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Submission\"/>
    </mc:Choice>
  </mc:AlternateContent>
  <xr:revisionPtr revIDLastSave="0" documentId="13_ncr:1_{668C5B92-A60F-4943-825D-E12B670F7137}" xr6:coauthVersionLast="47" xr6:coauthVersionMax="47" xr10:uidLastSave="{00000000-0000-0000-0000-000000000000}"/>
  <bookViews>
    <workbookView xWindow="-120" yWindow="-120" windowWidth="19440" windowHeight="14880" firstSheet="3" activeTab="6" xr2:uid="{00000000-000D-0000-FFFF-FFFF00000000}"/>
  </bookViews>
  <sheets>
    <sheet name="Fig1" sheetId="88" r:id="rId1"/>
    <sheet name="Figure2" sheetId="114" r:id="rId2"/>
    <sheet name="SIDC SMOOTHED" sheetId="110" r:id="rId3"/>
    <sheet name="Figure3" sheetId="119" r:id="rId4"/>
    <sheet name="SIDC 6 MONTHS B &amp; A" sheetId="118" r:id="rId5"/>
    <sheet name="SOLEN SMOOTHED" sheetId="120" r:id="rId6"/>
    <sheet name="SOLEN 6 MONTHS B &amp; A" sheetId="121" r:id="rId7"/>
    <sheet name="% DIFF" sheetId="12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8" i="120" l="1"/>
  <c r="S149" i="120"/>
  <c r="S150" i="120"/>
  <c r="S151" i="120"/>
  <c r="S152" i="120"/>
  <c r="S153" i="120"/>
  <c r="S154" i="120"/>
  <c r="S155" i="120"/>
  <c r="S156" i="120"/>
  <c r="S157" i="120"/>
  <c r="O929" i="118"/>
  <c r="F159" i="121"/>
  <c r="Q159" i="121"/>
  <c r="P165" i="121"/>
  <c r="U165" i="121" s="1"/>
  <c r="E165" i="121"/>
  <c r="L165" i="121" s="1"/>
  <c r="Q156" i="120"/>
  <c r="Q157" i="120"/>
  <c r="T156" i="120"/>
  <c r="T157" i="120"/>
  <c r="G933" i="118"/>
  <c r="G930" i="118"/>
  <c r="G931" i="118"/>
  <c r="G932" i="118"/>
  <c r="H935" i="118"/>
  <c r="R164" i="121"/>
  <c r="R165" i="121"/>
  <c r="S159" i="121"/>
  <c r="K165" i="121"/>
  <c r="H159" i="121"/>
  <c r="L152" i="120"/>
  <c r="M152" i="120" s="1"/>
  <c r="K152" i="120"/>
  <c r="G152" i="120"/>
  <c r="H152" i="120" s="1"/>
  <c r="F152" i="120"/>
  <c r="I929" i="118"/>
  <c r="F935" i="118"/>
  <c r="H929" i="110"/>
  <c r="J929" i="110"/>
  <c r="F929" i="110"/>
  <c r="E929" i="110"/>
  <c r="H823" i="110"/>
  <c r="H824" i="110"/>
  <c r="H550" i="110"/>
  <c r="H551" i="110"/>
  <c r="H552" i="110"/>
  <c r="H553" i="110"/>
  <c r="H554" i="110"/>
  <c r="H555" i="110"/>
  <c r="H556" i="110"/>
  <c r="H557" i="110"/>
  <c r="H558" i="110"/>
  <c r="H559" i="110"/>
  <c r="H560" i="110"/>
  <c r="H561" i="110"/>
  <c r="H562" i="110"/>
  <c r="H563" i="110"/>
  <c r="H171" i="110"/>
  <c r="H172" i="110"/>
  <c r="H173" i="110"/>
  <c r="H174" i="110"/>
  <c r="H175" i="110"/>
  <c r="H176" i="110"/>
  <c r="H177" i="110"/>
  <c r="H178" i="110"/>
  <c r="G929" i="118"/>
  <c r="J145" i="121"/>
  <c r="J162" i="121"/>
  <c r="J164" i="121"/>
  <c r="J134" i="121"/>
  <c r="J135" i="121"/>
  <c r="J136" i="121"/>
  <c r="J137" i="121"/>
  <c r="J138" i="121"/>
  <c r="J139" i="121"/>
  <c r="J140" i="121"/>
  <c r="J141" i="121"/>
  <c r="J142" i="121"/>
  <c r="J143" i="121"/>
  <c r="J144" i="121"/>
  <c r="J129" i="121"/>
  <c r="J130" i="121"/>
  <c r="J131" i="121"/>
  <c r="J132" i="121"/>
  <c r="J133" i="121"/>
  <c r="J111" i="121"/>
  <c r="J112" i="121"/>
  <c r="J113" i="121"/>
  <c r="J114" i="121"/>
  <c r="J115" i="121"/>
  <c r="J116" i="121"/>
  <c r="J117" i="121"/>
  <c r="J118" i="121"/>
  <c r="J119" i="121"/>
  <c r="J120" i="121"/>
  <c r="J121" i="121"/>
  <c r="J122" i="121"/>
  <c r="J123" i="121"/>
  <c r="J124" i="121"/>
  <c r="J125" i="121"/>
  <c r="J126" i="121"/>
  <c r="J127" i="121"/>
  <c r="J128" i="121"/>
  <c r="J78" i="121"/>
  <c r="J79" i="121"/>
  <c r="J80" i="121"/>
  <c r="J81" i="121"/>
  <c r="J82" i="121"/>
  <c r="J83" i="121"/>
  <c r="J84" i="121"/>
  <c r="J85" i="121"/>
  <c r="J86" i="121"/>
  <c r="J87" i="121"/>
  <c r="J88" i="121"/>
  <c r="J89" i="121"/>
  <c r="J90" i="121"/>
  <c r="J91" i="121"/>
  <c r="J92" i="121"/>
  <c r="J93" i="121"/>
  <c r="J94" i="121"/>
  <c r="J95" i="121"/>
  <c r="J96" i="121"/>
  <c r="G165" i="121"/>
  <c r="O165" i="121"/>
  <c r="L151" i="120"/>
  <c r="G151" i="120"/>
  <c r="F151" i="120"/>
  <c r="H151" i="120" s="1"/>
  <c r="H813" i="110"/>
  <c r="H814" i="110"/>
  <c r="H815" i="110"/>
  <c r="H816" i="110"/>
  <c r="H817" i="110"/>
  <c r="H818" i="110"/>
  <c r="H819" i="110"/>
  <c r="H820" i="110"/>
  <c r="H821" i="110"/>
  <c r="H822" i="110"/>
  <c r="H664" i="110"/>
  <c r="H665" i="110"/>
  <c r="H666" i="110"/>
  <c r="H667" i="110"/>
  <c r="H668" i="110"/>
  <c r="H669" i="110"/>
  <c r="H670" i="110"/>
  <c r="H671" i="110"/>
  <c r="H924" i="110"/>
  <c r="H925" i="110"/>
  <c r="H926" i="110"/>
  <c r="H927" i="110"/>
  <c r="H928" i="110"/>
  <c r="G164" i="121"/>
  <c r="K164" i="121" s="1"/>
  <c r="O928" i="118"/>
  <c r="J928" i="110"/>
  <c r="S158" i="121"/>
  <c r="Q158" i="121"/>
  <c r="P164" i="121"/>
  <c r="H158" i="121"/>
  <c r="F158" i="121"/>
  <c r="E164" i="121"/>
  <c r="O164" i="121"/>
  <c r="T154" i="120"/>
  <c r="T155" i="120"/>
  <c r="Q154" i="120"/>
  <c r="Q155" i="120"/>
  <c r="L150" i="120"/>
  <c r="M150" i="120" s="1"/>
  <c r="G150" i="120"/>
  <c r="H150" i="120" s="1"/>
  <c r="F150" i="120"/>
  <c r="K150" i="120" s="1"/>
  <c r="I928" i="118"/>
  <c r="H934" i="118"/>
  <c r="G928" i="118"/>
  <c r="F934" i="118"/>
  <c r="K934" i="118" s="1"/>
  <c r="F928" i="110"/>
  <c r="E928" i="110"/>
  <c r="J926" i="110"/>
  <c r="J927" i="110"/>
  <c r="F926" i="110"/>
  <c r="F927" i="110"/>
  <c r="E926" i="110"/>
  <c r="E927" i="110"/>
  <c r="R162" i="121"/>
  <c r="R163" i="121"/>
  <c r="S156" i="121"/>
  <c r="S157" i="121"/>
  <c r="Q156" i="121"/>
  <c r="Q157" i="121"/>
  <c r="P162" i="121"/>
  <c r="U162" i="121" s="1"/>
  <c r="P163" i="121"/>
  <c r="U163" i="121" s="1"/>
  <c r="O162" i="121"/>
  <c r="O163" i="121"/>
  <c r="K162" i="121"/>
  <c r="K163" i="121"/>
  <c r="K160" i="121"/>
  <c r="K161" i="121"/>
  <c r="H156" i="121"/>
  <c r="H157" i="121"/>
  <c r="F156" i="121"/>
  <c r="F157" i="121"/>
  <c r="E162" i="121"/>
  <c r="L162" i="121" s="1"/>
  <c r="E163" i="121"/>
  <c r="L163" i="121" s="1"/>
  <c r="G162" i="121"/>
  <c r="G163" i="121"/>
  <c r="O926" i="118"/>
  <c r="O927" i="118"/>
  <c r="I926" i="118"/>
  <c r="I927" i="118"/>
  <c r="H932" i="118"/>
  <c r="H933" i="118"/>
  <c r="G926" i="118"/>
  <c r="G927" i="118"/>
  <c r="F932" i="118"/>
  <c r="F933" i="118"/>
  <c r="K933" i="118" s="1"/>
  <c r="L146" i="120"/>
  <c r="L147" i="120"/>
  <c r="L148" i="120"/>
  <c r="L149" i="120"/>
  <c r="M149" i="120"/>
  <c r="G148" i="120"/>
  <c r="G149" i="120"/>
  <c r="F148" i="120"/>
  <c r="K148" i="120" s="1"/>
  <c r="F149" i="120"/>
  <c r="K149" i="120" s="1"/>
  <c r="H149" i="120" l="1"/>
  <c r="H148" i="120"/>
  <c r="M148" i="120"/>
  <c r="O148" i="120" s="1"/>
  <c r="J163" i="121"/>
  <c r="O152" i="120"/>
  <c r="U164" i="121"/>
  <c r="J165" i="121"/>
  <c r="M151" i="120"/>
  <c r="O151" i="120" s="1"/>
  <c r="K151" i="120"/>
  <c r="L164" i="121"/>
  <c r="O150" i="120"/>
  <c r="K932" i="118"/>
  <c r="O149" i="120"/>
  <c r="R161" i="121"/>
  <c r="S155" i="121"/>
  <c r="Q155" i="121"/>
  <c r="P161" i="121"/>
  <c r="U161" i="121" s="1"/>
  <c r="G161" i="121"/>
  <c r="H155" i="121"/>
  <c r="F155" i="121"/>
  <c r="E161" i="121"/>
  <c r="O161" i="121"/>
  <c r="T153" i="120"/>
  <c r="Q153" i="120"/>
  <c r="G147" i="120"/>
  <c r="F147" i="120"/>
  <c r="K147" i="120" s="1"/>
  <c r="O925" i="118"/>
  <c r="I925" i="118"/>
  <c r="H931" i="118"/>
  <c r="G925" i="118"/>
  <c r="F931" i="118"/>
  <c r="E925" i="110"/>
  <c r="F925" i="110" s="1"/>
  <c r="L161" i="121" l="1"/>
  <c r="J161" i="121"/>
  <c r="J925" i="110"/>
  <c r="K931" i="118"/>
  <c r="H147" i="120"/>
  <c r="M147" i="120"/>
  <c r="Y160" i="121"/>
  <c r="R160" i="121"/>
  <c r="S154" i="121"/>
  <c r="Q154" i="121"/>
  <c r="G160" i="121"/>
  <c r="P160" i="121"/>
  <c r="U160" i="121" s="1"/>
  <c r="H153" i="121"/>
  <c r="H154" i="121"/>
  <c r="F154" i="121"/>
  <c r="F153" i="121"/>
  <c r="E160" i="121"/>
  <c r="J160" i="121" s="1"/>
  <c r="T152" i="120"/>
  <c r="Q152" i="120"/>
  <c r="X146" i="120"/>
  <c r="K146" i="120"/>
  <c r="G146" i="120"/>
  <c r="W146" i="120" s="1"/>
  <c r="F146" i="120"/>
  <c r="H930" i="118"/>
  <c r="I924" i="118"/>
  <c r="G924" i="118"/>
  <c r="F930" i="118"/>
  <c r="O160" i="121"/>
  <c r="E924" i="110"/>
  <c r="J924" i="110" s="1"/>
  <c r="T151" i="120"/>
  <c r="I923" i="118"/>
  <c r="G923" i="118"/>
  <c r="O147" i="120" l="1"/>
  <c r="F924" i="110"/>
  <c r="K930" i="118"/>
  <c r="L160" i="121"/>
  <c r="M146" i="120"/>
  <c r="H146" i="120"/>
  <c r="Y159" i="121"/>
  <c r="Y158" i="121"/>
  <c r="S153" i="121"/>
  <c r="Q153" i="121"/>
  <c r="R159" i="121"/>
  <c r="P159" i="121"/>
  <c r="U159" i="121" s="1"/>
  <c r="O159" i="121"/>
  <c r="K159" i="121"/>
  <c r="G159" i="121"/>
  <c r="L145" i="120"/>
  <c r="G145" i="120"/>
  <c r="F145" i="120"/>
  <c r="K145" i="120" s="1"/>
  <c r="Q151" i="120"/>
  <c r="E159" i="121"/>
  <c r="H929" i="118"/>
  <c r="L929" i="118" s="1"/>
  <c r="F929" i="118"/>
  <c r="M929" i="118" s="1"/>
  <c r="H923" i="110"/>
  <c r="J923" i="110"/>
  <c r="F923" i="110"/>
  <c r="E923" i="110"/>
  <c r="T150" i="120"/>
  <c r="Q150" i="120"/>
  <c r="U158" i="121"/>
  <c r="R158" i="121"/>
  <c r="S152" i="121"/>
  <c r="Q152" i="121"/>
  <c r="P158" i="121"/>
  <c r="O158" i="121"/>
  <c r="L158" i="121"/>
  <c r="K158" i="121"/>
  <c r="G158" i="121"/>
  <c r="H152" i="121"/>
  <c r="F152" i="121"/>
  <c r="E158" i="121"/>
  <c r="J158" i="121" s="1"/>
  <c r="L144" i="120"/>
  <c r="G144" i="120"/>
  <c r="F144" i="120"/>
  <c r="K144" i="120" s="1"/>
  <c r="H928" i="118"/>
  <c r="L928" i="118" s="1"/>
  <c r="F928" i="118"/>
  <c r="M928" i="118" s="1"/>
  <c r="G922" i="118"/>
  <c r="E922" i="110"/>
  <c r="J922" i="110" s="1"/>
  <c r="O924" i="118"/>
  <c r="Q149" i="120"/>
  <c r="T149" i="120"/>
  <c r="Q151" i="121"/>
  <c r="P157" i="121"/>
  <c r="O157" i="121"/>
  <c r="Y157" i="121"/>
  <c r="H151" i="121"/>
  <c r="F151" i="121"/>
  <c r="E157" i="121"/>
  <c r="J157" i="121" s="1"/>
  <c r="G157" i="121"/>
  <c r="K157" i="121" s="1"/>
  <c r="T147" i="120"/>
  <c r="T148" i="120"/>
  <c r="S147" i="120"/>
  <c r="Q147" i="120"/>
  <c r="Q148" i="120"/>
  <c r="L143" i="120"/>
  <c r="X143" i="120" s="1"/>
  <c r="G143" i="120"/>
  <c r="W143" i="120" s="1"/>
  <c r="F143" i="120"/>
  <c r="K143" i="120" s="1"/>
  <c r="G921" i="118"/>
  <c r="H927" i="118"/>
  <c r="L927" i="118" s="1"/>
  <c r="F927" i="118"/>
  <c r="M927" i="118" s="1"/>
  <c r="J921" i="110"/>
  <c r="E921" i="110"/>
  <c r="F921" i="110" s="1"/>
  <c r="H921" i="110" s="1"/>
  <c r="L148" i="123"/>
  <c r="J148" i="123"/>
  <c r="F148" i="123"/>
  <c r="D148" i="123"/>
  <c r="H148" i="123"/>
  <c r="M148" i="123"/>
  <c r="O148" i="123" s="1"/>
  <c r="Q150" i="121"/>
  <c r="P156" i="121"/>
  <c r="G156" i="121"/>
  <c r="K156" i="121" s="1"/>
  <c r="Y156" i="121"/>
  <c r="H150" i="121"/>
  <c r="F150" i="121"/>
  <c r="E156" i="121"/>
  <c r="J156" i="121" s="1"/>
  <c r="O156" i="121"/>
  <c r="F926" i="118"/>
  <c r="M926" i="118" s="1"/>
  <c r="O147" i="123"/>
  <c r="J147" i="123"/>
  <c r="L147" i="123"/>
  <c r="F147" i="123"/>
  <c r="D147" i="123"/>
  <c r="H147" i="123"/>
  <c r="M147" i="123"/>
  <c r="Q149" i="121"/>
  <c r="P155" i="121"/>
  <c r="G155" i="121"/>
  <c r="K155" i="121" s="1"/>
  <c r="H149" i="121"/>
  <c r="F149" i="121"/>
  <c r="E155" i="121"/>
  <c r="J155" i="121" s="1"/>
  <c r="Y155" i="121"/>
  <c r="O155" i="121"/>
  <c r="M145" i="120" l="1"/>
  <c r="X145" i="120"/>
  <c r="H144" i="120"/>
  <c r="O144" i="120" s="1"/>
  <c r="W144" i="120"/>
  <c r="M144" i="120"/>
  <c r="X144" i="120"/>
  <c r="H145" i="120"/>
  <c r="W145" i="120"/>
  <c r="L159" i="121"/>
  <c r="J159" i="121"/>
  <c r="K929" i="118"/>
  <c r="F922" i="110"/>
  <c r="H922" i="110" s="1"/>
  <c r="K928" i="118"/>
  <c r="K927" i="118"/>
  <c r="O146" i="120"/>
  <c r="O145" i="120"/>
  <c r="L155" i="121"/>
  <c r="L156" i="121"/>
  <c r="L157" i="121"/>
  <c r="H143" i="120"/>
  <c r="M143" i="120"/>
  <c r="J146" i="123"/>
  <c r="L146" i="123"/>
  <c r="F146" i="123"/>
  <c r="O146" i="123"/>
  <c r="H148" i="121"/>
  <c r="F148" i="121"/>
  <c r="Q145" i="120"/>
  <c r="Q146" i="120"/>
  <c r="T144" i="120"/>
  <c r="T145" i="120"/>
  <c r="T146" i="120"/>
  <c r="S144" i="120"/>
  <c r="S145" i="120"/>
  <c r="S146" i="120"/>
  <c r="Q144" i="120"/>
  <c r="D146" i="123"/>
  <c r="H146" i="123"/>
  <c r="M146" i="123"/>
  <c r="Y153" i="121"/>
  <c r="Y154" i="121"/>
  <c r="Q148" i="121"/>
  <c r="P154" i="121"/>
  <c r="G154" i="121"/>
  <c r="K154" i="121" s="1"/>
  <c r="E154" i="121"/>
  <c r="O154" i="121"/>
  <c r="O145" i="123"/>
  <c r="J145" i="123"/>
  <c r="L145" i="123"/>
  <c r="F145" i="123"/>
  <c r="Q147" i="121"/>
  <c r="P153" i="121"/>
  <c r="H147" i="121"/>
  <c r="F147" i="121"/>
  <c r="E153" i="121"/>
  <c r="D145" i="123"/>
  <c r="H145" i="123"/>
  <c r="M145" i="123"/>
  <c r="G153" i="121"/>
  <c r="K153" i="121" s="1"/>
  <c r="O153" i="121"/>
  <c r="Y152" i="121"/>
  <c r="H661" i="110"/>
  <c r="H662" i="110"/>
  <c r="H663" i="110"/>
  <c r="H810" i="110"/>
  <c r="H811" i="110"/>
  <c r="H812" i="110"/>
  <c r="L144" i="123"/>
  <c r="O144" i="123"/>
  <c r="J144" i="123"/>
  <c r="F144" i="123"/>
  <c r="D144" i="123"/>
  <c r="H144" i="123"/>
  <c r="M144" i="123"/>
  <c r="Q146" i="121"/>
  <c r="P152" i="121"/>
  <c r="F146" i="121"/>
  <c r="E152" i="121"/>
  <c r="J152" i="121" s="1"/>
  <c r="L154" i="121" l="1"/>
  <c r="J154" i="121"/>
  <c r="L153" i="121"/>
  <c r="J153" i="121"/>
  <c r="O143" i="120"/>
  <c r="L152" i="121"/>
  <c r="E916" i="110"/>
  <c r="F916" i="110" s="1"/>
  <c r="H916" i="110" s="1"/>
  <c r="L142" i="120"/>
  <c r="X142" i="120" s="1"/>
  <c r="I921" i="118"/>
  <c r="I922" i="118"/>
  <c r="H924" i="118"/>
  <c r="L924" i="118" s="1"/>
  <c r="H925" i="118"/>
  <c r="L925" i="118" s="1"/>
  <c r="H926" i="118"/>
  <c r="H657" i="110"/>
  <c r="H658" i="110"/>
  <c r="H659" i="110"/>
  <c r="H660" i="110"/>
  <c r="O922" i="118"/>
  <c r="O923" i="118"/>
  <c r="O143" i="123"/>
  <c r="M143" i="123"/>
  <c r="L143" i="123"/>
  <c r="J143" i="123"/>
  <c r="H143" i="123"/>
  <c r="F143" i="123"/>
  <c r="D143" i="123"/>
  <c r="L140" i="120"/>
  <c r="X140" i="120" s="1"/>
  <c r="L141" i="120"/>
  <c r="X141" i="120" s="1"/>
  <c r="P151" i="121"/>
  <c r="Y151" i="121"/>
  <c r="E151" i="121"/>
  <c r="J151" i="121" s="1"/>
  <c r="I920" i="118"/>
  <c r="Q145" i="121"/>
  <c r="F145" i="121"/>
  <c r="T141" i="120"/>
  <c r="T142" i="120"/>
  <c r="T143" i="120"/>
  <c r="S141" i="120"/>
  <c r="S142" i="120"/>
  <c r="S143" i="120"/>
  <c r="L138" i="120"/>
  <c r="X138" i="120" s="1"/>
  <c r="L139" i="120"/>
  <c r="X139" i="120" s="1"/>
  <c r="L137" i="120"/>
  <c r="X137" i="120" s="1"/>
  <c r="Q143" i="120"/>
  <c r="H146" i="121"/>
  <c r="E920" i="110"/>
  <c r="O142" i="123"/>
  <c r="J142" i="123"/>
  <c r="L142" i="123"/>
  <c r="F142" i="123"/>
  <c r="Y150" i="121"/>
  <c r="L136" i="120"/>
  <c r="X136" i="120" s="1"/>
  <c r="Q142" i="120"/>
  <c r="F924" i="118"/>
  <c r="M924" i="118" s="1"/>
  <c r="F925" i="118"/>
  <c r="M925" i="118" s="1"/>
  <c r="O921" i="118"/>
  <c r="O920" i="118"/>
  <c r="O918" i="118"/>
  <c r="O919" i="118"/>
  <c r="D142" i="123"/>
  <c r="H142" i="123"/>
  <c r="M142" i="123"/>
  <c r="Q144" i="121"/>
  <c r="P150" i="121"/>
  <c r="E150" i="121"/>
  <c r="J150" i="121" s="1"/>
  <c r="F144" i="121"/>
  <c r="G142" i="120"/>
  <c r="W142" i="120" s="1"/>
  <c r="G920" i="118"/>
  <c r="F142" i="120"/>
  <c r="K142" i="120" s="1"/>
  <c r="H143" i="121"/>
  <c r="H144" i="121"/>
  <c r="H145" i="121"/>
  <c r="J130" i="110"/>
  <c r="J11" i="110"/>
  <c r="J12" i="110"/>
  <c r="J13" i="110"/>
  <c r="J14" i="110"/>
  <c r="J15" i="110"/>
  <c r="J16" i="110"/>
  <c r="J17" i="110"/>
  <c r="J18" i="110"/>
  <c r="J19" i="110"/>
  <c r="J20" i="110"/>
  <c r="J21" i="110"/>
  <c r="J22" i="110"/>
  <c r="J23" i="110"/>
  <c r="J24" i="110"/>
  <c r="J25" i="110"/>
  <c r="J26" i="110"/>
  <c r="J27" i="110"/>
  <c r="J28" i="110"/>
  <c r="J29" i="110"/>
  <c r="J30" i="110"/>
  <c r="J31" i="110"/>
  <c r="J32" i="110"/>
  <c r="J33" i="110"/>
  <c r="J34" i="110"/>
  <c r="J35" i="110"/>
  <c r="J36" i="110"/>
  <c r="J37" i="110"/>
  <c r="J38" i="110"/>
  <c r="J39" i="110"/>
  <c r="J40" i="110"/>
  <c r="J41" i="110"/>
  <c r="J42" i="110"/>
  <c r="J43" i="110"/>
  <c r="J44" i="110"/>
  <c r="J45" i="110"/>
  <c r="J46" i="110"/>
  <c r="J47" i="110"/>
  <c r="J48" i="110"/>
  <c r="J49" i="110"/>
  <c r="J50" i="110"/>
  <c r="J51" i="110"/>
  <c r="J52" i="110"/>
  <c r="J53" i="110"/>
  <c r="J54" i="110"/>
  <c r="J55" i="110"/>
  <c r="J56" i="110"/>
  <c r="J57" i="110"/>
  <c r="J58" i="110"/>
  <c r="J59" i="110"/>
  <c r="J60" i="110"/>
  <c r="J61" i="110"/>
  <c r="J62" i="110"/>
  <c r="J63" i="110"/>
  <c r="J64" i="110"/>
  <c r="J65" i="110"/>
  <c r="J66" i="110"/>
  <c r="J67" i="110"/>
  <c r="J68" i="110"/>
  <c r="J69" i="110"/>
  <c r="J70" i="110"/>
  <c r="J71" i="110"/>
  <c r="J72" i="110"/>
  <c r="J73" i="110"/>
  <c r="J74" i="110"/>
  <c r="J75" i="110"/>
  <c r="J76" i="110"/>
  <c r="J77" i="110"/>
  <c r="J78" i="110"/>
  <c r="J79" i="110"/>
  <c r="J80" i="110"/>
  <c r="J81" i="110"/>
  <c r="J82" i="110"/>
  <c r="J83" i="110"/>
  <c r="J84" i="110"/>
  <c r="J85" i="110"/>
  <c r="J86" i="110"/>
  <c r="J87" i="110"/>
  <c r="J88" i="110"/>
  <c r="J89" i="110"/>
  <c r="J90" i="110"/>
  <c r="J91" i="110"/>
  <c r="J92" i="110"/>
  <c r="J93" i="110"/>
  <c r="J94" i="110"/>
  <c r="J95" i="110"/>
  <c r="J96" i="110"/>
  <c r="J97" i="110"/>
  <c r="J98" i="110"/>
  <c r="J99" i="110"/>
  <c r="J100" i="110"/>
  <c r="J101" i="110"/>
  <c r="J102" i="110"/>
  <c r="J103" i="110"/>
  <c r="J104" i="110"/>
  <c r="J105" i="110"/>
  <c r="J106" i="110"/>
  <c r="J107" i="110"/>
  <c r="J108" i="110"/>
  <c r="J109" i="110"/>
  <c r="J110" i="110"/>
  <c r="J111" i="110"/>
  <c r="J112" i="110"/>
  <c r="J113" i="110"/>
  <c r="J114" i="110"/>
  <c r="J115" i="110"/>
  <c r="J116" i="110"/>
  <c r="J117" i="110"/>
  <c r="J118" i="110"/>
  <c r="J119" i="110"/>
  <c r="J120" i="110"/>
  <c r="J121" i="110"/>
  <c r="J122" i="110"/>
  <c r="J123" i="110"/>
  <c r="J124" i="110"/>
  <c r="J125" i="110"/>
  <c r="J126" i="110"/>
  <c r="J127" i="110"/>
  <c r="J128" i="110"/>
  <c r="J129" i="110"/>
  <c r="J131" i="110"/>
  <c r="J132" i="110"/>
  <c r="J133" i="110"/>
  <c r="J134" i="110"/>
  <c r="J135" i="110"/>
  <c r="J136" i="110"/>
  <c r="J137" i="110"/>
  <c r="J138" i="110"/>
  <c r="J139" i="110"/>
  <c r="J140" i="110"/>
  <c r="J141" i="110"/>
  <c r="J142" i="110"/>
  <c r="J143" i="110"/>
  <c r="J144" i="110"/>
  <c r="J145" i="110"/>
  <c r="J146" i="110"/>
  <c r="J147" i="110"/>
  <c r="J148" i="110"/>
  <c r="J149" i="110"/>
  <c r="J150" i="110"/>
  <c r="J151" i="110"/>
  <c r="J152" i="110"/>
  <c r="J153" i="110"/>
  <c r="J154" i="110"/>
  <c r="J155" i="110"/>
  <c r="J156" i="110"/>
  <c r="J157" i="110"/>
  <c r="J158" i="110"/>
  <c r="J159" i="110"/>
  <c r="J160" i="110"/>
  <c r="J161" i="110"/>
  <c r="J162" i="110"/>
  <c r="J163" i="110"/>
  <c r="J164" i="110"/>
  <c r="J165" i="110"/>
  <c r="J166" i="110"/>
  <c r="J167" i="110"/>
  <c r="J168" i="110"/>
  <c r="J169" i="110"/>
  <c r="J170" i="110"/>
  <c r="J171" i="110"/>
  <c r="J172" i="110"/>
  <c r="J173" i="110"/>
  <c r="J174" i="110"/>
  <c r="J175" i="110"/>
  <c r="J176" i="110"/>
  <c r="J177" i="110"/>
  <c r="J178" i="110"/>
  <c r="J179" i="110"/>
  <c r="J180" i="110"/>
  <c r="J181" i="110"/>
  <c r="J182" i="110"/>
  <c r="J183" i="110"/>
  <c r="J184" i="110"/>
  <c r="J185" i="110"/>
  <c r="J186" i="110"/>
  <c r="J187" i="110"/>
  <c r="J188" i="110"/>
  <c r="J189" i="110"/>
  <c r="J190" i="110"/>
  <c r="J191" i="110"/>
  <c r="J192" i="110"/>
  <c r="J193" i="110"/>
  <c r="J194" i="110"/>
  <c r="J195" i="110"/>
  <c r="J196" i="110"/>
  <c r="J197" i="110"/>
  <c r="J198" i="110"/>
  <c r="J199" i="110"/>
  <c r="J200" i="110"/>
  <c r="J201" i="110"/>
  <c r="J202" i="110"/>
  <c r="J203" i="110"/>
  <c r="J204" i="110"/>
  <c r="J205" i="110"/>
  <c r="J206" i="110"/>
  <c r="J207" i="110"/>
  <c r="J208" i="110"/>
  <c r="J209" i="110"/>
  <c r="J210" i="110"/>
  <c r="J211" i="110"/>
  <c r="J212" i="110"/>
  <c r="J213" i="110"/>
  <c r="J214" i="110"/>
  <c r="J215" i="110"/>
  <c r="J216" i="110"/>
  <c r="J217" i="110"/>
  <c r="J218" i="110"/>
  <c r="J219" i="110"/>
  <c r="J220" i="110"/>
  <c r="J221" i="110"/>
  <c r="J222" i="110"/>
  <c r="J223" i="110"/>
  <c r="J224" i="110"/>
  <c r="J225" i="110"/>
  <c r="J226" i="110"/>
  <c r="J227" i="110"/>
  <c r="J228" i="110"/>
  <c r="J229" i="110"/>
  <c r="J230" i="110"/>
  <c r="J231" i="110"/>
  <c r="J232" i="110"/>
  <c r="J233" i="110"/>
  <c r="J234" i="110"/>
  <c r="J235" i="110"/>
  <c r="J236" i="110"/>
  <c r="J237" i="110"/>
  <c r="J238" i="110"/>
  <c r="J239" i="110"/>
  <c r="J240" i="110"/>
  <c r="J241" i="110"/>
  <c r="J242" i="110"/>
  <c r="J243" i="110"/>
  <c r="J244" i="110"/>
  <c r="J245" i="110"/>
  <c r="J246" i="110"/>
  <c r="J247" i="110"/>
  <c r="J248" i="110"/>
  <c r="J249" i="110"/>
  <c r="J250" i="110"/>
  <c r="J251" i="110"/>
  <c r="J252" i="110"/>
  <c r="J253" i="110"/>
  <c r="J254" i="110"/>
  <c r="J255" i="110"/>
  <c r="J256" i="110"/>
  <c r="J257" i="110"/>
  <c r="J258" i="110"/>
  <c r="J259" i="110"/>
  <c r="J260" i="110"/>
  <c r="J261" i="110"/>
  <c r="J262" i="110"/>
  <c r="J263" i="110"/>
  <c r="J264" i="110"/>
  <c r="J265" i="110"/>
  <c r="J266" i="110"/>
  <c r="J267" i="110"/>
  <c r="J268" i="110"/>
  <c r="J269" i="110"/>
  <c r="J270" i="110"/>
  <c r="J271" i="110"/>
  <c r="J272" i="110"/>
  <c r="J273" i="110"/>
  <c r="J274" i="110"/>
  <c r="J275" i="110"/>
  <c r="J276" i="110"/>
  <c r="J277" i="110"/>
  <c r="J278" i="110"/>
  <c r="J279" i="110"/>
  <c r="J280" i="110"/>
  <c r="J281" i="110"/>
  <c r="J282" i="110"/>
  <c r="J283" i="110"/>
  <c r="J284" i="110"/>
  <c r="J285" i="110"/>
  <c r="J286" i="110"/>
  <c r="J287" i="110"/>
  <c r="J288" i="110"/>
  <c r="J289" i="110"/>
  <c r="J290" i="110"/>
  <c r="J291" i="110"/>
  <c r="J292" i="110"/>
  <c r="J293" i="110"/>
  <c r="J294" i="110"/>
  <c r="J295" i="110"/>
  <c r="J296" i="110"/>
  <c r="J297" i="110"/>
  <c r="J298" i="110"/>
  <c r="J299" i="110"/>
  <c r="J300" i="110"/>
  <c r="J301" i="110"/>
  <c r="J302" i="110"/>
  <c r="J303" i="110"/>
  <c r="J304" i="110"/>
  <c r="J305" i="110"/>
  <c r="J306" i="110"/>
  <c r="J307" i="110"/>
  <c r="J308" i="110"/>
  <c r="J309" i="110"/>
  <c r="J310" i="110"/>
  <c r="J311" i="110"/>
  <c r="J312" i="110"/>
  <c r="J313" i="110"/>
  <c r="J314" i="110"/>
  <c r="J315" i="110"/>
  <c r="J316" i="110"/>
  <c r="J317" i="110"/>
  <c r="J318" i="110"/>
  <c r="J319" i="110"/>
  <c r="J320" i="110"/>
  <c r="J321" i="110"/>
  <c r="J322" i="110"/>
  <c r="J323" i="110"/>
  <c r="J324" i="110"/>
  <c r="J325" i="110"/>
  <c r="J326" i="110"/>
  <c r="J327" i="110"/>
  <c r="J328" i="110"/>
  <c r="J329" i="110"/>
  <c r="J330" i="110"/>
  <c r="J331" i="110"/>
  <c r="J332" i="110"/>
  <c r="J333" i="110"/>
  <c r="J334" i="110"/>
  <c r="J335" i="110"/>
  <c r="J336" i="110"/>
  <c r="J337" i="110"/>
  <c r="J338" i="110"/>
  <c r="J339" i="110"/>
  <c r="J340" i="110"/>
  <c r="J341" i="110"/>
  <c r="J342" i="110"/>
  <c r="J343" i="110"/>
  <c r="J344" i="110"/>
  <c r="J345" i="110"/>
  <c r="J346" i="110"/>
  <c r="J347" i="110"/>
  <c r="J348" i="110"/>
  <c r="J349" i="110"/>
  <c r="J350" i="110"/>
  <c r="J351" i="110"/>
  <c r="J352" i="110"/>
  <c r="J353" i="110"/>
  <c r="J354" i="110"/>
  <c r="J355" i="110"/>
  <c r="J356" i="110"/>
  <c r="J357" i="110"/>
  <c r="J358" i="110"/>
  <c r="J359" i="110"/>
  <c r="J360" i="110"/>
  <c r="J361" i="110"/>
  <c r="J362" i="110"/>
  <c r="J363" i="110"/>
  <c r="J364" i="110"/>
  <c r="J365" i="110"/>
  <c r="J366" i="110"/>
  <c r="J367" i="110"/>
  <c r="J368" i="110"/>
  <c r="J369" i="110"/>
  <c r="J370" i="110"/>
  <c r="J371" i="110"/>
  <c r="J372" i="110"/>
  <c r="J373" i="110"/>
  <c r="J374" i="110"/>
  <c r="J375" i="110"/>
  <c r="J376" i="110"/>
  <c r="J377" i="110"/>
  <c r="J378" i="110"/>
  <c r="J379" i="110"/>
  <c r="J380" i="110"/>
  <c r="J381" i="110"/>
  <c r="J382" i="110"/>
  <c r="J383" i="110"/>
  <c r="J384" i="110"/>
  <c r="J385" i="110"/>
  <c r="J386" i="110"/>
  <c r="J387" i="110"/>
  <c r="J388" i="110"/>
  <c r="J389" i="110"/>
  <c r="J390" i="110"/>
  <c r="J391" i="110"/>
  <c r="J392" i="110"/>
  <c r="J393" i="110"/>
  <c r="J394" i="110"/>
  <c r="J395" i="110"/>
  <c r="J396" i="110"/>
  <c r="J397" i="110"/>
  <c r="J398" i="110"/>
  <c r="J399" i="110"/>
  <c r="J400" i="110"/>
  <c r="J401" i="110"/>
  <c r="J402" i="110"/>
  <c r="J403" i="110"/>
  <c r="J404" i="110"/>
  <c r="J405" i="110"/>
  <c r="J406" i="110"/>
  <c r="J407" i="110"/>
  <c r="J408" i="110"/>
  <c r="J409" i="110"/>
  <c r="J410" i="110"/>
  <c r="J411" i="110"/>
  <c r="J412" i="110"/>
  <c r="J413" i="110"/>
  <c r="J414" i="110"/>
  <c r="J415" i="110"/>
  <c r="J416" i="110"/>
  <c r="J417" i="110"/>
  <c r="J418" i="110"/>
  <c r="J419" i="110"/>
  <c r="J420" i="110"/>
  <c r="J421" i="110"/>
  <c r="J422" i="110"/>
  <c r="J423" i="110"/>
  <c r="J424" i="110"/>
  <c r="J425" i="110"/>
  <c r="J426" i="110"/>
  <c r="J427" i="110"/>
  <c r="J428" i="110"/>
  <c r="J429" i="110"/>
  <c r="J430" i="110"/>
  <c r="J431" i="110"/>
  <c r="J432" i="110"/>
  <c r="J433" i="110"/>
  <c r="J434" i="110"/>
  <c r="J435" i="110"/>
  <c r="J436" i="110"/>
  <c r="J437" i="110"/>
  <c r="J438" i="110"/>
  <c r="J439" i="110"/>
  <c r="J440" i="110"/>
  <c r="J441" i="110"/>
  <c r="J442" i="110"/>
  <c r="J443" i="110"/>
  <c r="J444" i="110"/>
  <c r="J445" i="110"/>
  <c r="J446" i="110"/>
  <c r="J447" i="110"/>
  <c r="J448" i="110"/>
  <c r="J449" i="110"/>
  <c r="J450" i="110"/>
  <c r="J451" i="110"/>
  <c r="J452" i="110"/>
  <c r="J453" i="110"/>
  <c r="J454" i="110"/>
  <c r="J455" i="110"/>
  <c r="J456" i="110"/>
  <c r="J457" i="110"/>
  <c r="J458" i="110"/>
  <c r="J459" i="110"/>
  <c r="J460" i="110"/>
  <c r="J461" i="110"/>
  <c r="J462" i="110"/>
  <c r="J463" i="110"/>
  <c r="J464" i="110"/>
  <c r="J465" i="110"/>
  <c r="J466" i="110"/>
  <c r="J467" i="110"/>
  <c r="J468" i="110"/>
  <c r="J469" i="110"/>
  <c r="J470" i="110"/>
  <c r="J471" i="110"/>
  <c r="J472" i="110"/>
  <c r="J473" i="110"/>
  <c r="J474" i="110"/>
  <c r="J475" i="110"/>
  <c r="J476" i="110"/>
  <c r="J477" i="110"/>
  <c r="J478" i="110"/>
  <c r="J479" i="110"/>
  <c r="J480" i="110"/>
  <c r="J481" i="110"/>
  <c r="J482" i="110"/>
  <c r="J483" i="110"/>
  <c r="J484" i="110"/>
  <c r="J485" i="110"/>
  <c r="J486" i="110"/>
  <c r="J487" i="110"/>
  <c r="J488" i="110"/>
  <c r="J489" i="110"/>
  <c r="J490" i="110"/>
  <c r="J491" i="110"/>
  <c r="J492" i="110"/>
  <c r="J493" i="110"/>
  <c r="J494" i="110"/>
  <c r="J495" i="110"/>
  <c r="J496" i="110"/>
  <c r="J497" i="110"/>
  <c r="J498" i="110"/>
  <c r="J499" i="110"/>
  <c r="J500" i="110"/>
  <c r="J501" i="110"/>
  <c r="J502" i="110"/>
  <c r="J503" i="110"/>
  <c r="J504" i="110"/>
  <c r="J505" i="110"/>
  <c r="J506" i="110"/>
  <c r="J507" i="110"/>
  <c r="J508" i="110"/>
  <c r="J509" i="110"/>
  <c r="J510" i="110"/>
  <c r="J511" i="110"/>
  <c r="J512" i="110"/>
  <c r="J513" i="110"/>
  <c r="J514" i="110"/>
  <c r="J515" i="110"/>
  <c r="J516" i="110"/>
  <c r="J517" i="110"/>
  <c r="J518" i="110"/>
  <c r="J519" i="110"/>
  <c r="J520" i="110"/>
  <c r="J521" i="110"/>
  <c r="J522" i="110"/>
  <c r="J523" i="110"/>
  <c r="J524" i="110"/>
  <c r="J525" i="110"/>
  <c r="J526" i="110"/>
  <c r="J527" i="110"/>
  <c r="J528" i="110"/>
  <c r="J529" i="110"/>
  <c r="J530" i="110"/>
  <c r="J531" i="110"/>
  <c r="J532" i="110"/>
  <c r="J533" i="110"/>
  <c r="J534" i="110"/>
  <c r="J535" i="110"/>
  <c r="J536" i="110"/>
  <c r="J537" i="110"/>
  <c r="J538" i="110"/>
  <c r="J539" i="110"/>
  <c r="J540" i="110"/>
  <c r="J541" i="110"/>
  <c r="J542" i="110"/>
  <c r="J543" i="110"/>
  <c r="J544" i="110"/>
  <c r="J545" i="110"/>
  <c r="J546" i="110"/>
  <c r="J547" i="110"/>
  <c r="J548" i="110"/>
  <c r="J549" i="110"/>
  <c r="J550" i="110"/>
  <c r="J551" i="110"/>
  <c r="J552" i="110"/>
  <c r="J553" i="110"/>
  <c r="J554" i="110"/>
  <c r="J555" i="110"/>
  <c r="J556" i="110"/>
  <c r="J557" i="110"/>
  <c r="J558" i="110"/>
  <c r="J559" i="110"/>
  <c r="J560" i="110"/>
  <c r="J561" i="110"/>
  <c r="J562" i="110"/>
  <c r="J563" i="110"/>
  <c r="J564" i="110"/>
  <c r="J565" i="110"/>
  <c r="J566" i="110"/>
  <c r="J567" i="110"/>
  <c r="J568" i="110"/>
  <c r="J569" i="110"/>
  <c r="J570" i="110"/>
  <c r="J571" i="110"/>
  <c r="J572" i="110"/>
  <c r="J573" i="110"/>
  <c r="J574" i="110"/>
  <c r="J575" i="110"/>
  <c r="J576" i="110"/>
  <c r="J577" i="110"/>
  <c r="J578" i="110"/>
  <c r="J579" i="110"/>
  <c r="J580" i="110"/>
  <c r="J581" i="110"/>
  <c r="J582" i="110"/>
  <c r="J583" i="110"/>
  <c r="J584" i="110"/>
  <c r="J585" i="110"/>
  <c r="J586" i="110"/>
  <c r="J587" i="110"/>
  <c r="J588" i="110"/>
  <c r="J589" i="110"/>
  <c r="J590" i="110"/>
  <c r="J591" i="110"/>
  <c r="J592" i="110"/>
  <c r="J593" i="110"/>
  <c r="J594" i="110"/>
  <c r="J595" i="110"/>
  <c r="J596" i="110"/>
  <c r="J597" i="110"/>
  <c r="J598" i="110"/>
  <c r="J599" i="110"/>
  <c r="J600" i="110"/>
  <c r="J601" i="110"/>
  <c r="J602" i="110"/>
  <c r="J603" i="110"/>
  <c r="J604" i="110"/>
  <c r="J605" i="110"/>
  <c r="J606" i="110"/>
  <c r="J607" i="110"/>
  <c r="J608" i="110"/>
  <c r="J609" i="110"/>
  <c r="J610" i="110"/>
  <c r="J611" i="110"/>
  <c r="J612" i="110"/>
  <c r="J613" i="110"/>
  <c r="J614" i="110"/>
  <c r="J615" i="110"/>
  <c r="J616" i="110"/>
  <c r="J617" i="110"/>
  <c r="J618" i="110"/>
  <c r="J619" i="110"/>
  <c r="J620" i="110"/>
  <c r="J621" i="110"/>
  <c r="J622" i="110"/>
  <c r="J623" i="110"/>
  <c r="J624" i="110"/>
  <c r="J625" i="110"/>
  <c r="J626" i="110"/>
  <c r="J627" i="110"/>
  <c r="J628" i="110"/>
  <c r="J629" i="110"/>
  <c r="J630" i="110"/>
  <c r="J631" i="110"/>
  <c r="J632" i="110"/>
  <c r="J633" i="110"/>
  <c r="J634" i="110"/>
  <c r="J635" i="110"/>
  <c r="J636" i="110"/>
  <c r="J637" i="110"/>
  <c r="J638" i="110"/>
  <c r="J639" i="110"/>
  <c r="J640" i="110"/>
  <c r="J641" i="110"/>
  <c r="J642" i="110"/>
  <c r="J643" i="110"/>
  <c r="J644" i="110"/>
  <c r="J645" i="110"/>
  <c r="J646" i="110"/>
  <c r="J647" i="110"/>
  <c r="J648" i="110"/>
  <c r="J649" i="110"/>
  <c r="J650" i="110"/>
  <c r="J651" i="110"/>
  <c r="J652" i="110"/>
  <c r="J653" i="110"/>
  <c r="J654" i="110"/>
  <c r="J655" i="110"/>
  <c r="J656" i="110"/>
  <c r="J657" i="110"/>
  <c r="J658" i="110"/>
  <c r="J659" i="110"/>
  <c r="J660" i="110"/>
  <c r="J661" i="110"/>
  <c r="J662" i="110"/>
  <c r="J663" i="110"/>
  <c r="J664" i="110"/>
  <c r="J665" i="110"/>
  <c r="J666" i="110"/>
  <c r="J667" i="110"/>
  <c r="J668" i="110"/>
  <c r="J669" i="110"/>
  <c r="J670" i="110"/>
  <c r="J671" i="110"/>
  <c r="J672" i="110"/>
  <c r="J673" i="110"/>
  <c r="J674" i="110"/>
  <c r="J675" i="110"/>
  <c r="J676" i="110"/>
  <c r="J677" i="110"/>
  <c r="J678" i="110"/>
  <c r="J679" i="110"/>
  <c r="J680" i="110"/>
  <c r="J681" i="110"/>
  <c r="J682" i="110"/>
  <c r="J683" i="110"/>
  <c r="J684" i="110"/>
  <c r="J685" i="110"/>
  <c r="J686" i="110"/>
  <c r="J687" i="110"/>
  <c r="J688" i="110"/>
  <c r="J689" i="110"/>
  <c r="J690" i="110"/>
  <c r="J691" i="110"/>
  <c r="J692" i="110"/>
  <c r="J693" i="110"/>
  <c r="J694" i="110"/>
  <c r="J695" i="110"/>
  <c r="J696" i="110"/>
  <c r="J697" i="110"/>
  <c r="J698" i="110"/>
  <c r="J699" i="110"/>
  <c r="J700" i="110"/>
  <c r="J701" i="110"/>
  <c r="J702" i="110"/>
  <c r="J703" i="110"/>
  <c r="J704" i="110"/>
  <c r="J705" i="110"/>
  <c r="J706" i="110"/>
  <c r="J707" i="110"/>
  <c r="J708" i="110"/>
  <c r="J709" i="110"/>
  <c r="J710" i="110"/>
  <c r="J711" i="110"/>
  <c r="J712" i="110"/>
  <c r="J713" i="110"/>
  <c r="J714" i="110"/>
  <c r="J715" i="110"/>
  <c r="J716" i="110"/>
  <c r="J717" i="110"/>
  <c r="J718" i="110"/>
  <c r="J719" i="110"/>
  <c r="J720" i="110"/>
  <c r="J721" i="110"/>
  <c r="J722" i="110"/>
  <c r="J723" i="110"/>
  <c r="J724" i="110"/>
  <c r="J725" i="110"/>
  <c r="J726" i="110"/>
  <c r="J727" i="110"/>
  <c r="J728" i="110"/>
  <c r="J729" i="110"/>
  <c r="J730" i="110"/>
  <c r="J731" i="110"/>
  <c r="J732" i="110"/>
  <c r="J733" i="110"/>
  <c r="J734" i="110"/>
  <c r="J735" i="110"/>
  <c r="J736" i="110"/>
  <c r="J737" i="110"/>
  <c r="J738" i="110"/>
  <c r="J739" i="110"/>
  <c r="J740" i="110"/>
  <c r="J741" i="110"/>
  <c r="J742" i="110"/>
  <c r="J743" i="110"/>
  <c r="J744" i="110"/>
  <c r="J745" i="110"/>
  <c r="J746" i="110"/>
  <c r="J747" i="110"/>
  <c r="J748" i="110"/>
  <c r="J749" i="110"/>
  <c r="J750" i="110"/>
  <c r="J751" i="110"/>
  <c r="J752" i="110"/>
  <c r="J753" i="110"/>
  <c r="J754" i="110"/>
  <c r="J755" i="110"/>
  <c r="J756" i="110"/>
  <c r="J757" i="110"/>
  <c r="J758" i="110"/>
  <c r="J759" i="110"/>
  <c r="J760" i="110"/>
  <c r="J761" i="110"/>
  <c r="J762" i="110"/>
  <c r="J763" i="110"/>
  <c r="J764" i="110"/>
  <c r="J765" i="110"/>
  <c r="J766" i="110"/>
  <c r="J767" i="110"/>
  <c r="J768" i="110"/>
  <c r="J769" i="110"/>
  <c r="J770" i="110"/>
  <c r="J771" i="110"/>
  <c r="J772" i="110"/>
  <c r="J773" i="110"/>
  <c r="J774" i="110"/>
  <c r="J775" i="110"/>
  <c r="J776" i="110"/>
  <c r="J777" i="110"/>
  <c r="J778" i="110"/>
  <c r="J779" i="110"/>
  <c r="J780" i="110"/>
  <c r="J781" i="110"/>
  <c r="J782" i="110"/>
  <c r="J783" i="110"/>
  <c r="J784" i="110"/>
  <c r="J785" i="110"/>
  <c r="J786" i="110"/>
  <c r="J787" i="110"/>
  <c r="J788" i="110"/>
  <c r="J789" i="110"/>
  <c r="J790" i="110"/>
  <c r="J791" i="110"/>
  <c r="J792" i="110"/>
  <c r="J793" i="110"/>
  <c r="J794" i="110"/>
  <c r="J795" i="110"/>
  <c r="J796" i="110"/>
  <c r="J797" i="110"/>
  <c r="J798" i="110"/>
  <c r="J799" i="110"/>
  <c r="J800" i="110"/>
  <c r="J801" i="110"/>
  <c r="J802" i="110"/>
  <c r="J803" i="110"/>
  <c r="J804" i="110"/>
  <c r="J805" i="110"/>
  <c r="J806" i="110"/>
  <c r="J807" i="110"/>
  <c r="J808" i="110"/>
  <c r="J809" i="110"/>
  <c r="J810" i="110"/>
  <c r="J811" i="110"/>
  <c r="J812" i="110"/>
  <c r="J813" i="110"/>
  <c r="J814" i="110"/>
  <c r="J815" i="110"/>
  <c r="J816" i="110"/>
  <c r="J817" i="110"/>
  <c r="J818" i="110"/>
  <c r="J819" i="110"/>
  <c r="J820" i="110"/>
  <c r="J821" i="110"/>
  <c r="J822" i="110"/>
  <c r="J823" i="110"/>
  <c r="J824" i="110"/>
  <c r="J825" i="110"/>
  <c r="J826" i="110"/>
  <c r="J827" i="110"/>
  <c r="J828" i="110"/>
  <c r="J829" i="110"/>
  <c r="J830" i="110"/>
  <c r="J831" i="110"/>
  <c r="J832" i="110"/>
  <c r="J833" i="110"/>
  <c r="J834" i="110"/>
  <c r="J835" i="110"/>
  <c r="J836" i="110"/>
  <c r="J837" i="110"/>
  <c r="J838" i="110"/>
  <c r="J839" i="110"/>
  <c r="J840" i="110"/>
  <c r="J841" i="110"/>
  <c r="J842" i="110"/>
  <c r="J843" i="110"/>
  <c r="J844" i="110"/>
  <c r="J845" i="110"/>
  <c r="J846" i="110"/>
  <c r="J847" i="110"/>
  <c r="J848" i="110"/>
  <c r="J849" i="110"/>
  <c r="J850" i="110"/>
  <c r="J851" i="110"/>
  <c r="J852" i="110"/>
  <c r="J853" i="110"/>
  <c r="J854" i="110"/>
  <c r="J855" i="110"/>
  <c r="J856" i="110"/>
  <c r="J857" i="110"/>
  <c r="J858" i="110"/>
  <c r="J859" i="110"/>
  <c r="J860" i="110"/>
  <c r="J861" i="110"/>
  <c r="J862" i="110"/>
  <c r="J863" i="110"/>
  <c r="J864" i="110"/>
  <c r="J865" i="110"/>
  <c r="J866" i="110"/>
  <c r="J867" i="110"/>
  <c r="J868" i="110"/>
  <c r="J869" i="110"/>
  <c r="J870" i="110"/>
  <c r="J871" i="110"/>
  <c r="J872" i="110"/>
  <c r="J873" i="110"/>
  <c r="J874" i="110"/>
  <c r="J875" i="110"/>
  <c r="J876" i="110"/>
  <c r="J877" i="110"/>
  <c r="J878" i="110"/>
  <c r="J879" i="110"/>
  <c r="J880" i="110"/>
  <c r="J881" i="110"/>
  <c r="J882" i="110"/>
  <c r="J883" i="110"/>
  <c r="J884" i="110"/>
  <c r="J885" i="110"/>
  <c r="J886" i="110"/>
  <c r="J887" i="110"/>
  <c r="J888" i="110"/>
  <c r="J889" i="110"/>
  <c r="J890" i="110"/>
  <c r="J891" i="110"/>
  <c r="J892" i="110"/>
  <c r="J893" i="110"/>
  <c r="J894" i="110"/>
  <c r="J895" i="110"/>
  <c r="J896" i="110"/>
  <c r="J897" i="110"/>
  <c r="J898" i="110"/>
  <c r="J899" i="110"/>
  <c r="J900" i="110"/>
  <c r="J901" i="110"/>
  <c r="J902" i="110"/>
  <c r="J903" i="110"/>
  <c r="J904" i="110"/>
  <c r="J905" i="110"/>
  <c r="J906" i="110"/>
  <c r="J907" i="110"/>
  <c r="J10" i="110"/>
  <c r="E919" i="110"/>
  <c r="Q141" i="120"/>
  <c r="Y149" i="121"/>
  <c r="G152" i="121"/>
  <c r="K152" i="121" s="1"/>
  <c r="G151" i="121"/>
  <c r="K151" i="121" s="1"/>
  <c r="G150" i="121"/>
  <c r="K150" i="121" s="1"/>
  <c r="O152" i="121"/>
  <c r="O151" i="121"/>
  <c r="O150" i="121"/>
  <c r="G149" i="121"/>
  <c r="K149" i="121" s="1"/>
  <c r="F141" i="123"/>
  <c r="J141" i="123"/>
  <c r="L141" i="123"/>
  <c r="O141" i="123"/>
  <c r="D141" i="123"/>
  <c r="H141" i="123"/>
  <c r="M141" i="123"/>
  <c r="Q143" i="121"/>
  <c r="P149" i="121"/>
  <c r="F143" i="121"/>
  <c r="E149" i="121"/>
  <c r="J149" i="121" s="1"/>
  <c r="O149" i="121"/>
  <c r="G141" i="120"/>
  <c r="W141" i="120" s="1"/>
  <c r="F141" i="120"/>
  <c r="K141" i="120" s="1"/>
  <c r="L135" i="120"/>
  <c r="X135" i="120" s="1"/>
  <c r="I918" i="118"/>
  <c r="I919" i="118"/>
  <c r="E913" i="110"/>
  <c r="J913" i="110" s="1"/>
  <c r="O139" i="123"/>
  <c r="O140" i="123"/>
  <c r="M139" i="123"/>
  <c r="M140" i="123"/>
  <c r="L139" i="123"/>
  <c r="L140" i="123"/>
  <c r="J139" i="123"/>
  <c r="J140" i="123"/>
  <c r="H139" i="123"/>
  <c r="H140" i="123"/>
  <c r="F139" i="123"/>
  <c r="F140" i="123"/>
  <c r="D139" i="123"/>
  <c r="D140" i="123"/>
  <c r="Y148" i="121"/>
  <c r="S140" i="120"/>
  <c r="T140" i="120"/>
  <c r="L134" i="120"/>
  <c r="X134" i="120" s="1"/>
  <c r="Q140" i="120"/>
  <c r="G140" i="120"/>
  <c r="W140" i="120" s="1"/>
  <c r="F140" i="120"/>
  <c r="K140" i="120" s="1"/>
  <c r="Q136" i="121"/>
  <c r="Q137" i="121"/>
  <c r="Q138" i="121"/>
  <c r="Q139" i="121"/>
  <c r="Q140" i="121"/>
  <c r="Q141" i="121"/>
  <c r="Q142" i="121"/>
  <c r="H142" i="121"/>
  <c r="F142" i="121"/>
  <c r="E148" i="121"/>
  <c r="J148" i="121" s="1"/>
  <c r="P148" i="121"/>
  <c r="G148" i="121"/>
  <c r="K148" i="121" s="1"/>
  <c r="G918" i="118"/>
  <c r="G919" i="118"/>
  <c r="O148" i="121"/>
  <c r="H879" i="118"/>
  <c r="H880" i="118"/>
  <c r="H881" i="118"/>
  <c r="H882" i="118"/>
  <c r="H883" i="118"/>
  <c r="H884" i="118"/>
  <c r="H885" i="118"/>
  <c r="H886" i="118"/>
  <c r="H887" i="118"/>
  <c r="H888" i="118"/>
  <c r="H889" i="118"/>
  <c r="H890" i="118"/>
  <c r="H891" i="118"/>
  <c r="H892" i="118"/>
  <c r="H893" i="118"/>
  <c r="H894" i="118"/>
  <c r="H895" i="118"/>
  <c r="H896" i="118"/>
  <c r="H897" i="118"/>
  <c r="H898" i="118"/>
  <c r="H899" i="118"/>
  <c r="H900" i="118"/>
  <c r="H901" i="118"/>
  <c r="H902" i="118"/>
  <c r="H903" i="118"/>
  <c r="H904" i="118"/>
  <c r="H905" i="118"/>
  <c r="H906" i="118"/>
  <c r="H907" i="118"/>
  <c r="H908" i="118"/>
  <c r="H909" i="118"/>
  <c r="H910" i="118"/>
  <c r="H911" i="118"/>
  <c r="H912" i="118"/>
  <c r="H913" i="118"/>
  <c r="L913" i="118" s="1"/>
  <c r="H914" i="118"/>
  <c r="L914" i="118" s="1"/>
  <c r="H915" i="118"/>
  <c r="L915" i="118" s="1"/>
  <c r="H916" i="118"/>
  <c r="L916" i="118" s="1"/>
  <c r="H917" i="118"/>
  <c r="L917" i="118" s="1"/>
  <c r="H918" i="118"/>
  <c r="L918" i="118" s="1"/>
  <c r="H919" i="118"/>
  <c r="L919" i="118" s="1"/>
  <c r="H920" i="118"/>
  <c r="L920" i="118" s="1"/>
  <c r="H921" i="118"/>
  <c r="L921" i="118" s="1"/>
  <c r="H922" i="118"/>
  <c r="L922" i="118" s="1"/>
  <c r="H923" i="118"/>
  <c r="L923" i="118" s="1"/>
  <c r="G917" i="118"/>
  <c r="I917" i="118"/>
  <c r="E912" i="110"/>
  <c r="J912" i="110" s="1"/>
  <c r="E918" i="110"/>
  <c r="J918" i="110" s="1"/>
  <c r="P147" i="121"/>
  <c r="Y147" i="121"/>
  <c r="H141" i="121"/>
  <c r="G147" i="121"/>
  <c r="K147" i="121" s="1"/>
  <c r="F141" i="121"/>
  <c r="E147" i="121"/>
  <c r="J147" i="121" s="1"/>
  <c r="O147" i="121"/>
  <c r="T139" i="120"/>
  <c r="S139" i="120"/>
  <c r="G133" i="120"/>
  <c r="W133" i="120" s="1"/>
  <c r="F133" i="120"/>
  <c r="K926" i="118" l="1"/>
  <c r="L926" i="118"/>
  <c r="L151" i="121"/>
  <c r="R157" i="121"/>
  <c r="U157" i="121" s="1"/>
  <c r="S151" i="121"/>
  <c r="R156" i="121"/>
  <c r="U156" i="121" s="1"/>
  <c r="S150" i="121"/>
  <c r="S147" i="121"/>
  <c r="S148" i="121"/>
  <c r="R154" i="121"/>
  <c r="U154" i="121" s="1"/>
  <c r="R155" i="121"/>
  <c r="U155" i="121" s="1"/>
  <c r="S149" i="121"/>
  <c r="K925" i="118"/>
  <c r="K924" i="118"/>
  <c r="R153" i="121"/>
  <c r="U153" i="121" s="1"/>
  <c r="F913" i="110"/>
  <c r="F912" i="110"/>
  <c r="M142" i="120"/>
  <c r="H140" i="120"/>
  <c r="M141" i="120"/>
  <c r="M140" i="120"/>
  <c r="H141" i="120"/>
  <c r="H142" i="120"/>
  <c r="L150" i="121"/>
  <c r="F919" i="110"/>
  <c r="H919" i="110" s="1"/>
  <c r="J919" i="110"/>
  <c r="F920" i="110"/>
  <c r="H920" i="110" s="1"/>
  <c r="J920" i="110"/>
  <c r="L149" i="121"/>
  <c r="F918" i="110"/>
  <c r="H918" i="110" s="1"/>
  <c r="H133" i="120"/>
  <c r="L147" i="121"/>
  <c r="L148" i="121"/>
  <c r="G134" i="120"/>
  <c r="W134" i="120" s="1"/>
  <c r="G135" i="120"/>
  <c r="W135" i="120" s="1"/>
  <c r="G136" i="120"/>
  <c r="W136" i="120" s="1"/>
  <c r="G137" i="120"/>
  <c r="W137" i="120" s="1"/>
  <c r="G138" i="120"/>
  <c r="W138" i="120" s="1"/>
  <c r="G139" i="120"/>
  <c r="W139" i="120" s="1"/>
  <c r="Q139" i="120"/>
  <c r="F134" i="120"/>
  <c r="F135" i="120"/>
  <c r="F136" i="120"/>
  <c r="F137" i="120"/>
  <c r="F138" i="120"/>
  <c r="K138" i="120" s="1"/>
  <c r="F139" i="120"/>
  <c r="K139" i="120" s="1"/>
  <c r="O142" i="120" l="1"/>
  <c r="O141" i="120"/>
  <c r="O140" i="120"/>
  <c r="K137" i="120"/>
  <c r="M137" i="120"/>
  <c r="M139" i="120"/>
  <c r="H139" i="120"/>
  <c r="M138" i="120"/>
  <c r="H138" i="120"/>
  <c r="H137" i="120"/>
  <c r="H136" i="120"/>
  <c r="M136" i="120"/>
  <c r="K136" i="120"/>
  <c r="H135" i="120"/>
  <c r="K135" i="120"/>
  <c r="M135" i="120"/>
  <c r="H134" i="120"/>
  <c r="M134" i="120"/>
  <c r="K134" i="120"/>
  <c r="L133" i="120"/>
  <c r="K133" i="120"/>
  <c r="T124" i="120"/>
  <c r="T125" i="120"/>
  <c r="T126" i="120"/>
  <c r="T127" i="120"/>
  <c r="T128" i="120"/>
  <c r="T129" i="120"/>
  <c r="T130" i="120"/>
  <c r="T131" i="120"/>
  <c r="T132" i="120"/>
  <c r="T133" i="120"/>
  <c r="T134" i="120"/>
  <c r="T135" i="120"/>
  <c r="T136" i="120"/>
  <c r="T137" i="120"/>
  <c r="T138" i="120"/>
  <c r="S124" i="120"/>
  <c r="S125" i="120"/>
  <c r="S126" i="120"/>
  <c r="S127" i="120"/>
  <c r="S128" i="120"/>
  <c r="S129" i="120"/>
  <c r="S130" i="120"/>
  <c r="S131" i="120"/>
  <c r="S132" i="120"/>
  <c r="S133" i="120"/>
  <c r="S134" i="120"/>
  <c r="S135" i="120"/>
  <c r="S136" i="120"/>
  <c r="S137" i="120"/>
  <c r="S138" i="120"/>
  <c r="Q133" i="120"/>
  <c r="Q134" i="120"/>
  <c r="Q135" i="120"/>
  <c r="Q136" i="120"/>
  <c r="Q137" i="120"/>
  <c r="Q138" i="120"/>
  <c r="Q127" i="120"/>
  <c r="Q128" i="120"/>
  <c r="Q129" i="120"/>
  <c r="Q130" i="120"/>
  <c r="Q131" i="120"/>
  <c r="Q132" i="120"/>
  <c r="J916" i="110"/>
  <c r="E917" i="110"/>
  <c r="O125" i="123"/>
  <c r="O126" i="123"/>
  <c r="O127" i="123"/>
  <c r="O128" i="123"/>
  <c r="O129" i="123"/>
  <c r="O130" i="123"/>
  <c r="O131" i="123"/>
  <c r="O132" i="123"/>
  <c r="O133" i="123"/>
  <c r="O134" i="123"/>
  <c r="O135" i="123"/>
  <c r="O136" i="123"/>
  <c r="O137" i="123"/>
  <c r="O138" i="123"/>
  <c r="L138" i="123"/>
  <c r="M125" i="123"/>
  <c r="M126" i="123"/>
  <c r="M127" i="123"/>
  <c r="M128" i="123"/>
  <c r="M129" i="123"/>
  <c r="M130" i="123"/>
  <c r="M131" i="123"/>
  <c r="M132" i="123"/>
  <c r="M133" i="123"/>
  <c r="M134" i="123"/>
  <c r="M135" i="123"/>
  <c r="M136" i="123"/>
  <c r="M137" i="123"/>
  <c r="M138" i="123"/>
  <c r="L125" i="123"/>
  <c r="L126" i="123"/>
  <c r="L127" i="123"/>
  <c r="L128" i="123"/>
  <c r="L129" i="123"/>
  <c r="L130" i="123"/>
  <c r="L131" i="123"/>
  <c r="L132" i="123"/>
  <c r="L133" i="123"/>
  <c r="L134" i="123"/>
  <c r="L135" i="123"/>
  <c r="L136" i="123"/>
  <c r="L137" i="123"/>
  <c r="J125" i="123"/>
  <c r="J126" i="123"/>
  <c r="J127" i="123"/>
  <c r="J128" i="123"/>
  <c r="J129" i="123"/>
  <c r="J130" i="123"/>
  <c r="J131" i="123"/>
  <c r="J132" i="123"/>
  <c r="J133" i="123"/>
  <c r="J134" i="123"/>
  <c r="J135" i="123"/>
  <c r="J136" i="123"/>
  <c r="J137" i="123"/>
  <c r="J138" i="123"/>
  <c r="H125" i="123"/>
  <c r="H126" i="123"/>
  <c r="H127" i="123"/>
  <c r="H128" i="123"/>
  <c r="H129" i="123"/>
  <c r="H130" i="123"/>
  <c r="H131" i="123"/>
  <c r="H132" i="123"/>
  <c r="H133" i="123"/>
  <c r="H134" i="123"/>
  <c r="H135" i="123"/>
  <c r="H136" i="123"/>
  <c r="H137" i="123"/>
  <c r="H138" i="123"/>
  <c r="F125" i="123"/>
  <c r="F126" i="123"/>
  <c r="F127" i="123"/>
  <c r="F128" i="123"/>
  <c r="F129" i="123"/>
  <c r="F130" i="123"/>
  <c r="F131" i="123"/>
  <c r="F132" i="123"/>
  <c r="F133" i="123"/>
  <c r="F134" i="123"/>
  <c r="F135" i="123"/>
  <c r="F136" i="123"/>
  <c r="F137" i="123"/>
  <c r="F138" i="123"/>
  <c r="D125" i="123"/>
  <c r="D126" i="123"/>
  <c r="D127" i="123"/>
  <c r="D128" i="123"/>
  <c r="D129" i="123"/>
  <c r="D130" i="123"/>
  <c r="D131" i="123"/>
  <c r="D132" i="123"/>
  <c r="D133" i="123"/>
  <c r="D134" i="123"/>
  <c r="D135" i="123"/>
  <c r="D136" i="123"/>
  <c r="D137" i="123"/>
  <c r="D138" i="123"/>
  <c r="E915" i="110"/>
  <c r="J915" i="110" s="1"/>
  <c r="E914" i="110"/>
  <c r="J914" i="110" s="1"/>
  <c r="O917" i="118"/>
  <c r="O913" i="118"/>
  <c r="O914" i="118"/>
  <c r="O915" i="118"/>
  <c r="O916" i="118"/>
  <c r="L132" i="120"/>
  <c r="Q124" i="120"/>
  <c r="Q125" i="120"/>
  <c r="Q126" i="120"/>
  <c r="P141" i="121"/>
  <c r="P142" i="121"/>
  <c r="P143" i="121"/>
  <c r="P144" i="121"/>
  <c r="P145" i="121"/>
  <c r="P146" i="121"/>
  <c r="G146" i="121"/>
  <c r="K146" i="121" s="1"/>
  <c r="O146" i="121"/>
  <c r="E146" i="121"/>
  <c r="J146" i="121" s="1"/>
  <c r="Q130" i="121"/>
  <c r="Q131" i="121"/>
  <c r="Q132" i="121"/>
  <c r="Q133" i="121"/>
  <c r="Q134" i="121"/>
  <c r="Q135" i="121"/>
  <c r="P136" i="121"/>
  <c r="P137" i="121"/>
  <c r="P138" i="121"/>
  <c r="P139" i="121"/>
  <c r="P140" i="121"/>
  <c r="O136" i="121"/>
  <c r="O137" i="121"/>
  <c r="O138" i="121"/>
  <c r="O139" i="121"/>
  <c r="O140" i="121"/>
  <c r="O141" i="121"/>
  <c r="O142" i="121"/>
  <c r="O143" i="121"/>
  <c r="O144" i="121"/>
  <c r="O145" i="121"/>
  <c r="F140" i="121"/>
  <c r="H140" i="121"/>
  <c r="H130" i="121"/>
  <c r="H131" i="121"/>
  <c r="H132" i="121"/>
  <c r="H133" i="121"/>
  <c r="H134" i="121"/>
  <c r="H135" i="121"/>
  <c r="H136" i="121"/>
  <c r="H137" i="121"/>
  <c r="H138" i="121"/>
  <c r="H139" i="121"/>
  <c r="G136" i="121"/>
  <c r="K136" i="121" s="1"/>
  <c r="G137" i="121"/>
  <c r="K137" i="121" s="1"/>
  <c r="G138" i="121"/>
  <c r="K138" i="121" s="1"/>
  <c r="G139" i="121"/>
  <c r="K139" i="121" s="1"/>
  <c r="G140" i="121"/>
  <c r="K140" i="121" s="1"/>
  <c r="G141" i="121"/>
  <c r="K141" i="121" s="1"/>
  <c r="G142" i="121"/>
  <c r="K142" i="121" s="1"/>
  <c r="G143" i="121"/>
  <c r="K143" i="121" s="1"/>
  <c r="G144" i="121"/>
  <c r="K144" i="121" s="1"/>
  <c r="G145" i="121"/>
  <c r="K145" i="121" s="1"/>
  <c r="F126" i="121"/>
  <c r="F127" i="121"/>
  <c r="F128" i="121"/>
  <c r="F129" i="121"/>
  <c r="F130" i="121"/>
  <c r="F131" i="121"/>
  <c r="F132" i="121"/>
  <c r="F133" i="121"/>
  <c r="F134" i="121"/>
  <c r="F135" i="121"/>
  <c r="F136" i="121"/>
  <c r="F137" i="121"/>
  <c r="F138" i="121"/>
  <c r="F139" i="121"/>
  <c r="E143" i="121"/>
  <c r="E144" i="121"/>
  <c r="E145" i="121"/>
  <c r="E136" i="121"/>
  <c r="E137" i="121"/>
  <c r="E138" i="121"/>
  <c r="E139" i="121"/>
  <c r="E140" i="121"/>
  <c r="E141" i="121"/>
  <c r="E142" i="121"/>
  <c r="I879" i="118"/>
  <c r="I880" i="118"/>
  <c r="I881" i="118"/>
  <c r="I882" i="118"/>
  <c r="I883" i="118"/>
  <c r="I884" i="118"/>
  <c r="I885" i="118"/>
  <c r="I886" i="118"/>
  <c r="I887" i="118"/>
  <c r="I888" i="118"/>
  <c r="I889" i="118"/>
  <c r="I890" i="118"/>
  <c r="I891" i="118"/>
  <c r="I892" i="118"/>
  <c r="I893" i="118"/>
  <c r="I894" i="118"/>
  <c r="I895" i="118"/>
  <c r="I896" i="118"/>
  <c r="I897" i="118"/>
  <c r="I898" i="118"/>
  <c r="I899" i="118"/>
  <c r="I900" i="118"/>
  <c r="I901" i="118"/>
  <c r="I902" i="118"/>
  <c r="I903" i="118"/>
  <c r="I904" i="118"/>
  <c r="I905" i="118"/>
  <c r="I906" i="118"/>
  <c r="I907" i="118"/>
  <c r="I908" i="118"/>
  <c r="I909" i="118"/>
  <c r="I910" i="118"/>
  <c r="I911" i="118"/>
  <c r="I912" i="118"/>
  <c r="I913" i="118"/>
  <c r="I914" i="118"/>
  <c r="I915" i="118"/>
  <c r="I916" i="118"/>
  <c r="I10" i="118"/>
  <c r="F923" i="118"/>
  <c r="F922" i="118"/>
  <c r="F920" i="118"/>
  <c r="F921" i="118"/>
  <c r="F917" i="118"/>
  <c r="F918" i="118"/>
  <c r="F919" i="118"/>
  <c r="G913" i="118"/>
  <c r="G914" i="118"/>
  <c r="G915" i="118"/>
  <c r="G916" i="118"/>
  <c r="L907" i="118"/>
  <c r="L908" i="118"/>
  <c r="L909" i="118"/>
  <c r="L910" i="118"/>
  <c r="L911" i="118"/>
  <c r="L912" i="118"/>
  <c r="G907" i="118"/>
  <c r="G908" i="118"/>
  <c r="G909" i="118"/>
  <c r="G910" i="118"/>
  <c r="G911" i="118"/>
  <c r="G912" i="118"/>
  <c r="F911" i="118"/>
  <c r="F912" i="118"/>
  <c r="F913" i="118"/>
  <c r="F914" i="118"/>
  <c r="F915" i="118"/>
  <c r="F916" i="118"/>
  <c r="M916" i="118" s="1"/>
  <c r="F127" i="120"/>
  <c r="F128" i="120"/>
  <c r="F129" i="120"/>
  <c r="F130" i="120"/>
  <c r="F131" i="120"/>
  <c r="F132" i="120"/>
  <c r="X132" i="120"/>
  <c r="L118" i="120"/>
  <c r="L119" i="120"/>
  <c r="L120" i="120"/>
  <c r="L121" i="120"/>
  <c r="L122" i="120"/>
  <c r="L123" i="120"/>
  <c r="L124" i="120"/>
  <c r="X124" i="120" s="1"/>
  <c r="L125" i="120"/>
  <c r="X125" i="120" s="1"/>
  <c r="L126" i="120"/>
  <c r="X126" i="120" s="1"/>
  <c r="L127" i="120"/>
  <c r="L128" i="120"/>
  <c r="L129" i="120"/>
  <c r="L130" i="120"/>
  <c r="L131" i="120"/>
  <c r="G118" i="120"/>
  <c r="W118" i="120" s="1"/>
  <c r="G119" i="120"/>
  <c r="G120" i="120"/>
  <c r="W120" i="120" s="1"/>
  <c r="G121" i="120"/>
  <c r="W121" i="120" s="1"/>
  <c r="G122" i="120"/>
  <c r="W122" i="120" s="1"/>
  <c r="G123" i="120"/>
  <c r="W123" i="120" s="1"/>
  <c r="G124" i="120"/>
  <c r="W124" i="120" s="1"/>
  <c r="G125" i="120"/>
  <c r="G126" i="120"/>
  <c r="W126" i="120" s="1"/>
  <c r="G127" i="120"/>
  <c r="G128" i="120"/>
  <c r="W128" i="120" s="1"/>
  <c r="G129" i="120"/>
  <c r="W129" i="120" s="1"/>
  <c r="G130" i="120"/>
  <c r="W130" i="120" s="1"/>
  <c r="G131" i="120"/>
  <c r="W131" i="120" s="1"/>
  <c r="G132" i="120"/>
  <c r="W119" i="120"/>
  <c r="W125" i="120"/>
  <c r="W127" i="120"/>
  <c r="W132" i="120"/>
  <c r="Y132" i="121"/>
  <c r="Y133" i="121"/>
  <c r="Y134" i="121"/>
  <c r="Y135" i="121"/>
  <c r="Y136" i="121"/>
  <c r="Y137" i="121"/>
  <c r="Y138" i="121"/>
  <c r="Y139" i="121"/>
  <c r="Y140" i="121"/>
  <c r="Y141" i="121"/>
  <c r="Y142" i="121"/>
  <c r="Y143" i="121"/>
  <c r="Y144" i="121"/>
  <c r="Y145" i="121"/>
  <c r="Y146" i="121"/>
  <c r="Q126" i="121"/>
  <c r="Q127" i="121"/>
  <c r="Q128" i="121"/>
  <c r="Q129" i="121"/>
  <c r="P132" i="121"/>
  <c r="P133" i="121"/>
  <c r="P134" i="121"/>
  <c r="P135" i="121"/>
  <c r="E132" i="121"/>
  <c r="E133" i="121"/>
  <c r="E134" i="121"/>
  <c r="E135" i="121"/>
  <c r="G132" i="121"/>
  <c r="K132" i="121" s="1"/>
  <c r="G133" i="121"/>
  <c r="K133" i="121" s="1"/>
  <c r="G134" i="121"/>
  <c r="K134" i="121" s="1"/>
  <c r="G135" i="121"/>
  <c r="K135" i="121" s="1"/>
  <c r="F9" i="110"/>
  <c r="E911" i="110"/>
  <c r="E909" i="110"/>
  <c r="E910" i="110"/>
  <c r="E905" i="110"/>
  <c r="F905" i="110" s="1"/>
  <c r="H905" i="110" s="1"/>
  <c r="E906" i="110"/>
  <c r="F906" i="110" s="1"/>
  <c r="H906" i="110" s="1"/>
  <c r="E907" i="110"/>
  <c r="F907" i="110" s="1"/>
  <c r="H907" i="110" s="1"/>
  <c r="E908" i="110"/>
  <c r="K923" i="118" l="1"/>
  <c r="M923" i="118"/>
  <c r="K922" i="118"/>
  <c r="M922" i="118"/>
  <c r="K921" i="118"/>
  <c r="M921" i="118"/>
  <c r="S137" i="121"/>
  <c r="S136" i="121"/>
  <c r="S145" i="121"/>
  <c r="R151" i="121"/>
  <c r="U151" i="121" s="1"/>
  <c r="S138" i="121"/>
  <c r="S139" i="121"/>
  <c r="S142" i="121"/>
  <c r="S140" i="121"/>
  <c r="S141" i="121"/>
  <c r="S143" i="121"/>
  <c r="S144" i="121"/>
  <c r="S146" i="121"/>
  <c r="R152" i="121"/>
  <c r="U152" i="121" s="1"/>
  <c r="K920" i="118"/>
  <c r="M920" i="118"/>
  <c r="K919" i="118"/>
  <c r="M919" i="118"/>
  <c r="K918" i="118"/>
  <c r="M918" i="118"/>
  <c r="K917" i="118"/>
  <c r="M917" i="118"/>
  <c r="K915" i="118"/>
  <c r="M915" i="118"/>
  <c r="O137" i="120"/>
  <c r="F908" i="110"/>
  <c r="H908" i="110" s="1"/>
  <c r="J908" i="110"/>
  <c r="F910" i="110"/>
  <c r="H910" i="110" s="1"/>
  <c r="J910" i="110"/>
  <c r="F911" i="110"/>
  <c r="H911" i="110" s="1"/>
  <c r="J911" i="110"/>
  <c r="F909" i="110"/>
  <c r="H909" i="110" s="1"/>
  <c r="J909" i="110"/>
  <c r="J917" i="110"/>
  <c r="F917" i="110"/>
  <c r="O139" i="120"/>
  <c r="O138" i="120"/>
  <c r="K913" i="118"/>
  <c r="M913" i="118"/>
  <c r="K914" i="118"/>
  <c r="M914" i="118"/>
  <c r="R150" i="121"/>
  <c r="U150" i="121" s="1"/>
  <c r="R149" i="121"/>
  <c r="U149" i="121" s="1"/>
  <c r="O135" i="120"/>
  <c r="O136" i="120"/>
  <c r="L135" i="121"/>
  <c r="L134" i="121"/>
  <c r="L133" i="121"/>
  <c r="L132" i="121"/>
  <c r="X131" i="120"/>
  <c r="M131" i="120"/>
  <c r="X130" i="120"/>
  <c r="M130" i="120"/>
  <c r="X129" i="120"/>
  <c r="M129" i="120"/>
  <c r="X128" i="120"/>
  <c r="M128" i="120"/>
  <c r="X127" i="120"/>
  <c r="M127" i="120"/>
  <c r="M132" i="120"/>
  <c r="H132" i="120"/>
  <c r="O132" i="120" s="1"/>
  <c r="K132" i="120"/>
  <c r="L142" i="121"/>
  <c r="L141" i="121"/>
  <c r="L140" i="121"/>
  <c r="L139" i="121"/>
  <c r="L138" i="121"/>
  <c r="L137" i="121"/>
  <c r="L136" i="121"/>
  <c r="L145" i="121"/>
  <c r="L144" i="121"/>
  <c r="L143" i="121"/>
  <c r="R148" i="121"/>
  <c r="U148" i="121" s="1"/>
  <c r="R147" i="121"/>
  <c r="U147" i="121" s="1"/>
  <c r="R146" i="121"/>
  <c r="U146" i="121" s="1"/>
  <c r="R145" i="121"/>
  <c r="U145" i="121" s="1"/>
  <c r="R144" i="121"/>
  <c r="U144" i="121" s="1"/>
  <c r="R143" i="121"/>
  <c r="U143" i="121" s="1"/>
  <c r="R142" i="121"/>
  <c r="U142" i="121" s="1"/>
  <c r="L146" i="121"/>
  <c r="X133" i="120"/>
  <c r="M133" i="120"/>
  <c r="O133" i="120" s="1"/>
  <c r="O134" i="120"/>
  <c r="F914" i="110"/>
  <c r="F915" i="110"/>
  <c r="M912" i="118"/>
  <c r="K912" i="118"/>
  <c r="M911" i="118"/>
  <c r="K911" i="118"/>
  <c r="K916" i="118"/>
  <c r="H131" i="120"/>
  <c r="K131" i="120"/>
  <c r="H130" i="120"/>
  <c r="K130" i="120"/>
  <c r="H129" i="120"/>
  <c r="O129" i="120" s="1"/>
  <c r="K129" i="120"/>
  <c r="H128" i="120"/>
  <c r="O128" i="120" s="1"/>
  <c r="K128" i="120"/>
  <c r="H127" i="120"/>
  <c r="K127" i="120"/>
  <c r="O912" i="118"/>
  <c r="O911" i="118"/>
  <c r="O910" i="118"/>
  <c r="O905" i="118"/>
  <c r="O906" i="118"/>
  <c r="O907" i="118"/>
  <c r="O908" i="118"/>
  <c r="O909" i="118"/>
  <c r="O904" i="118"/>
  <c r="O130" i="120" l="1"/>
  <c r="O127" i="120"/>
  <c r="O131" i="120"/>
  <c r="H917" i="110"/>
  <c r="H915" i="110"/>
  <c r="H913" i="110"/>
  <c r="H914" i="110"/>
  <c r="H912" i="110"/>
  <c r="E887" i="110"/>
  <c r="F887" i="110" s="1"/>
  <c r="E888" i="110"/>
  <c r="F888" i="110" s="1"/>
  <c r="E889" i="110"/>
  <c r="F889" i="110" s="1"/>
  <c r="E890" i="110"/>
  <c r="F890" i="110" s="1"/>
  <c r="E891" i="110"/>
  <c r="F891" i="110" s="1"/>
  <c r="E892" i="110"/>
  <c r="F892" i="110" s="1"/>
  <c r="E893" i="110"/>
  <c r="F893" i="110" s="1"/>
  <c r="E894" i="110"/>
  <c r="F894" i="110" s="1"/>
  <c r="E895" i="110"/>
  <c r="F895" i="110" s="1"/>
  <c r="E896" i="110"/>
  <c r="F896" i="110" s="1"/>
  <c r="E897" i="110"/>
  <c r="F897" i="110" s="1"/>
  <c r="E898" i="110"/>
  <c r="F898" i="110" s="1"/>
  <c r="E899" i="110"/>
  <c r="F899" i="110" s="1"/>
  <c r="E900" i="110"/>
  <c r="F900" i="110" s="1"/>
  <c r="H900" i="110" s="1"/>
  <c r="E901" i="110"/>
  <c r="F901" i="110" s="1"/>
  <c r="H901" i="110" s="1"/>
  <c r="E902" i="110"/>
  <c r="F902" i="110" s="1"/>
  <c r="H902" i="110" s="1"/>
  <c r="E903" i="110"/>
  <c r="F903" i="110" s="1"/>
  <c r="H903" i="110" s="1"/>
  <c r="E904" i="110"/>
  <c r="F904" i="110" s="1"/>
  <c r="H904" i="110" s="1"/>
  <c r="F126" i="120"/>
  <c r="X121" i="120"/>
  <c r="X122" i="120"/>
  <c r="X123" i="120"/>
  <c r="F121" i="120"/>
  <c r="F122" i="120"/>
  <c r="F123" i="120"/>
  <c r="F124" i="120"/>
  <c r="F125" i="120"/>
  <c r="K125" i="120" l="1"/>
  <c r="M125" i="120"/>
  <c r="K124" i="120"/>
  <c r="M124" i="120"/>
  <c r="K123" i="120"/>
  <c r="M123" i="120"/>
  <c r="K122" i="120"/>
  <c r="M122" i="120"/>
  <c r="K121" i="120"/>
  <c r="M121" i="120"/>
  <c r="K126" i="120"/>
  <c r="M126" i="120"/>
  <c r="H125" i="120"/>
  <c r="O125" i="120" s="1"/>
  <c r="H124" i="120"/>
  <c r="O124" i="120" s="1"/>
  <c r="H123" i="120"/>
  <c r="H122" i="120"/>
  <c r="O122" i="120" s="1"/>
  <c r="H121" i="120"/>
  <c r="H126" i="120"/>
  <c r="O903" i="118"/>
  <c r="O897" i="118"/>
  <c r="O898" i="118"/>
  <c r="O899" i="118"/>
  <c r="O900" i="118"/>
  <c r="O901" i="118"/>
  <c r="O902" i="118"/>
  <c r="G905" i="118"/>
  <c r="G906" i="118"/>
  <c r="G901" i="118"/>
  <c r="G902" i="118"/>
  <c r="G903" i="118"/>
  <c r="G904" i="118"/>
  <c r="F907" i="118"/>
  <c r="F908" i="118"/>
  <c r="F909" i="118"/>
  <c r="F910" i="118"/>
  <c r="G900" i="118"/>
  <c r="F906" i="118"/>
  <c r="M906" i="118" s="1"/>
  <c r="O890" i="118"/>
  <c r="O891" i="118"/>
  <c r="O892" i="118"/>
  <c r="O893" i="118"/>
  <c r="O894" i="118"/>
  <c r="O895" i="118"/>
  <c r="O896" i="118"/>
  <c r="L905" i="118"/>
  <c r="G899" i="118"/>
  <c r="F905" i="118"/>
  <c r="O135" i="121"/>
  <c r="H129" i="121"/>
  <c r="L904" i="118"/>
  <c r="G898" i="118"/>
  <c r="F904" i="118"/>
  <c r="O134" i="121"/>
  <c r="H128" i="121"/>
  <c r="X120" i="120"/>
  <c r="F120" i="120"/>
  <c r="L903" i="118"/>
  <c r="G897" i="118"/>
  <c r="F903" i="118"/>
  <c r="O133" i="121"/>
  <c r="H127" i="121"/>
  <c r="X119" i="120"/>
  <c r="F119" i="120"/>
  <c r="L902" i="118"/>
  <c r="G896" i="118"/>
  <c r="F902" i="118"/>
  <c r="L111" i="123"/>
  <c r="L112" i="123"/>
  <c r="L113" i="123"/>
  <c r="L114" i="123"/>
  <c r="L115" i="123"/>
  <c r="L116" i="123"/>
  <c r="L117" i="123"/>
  <c r="L118" i="123"/>
  <c r="L119" i="123"/>
  <c r="L120" i="123"/>
  <c r="L121" i="123"/>
  <c r="L122" i="123"/>
  <c r="L123" i="123"/>
  <c r="L124" i="123"/>
  <c r="D124" i="123"/>
  <c r="F124" i="123" s="1"/>
  <c r="H124" i="123"/>
  <c r="J124" i="123" s="1"/>
  <c r="M124" i="123"/>
  <c r="O124" i="123" s="1"/>
  <c r="G125" i="121"/>
  <c r="K125" i="121" s="1"/>
  <c r="G126" i="121"/>
  <c r="K126" i="121" s="1"/>
  <c r="G127" i="121"/>
  <c r="K127" i="121" s="1"/>
  <c r="G128" i="121"/>
  <c r="K128" i="121" s="1"/>
  <c r="G129" i="121"/>
  <c r="K129" i="121" s="1"/>
  <c r="G130" i="121"/>
  <c r="K130" i="121" s="1"/>
  <c r="G131" i="121"/>
  <c r="K131" i="121" s="1"/>
  <c r="H126" i="121"/>
  <c r="O132" i="121"/>
  <c r="X118" i="120"/>
  <c r="F118" i="120"/>
  <c r="M118" i="120" s="1"/>
  <c r="L901" i="118"/>
  <c r="G895" i="118"/>
  <c r="F901" i="118"/>
  <c r="Y131" i="121"/>
  <c r="Q125" i="121"/>
  <c r="P131" i="121"/>
  <c r="H125" i="121"/>
  <c r="F125" i="121"/>
  <c r="E131" i="121"/>
  <c r="O131" i="121"/>
  <c r="J123" i="123"/>
  <c r="F123" i="123"/>
  <c r="O123" i="123"/>
  <c r="D123" i="123"/>
  <c r="H123" i="123"/>
  <c r="M123" i="123"/>
  <c r="T123" i="120"/>
  <c r="S123" i="120"/>
  <c r="Q123" i="120"/>
  <c r="L117" i="120"/>
  <c r="X117" i="120" s="1"/>
  <c r="G117" i="120"/>
  <c r="W117" i="120" s="1"/>
  <c r="F117" i="120"/>
  <c r="M117" i="120" s="1"/>
  <c r="O121" i="120" l="1"/>
  <c r="R138" i="121"/>
  <c r="U138" i="121" s="1"/>
  <c r="S132" i="121"/>
  <c r="R139" i="121"/>
  <c r="U139" i="121" s="1"/>
  <c r="S133" i="121"/>
  <c r="O123" i="120"/>
  <c r="R141" i="121"/>
  <c r="U141" i="121" s="1"/>
  <c r="S135" i="121"/>
  <c r="R137" i="121"/>
  <c r="U137" i="121" s="1"/>
  <c r="S131" i="121"/>
  <c r="O126" i="120"/>
  <c r="R140" i="121"/>
  <c r="U140" i="121" s="1"/>
  <c r="S134" i="121"/>
  <c r="K901" i="118"/>
  <c r="M901" i="118"/>
  <c r="K904" i="118"/>
  <c r="M904" i="118"/>
  <c r="K905" i="118"/>
  <c r="M905" i="118"/>
  <c r="M910" i="118"/>
  <c r="K910" i="118"/>
  <c r="M909" i="118"/>
  <c r="K909" i="118"/>
  <c r="M908" i="118"/>
  <c r="K908" i="118"/>
  <c r="M907" i="118"/>
  <c r="K907" i="118"/>
  <c r="L131" i="121"/>
  <c r="H119" i="120"/>
  <c r="M119" i="120"/>
  <c r="O119" i="120" s="1"/>
  <c r="K120" i="120"/>
  <c r="M120" i="120"/>
  <c r="H120" i="120"/>
  <c r="K902" i="118"/>
  <c r="M902" i="118"/>
  <c r="K903" i="118"/>
  <c r="M903" i="118"/>
  <c r="L906" i="118"/>
  <c r="K906" i="118"/>
  <c r="K119" i="120"/>
  <c r="H117" i="120"/>
  <c r="O117" i="120" s="1"/>
  <c r="H118" i="120"/>
  <c r="O118" i="120" s="1"/>
  <c r="K117" i="120"/>
  <c r="K118" i="120"/>
  <c r="O114" i="123"/>
  <c r="O115" i="123"/>
  <c r="O116" i="123"/>
  <c r="O117" i="123"/>
  <c r="O118" i="123"/>
  <c r="O119" i="123"/>
  <c r="O120" i="123"/>
  <c r="O121" i="123"/>
  <c r="O122" i="123"/>
  <c r="M114" i="123"/>
  <c r="M115" i="123"/>
  <c r="M116" i="123"/>
  <c r="M117" i="123"/>
  <c r="M118" i="123"/>
  <c r="M119" i="123"/>
  <c r="M120" i="123"/>
  <c r="M121" i="123"/>
  <c r="M122" i="123"/>
  <c r="J114" i="123"/>
  <c r="J115" i="123"/>
  <c r="J116" i="123"/>
  <c r="J117" i="123"/>
  <c r="J118" i="123"/>
  <c r="J119" i="123"/>
  <c r="J120" i="123"/>
  <c r="J121" i="123"/>
  <c r="J122" i="123"/>
  <c r="H114" i="123"/>
  <c r="H115" i="123"/>
  <c r="H116" i="123"/>
  <c r="H117" i="123"/>
  <c r="H118" i="123"/>
  <c r="H119" i="123"/>
  <c r="H120" i="123"/>
  <c r="H121" i="123"/>
  <c r="H122" i="123"/>
  <c r="F114" i="123"/>
  <c r="F115" i="123"/>
  <c r="F116" i="123"/>
  <c r="F117" i="123"/>
  <c r="F118" i="123"/>
  <c r="F119" i="123"/>
  <c r="F120" i="123"/>
  <c r="F121" i="123"/>
  <c r="F122" i="123"/>
  <c r="D114" i="123"/>
  <c r="D115" i="123"/>
  <c r="D116" i="123"/>
  <c r="D117" i="123"/>
  <c r="D118" i="123"/>
  <c r="D119" i="123"/>
  <c r="D120" i="123"/>
  <c r="D121" i="123"/>
  <c r="D122" i="123"/>
  <c r="L900" i="118"/>
  <c r="G894" i="118"/>
  <c r="F900" i="118"/>
  <c r="Y130" i="121"/>
  <c r="Q124" i="121"/>
  <c r="P130" i="121"/>
  <c r="O130" i="121"/>
  <c r="H124" i="121"/>
  <c r="F124" i="121"/>
  <c r="E130" i="121"/>
  <c r="T122" i="120"/>
  <c r="S122" i="120"/>
  <c r="Q122" i="120"/>
  <c r="L116" i="120"/>
  <c r="X116" i="120" s="1"/>
  <c r="G116" i="120"/>
  <c r="W116" i="120" s="1"/>
  <c r="F116" i="120"/>
  <c r="S121" i="120"/>
  <c r="T121" i="120"/>
  <c r="Q121" i="120"/>
  <c r="L115" i="120"/>
  <c r="X115" i="120" s="1"/>
  <c r="G115" i="120"/>
  <c r="W115" i="120" s="1"/>
  <c r="L899" i="118"/>
  <c r="G893" i="118"/>
  <c r="F899" i="118"/>
  <c r="F115" i="120"/>
  <c r="Y129" i="121"/>
  <c r="Q123" i="121"/>
  <c r="P129" i="121"/>
  <c r="W129" i="121" s="1"/>
  <c r="O129" i="121"/>
  <c r="H123" i="121"/>
  <c r="F123" i="121"/>
  <c r="E129" i="121"/>
  <c r="L898" i="118"/>
  <c r="G892" i="118"/>
  <c r="F898" i="118"/>
  <c r="Y128" i="121"/>
  <c r="Q122" i="121"/>
  <c r="P128" i="121"/>
  <c r="W128" i="121" s="1"/>
  <c r="O128" i="121"/>
  <c r="H122" i="121"/>
  <c r="F122" i="121"/>
  <c r="E128" i="121"/>
  <c r="T120" i="120"/>
  <c r="S120" i="120"/>
  <c r="Q120" i="120"/>
  <c r="L114" i="120"/>
  <c r="X114" i="120" s="1"/>
  <c r="G114" i="120"/>
  <c r="W114" i="120" s="1"/>
  <c r="F114" i="120"/>
  <c r="L897" i="118"/>
  <c r="G891" i="118"/>
  <c r="F897" i="118"/>
  <c r="S119" i="120"/>
  <c r="T119" i="120"/>
  <c r="L113" i="120"/>
  <c r="X113" i="120" s="1"/>
  <c r="Q119" i="120"/>
  <c r="G113" i="120"/>
  <c r="W113" i="120" s="1"/>
  <c r="F113" i="120"/>
  <c r="Y127" i="121"/>
  <c r="Q121" i="121"/>
  <c r="P127" i="121"/>
  <c r="W127" i="121" s="1"/>
  <c r="O127" i="121"/>
  <c r="H121" i="121"/>
  <c r="F121" i="121"/>
  <c r="E127" i="121"/>
  <c r="Q120" i="121"/>
  <c r="P126" i="121"/>
  <c r="W126" i="121" s="1"/>
  <c r="O126" i="121"/>
  <c r="Y126" i="121"/>
  <c r="H120" i="121"/>
  <c r="F120" i="121"/>
  <c r="E126" i="121"/>
  <c r="L126" i="121" s="1"/>
  <c r="L896" i="118"/>
  <c r="G890" i="118"/>
  <c r="F896" i="118"/>
  <c r="M896" i="118" s="1"/>
  <c r="S118" i="120"/>
  <c r="T118" i="120"/>
  <c r="L112" i="120"/>
  <c r="X112" i="120" s="1"/>
  <c r="G112" i="120"/>
  <c r="W112" i="120" s="1"/>
  <c r="F112" i="120"/>
  <c r="Q118" i="120"/>
  <c r="V842" i="118"/>
  <c r="V843" i="118"/>
  <c r="V844" i="118"/>
  <c r="V845" i="118"/>
  <c r="V846" i="118"/>
  <c r="V847" i="118"/>
  <c r="V848" i="118"/>
  <c r="V849" i="118"/>
  <c r="V850" i="118"/>
  <c r="V851" i="118"/>
  <c r="V852" i="118"/>
  <c r="V853" i="118"/>
  <c r="V854" i="118"/>
  <c r="V855" i="118"/>
  <c r="V856" i="118"/>
  <c r="V857" i="118"/>
  <c r="V858" i="118"/>
  <c r="V859" i="118"/>
  <c r="V860" i="118"/>
  <c r="V861" i="118"/>
  <c r="V862" i="118"/>
  <c r="V863" i="118"/>
  <c r="V864" i="118"/>
  <c r="V865" i="118"/>
  <c r="V866" i="118"/>
  <c r="V867" i="118"/>
  <c r="V868" i="118"/>
  <c r="V869" i="118"/>
  <c r="V870" i="118"/>
  <c r="V871" i="118"/>
  <c r="V872" i="118"/>
  <c r="V873" i="118"/>
  <c r="V874" i="118"/>
  <c r="V875" i="118"/>
  <c r="V876" i="118"/>
  <c r="V877" i="118"/>
  <c r="V878" i="118"/>
  <c r="V879" i="118"/>
  <c r="V880" i="118"/>
  <c r="V881" i="118"/>
  <c r="V882" i="118"/>
  <c r="V883" i="118"/>
  <c r="V884" i="118"/>
  <c r="V885" i="118"/>
  <c r="V886" i="118"/>
  <c r="V887" i="118"/>
  <c r="V888" i="118"/>
  <c r="V889" i="118"/>
  <c r="V890" i="118"/>
  <c r="V891" i="118"/>
  <c r="V892" i="118"/>
  <c r="V893" i="118"/>
  <c r="V894" i="118"/>
  <c r="V895" i="118"/>
  <c r="V896" i="118"/>
  <c r="V897" i="118"/>
  <c r="V898" i="118"/>
  <c r="V899" i="118"/>
  <c r="V900" i="118"/>
  <c r="V901" i="118"/>
  <c r="V902" i="118"/>
  <c r="V903" i="118"/>
  <c r="V904" i="118"/>
  <c r="V905" i="118"/>
  <c r="V906" i="118"/>
  <c r="V907" i="118"/>
  <c r="V908" i="118"/>
  <c r="V909" i="118"/>
  <c r="V910" i="118"/>
  <c r="V911" i="118"/>
  <c r="V912" i="118"/>
  <c r="V913" i="118"/>
  <c r="V914" i="118"/>
  <c r="V915" i="118"/>
  <c r="V916" i="118"/>
  <c r="V917" i="118"/>
  <c r="V918" i="118"/>
  <c r="V919" i="118"/>
  <c r="V920" i="118"/>
  <c r="V921" i="118"/>
  <c r="V922" i="118"/>
  <c r="V923" i="118"/>
  <c r="V924" i="118"/>
  <c r="V925" i="118"/>
  <c r="V926" i="118"/>
  <c r="V927" i="118"/>
  <c r="V928" i="118"/>
  <c r="V929" i="118"/>
  <c r="V930" i="118"/>
  <c r="V931" i="118"/>
  <c r="V932" i="118"/>
  <c r="V933" i="118"/>
  <c r="V934" i="118"/>
  <c r="V935" i="118"/>
  <c r="V936" i="118"/>
  <c r="V937" i="118"/>
  <c r="V938" i="118"/>
  <c r="V939" i="118"/>
  <c r="V940" i="118"/>
  <c r="V941" i="118"/>
  <c r="V942" i="118"/>
  <c r="V943" i="118"/>
  <c r="V944" i="118"/>
  <c r="V945" i="118"/>
  <c r="V946" i="118"/>
  <c r="V947" i="118"/>
  <c r="V948" i="118"/>
  <c r="V949" i="118"/>
  <c r="V950" i="118"/>
  <c r="V951" i="118"/>
  <c r="V952" i="118"/>
  <c r="V953" i="118"/>
  <c r="V954" i="118"/>
  <c r="V955" i="118"/>
  <c r="V956" i="118"/>
  <c r="V957" i="118"/>
  <c r="V958" i="118"/>
  <c r="V959" i="118"/>
  <c r="V960" i="118"/>
  <c r="V961" i="118"/>
  <c r="V962" i="118"/>
  <c r="V963" i="118"/>
  <c r="V964" i="118"/>
  <c r="V965" i="118"/>
  <c r="V966" i="118"/>
  <c r="V967" i="118"/>
  <c r="V968" i="118"/>
  <c r="V969" i="118"/>
  <c r="V970" i="118"/>
  <c r="V971" i="118"/>
  <c r="V972" i="118"/>
  <c r="V973" i="118"/>
  <c r="V974" i="118"/>
  <c r="V975" i="118"/>
  <c r="V976" i="118"/>
  <c r="V977" i="118"/>
  <c r="V978" i="118"/>
  <c r="V979" i="118"/>
  <c r="V980" i="118"/>
  <c r="V981" i="118"/>
  <c r="V982" i="118"/>
  <c r="V983" i="118"/>
  <c r="V984" i="118"/>
  <c r="V985" i="118"/>
  <c r="V986" i="118"/>
  <c r="V987" i="118"/>
  <c r="V988" i="118"/>
  <c r="V989" i="118"/>
  <c r="V990" i="118"/>
  <c r="V991" i="118"/>
  <c r="V992" i="118"/>
  <c r="V993" i="118"/>
  <c r="V994" i="118"/>
  <c r="V995" i="118"/>
  <c r="V996" i="118"/>
  <c r="V997" i="118"/>
  <c r="V998" i="118"/>
  <c r="V999" i="118"/>
  <c r="V1000" i="118"/>
  <c r="V1001" i="118"/>
  <c r="V1002" i="118"/>
  <c r="V1003" i="118"/>
  <c r="V1004" i="118"/>
  <c r="V1005" i="118"/>
  <c r="V1006" i="118"/>
  <c r="V1007" i="118"/>
  <c r="V1008" i="118"/>
  <c r="V1009" i="118"/>
  <c r="V1010" i="118"/>
  <c r="V1011" i="118"/>
  <c r="V1012" i="118"/>
  <c r="V1013" i="118"/>
  <c r="V1014" i="118"/>
  <c r="V1015" i="118"/>
  <c r="V1016" i="118"/>
  <c r="V1017" i="118"/>
  <c r="V1018" i="118"/>
  <c r="V1019" i="118"/>
  <c r="V1020" i="118"/>
  <c r="V1021" i="118"/>
  <c r="V1022" i="118"/>
  <c r="V1023" i="118"/>
  <c r="V1024" i="118"/>
  <c r="V1025" i="118"/>
  <c r="V1026" i="118"/>
  <c r="V1027" i="118"/>
  <c r="V1028" i="118"/>
  <c r="V1029" i="118"/>
  <c r="V1030" i="118"/>
  <c r="V1031" i="118"/>
  <c r="V1032" i="118"/>
  <c r="V1033" i="118"/>
  <c r="V1034" i="118"/>
  <c r="V1035" i="118"/>
  <c r="V1036" i="118"/>
  <c r="V1037" i="118"/>
  <c r="V1038" i="118"/>
  <c r="V1039" i="118"/>
  <c r="V1040" i="118"/>
  <c r="V1041" i="118"/>
  <c r="V1042" i="118"/>
  <c r="V1043" i="118"/>
  <c r="V1044" i="118"/>
  <c r="V1045" i="118"/>
  <c r="V1046" i="118"/>
  <c r="V1047" i="118"/>
  <c r="V1048" i="118"/>
  <c r="V1049" i="118"/>
  <c r="V1050" i="118"/>
  <c r="V1051" i="118"/>
  <c r="V1052" i="118"/>
  <c r="V1053" i="118"/>
  <c r="V1054" i="118"/>
  <c r="V1055" i="118"/>
  <c r="V1056" i="118"/>
  <c r="V1057" i="118"/>
  <c r="V1058" i="118"/>
  <c r="V1059" i="118"/>
  <c r="V1060" i="118"/>
  <c r="V1061" i="118"/>
  <c r="V1062" i="118"/>
  <c r="V1063" i="118"/>
  <c r="V1064" i="118"/>
  <c r="V1065" i="118"/>
  <c r="V1066" i="118"/>
  <c r="V1067" i="118"/>
  <c r="V1068" i="118"/>
  <c r="V1069" i="118"/>
  <c r="V1070" i="118"/>
  <c r="V1071" i="118"/>
  <c r="V1072" i="118"/>
  <c r="V1073" i="118"/>
  <c r="V1074" i="118"/>
  <c r="V1075" i="118"/>
  <c r="V1076" i="118"/>
  <c r="V1077" i="118"/>
  <c r="V1078" i="118"/>
  <c r="V1079" i="118"/>
  <c r="V1080" i="118"/>
  <c r="V1081" i="118"/>
  <c r="V1082" i="118"/>
  <c r="V1083" i="118"/>
  <c r="V1084" i="118"/>
  <c r="V1085" i="118"/>
  <c r="V1086" i="118"/>
  <c r="V1087" i="118"/>
  <c r="V1088" i="118"/>
  <c r="V1089" i="118"/>
  <c r="V1090" i="118"/>
  <c r="V1091" i="118"/>
  <c r="V1092" i="118"/>
  <c r="V1093" i="118"/>
  <c r="V1094" i="118"/>
  <c r="V1095" i="118"/>
  <c r="V1096" i="118"/>
  <c r="V1097" i="118"/>
  <c r="V1098" i="118"/>
  <c r="V1099" i="118"/>
  <c r="V1100" i="118"/>
  <c r="V1101" i="118"/>
  <c r="V1102" i="118"/>
  <c r="V1103" i="118"/>
  <c r="V1104" i="118"/>
  <c r="V1105" i="118"/>
  <c r="V1106" i="118"/>
  <c r="V1107" i="118"/>
  <c r="V1108" i="118"/>
  <c r="V1109" i="118"/>
  <c r="V1110" i="118"/>
  <c r="V1111" i="118"/>
  <c r="V1112" i="118"/>
  <c r="V1113" i="118"/>
  <c r="V1114" i="118"/>
  <c r="V1115" i="118"/>
  <c r="V1116" i="118"/>
  <c r="V1117" i="118"/>
  <c r="V1118" i="118"/>
  <c r="V1119" i="118"/>
  <c r="V1120" i="118"/>
  <c r="V1121" i="118"/>
  <c r="V1122" i="118"/>
  <c r="V1123" i="118"/>
  <c r="V1124" i="118"/>
  <c r="V1125" i="118"/>
  <c r="V1126" i="118"/>
  <c r="V1127" i="118"/>
  <c r="V1128" i="118"/>
  <c r="V1129" i="118"/>
  <c r="V1130" i="118"/>
  <c r="V1131" i="118"/>
  <c r="V1132" i="118"/>
  <c r="V1133" i="118"/>
  <c r="V1134" i="118"/>
  <c r="V1135" i="118"/>
  <c r="V1136" i="118"/>
  <c r="V1137" i="118"/>
  <c r="V1138" i="118"/>
  <c r="V1139" i="118"/>
  <c r="V1140" i="118"/>
  <c r="V1141" i="118"/>
  <c r="V1142" i="118"/>
  <c r="V1143" i="118"/>
  <c r="V1144" i="118"/>
  <c r="V1145" i="118"/>
  <c r="V1146" i="118"/>
  <c r="V1147" i="118"/>
  <c r="V1148" i="118"/>
  <c r="V1149" i="118"/>
  <c r="V1150" i="118"/>
  <c r="V1151" i="118"/>
  <c r="V1152" i="118"/>
  <c r="V1153" i="118"/>
  <c r="V1154" i="118"/>
  <c r="V1155" i="118"/>
  <c r="V1156" i="118"/>
  <c r="V1157" i="118"/>
  <c r="V1158" i="118"/>
  <c r="V1159" i="118"/>
  <c r="V1160" i="118"/>
  <c r="V1161" i="118"/>
  <c r="V1162" i="118"/>
  <c r="V1163" i="118"/>
  <c r="V1164" i="118"/>
  <c r="V1165" i="118"/>
  <c r="V1166" i="118"/>
  <c r="V1167" i="118"/>
  <c r="V1168" i="118"/>
  <c r="V1169" i="118"/>
  <c r="V1170" i="118"/>
  <c r="V1171" i="118"/>
  <c r="V1172" i="118"/>
  <c r="V1173" i="118"/>
  <c r="V1174" i="118"/>
  <c r="V1175" i="118"/>
  <c r="V1176" i="118"/>
  <c r="V1177" i="118"/>
  <c r="V1178" i="118"/>
  <c r="V1179" i="118"/>
  <c r="V1180" i="118"/>
  <c r="V1181" i="118"/>
  <c r="V1182" i="118"/>
  <c r="V1183" i="118"/>
  <c r="V1184" i="118"/>
  <c r="V1185" i="118"/>
  <c r="V1186" i="118"/>
  <c r="V1187" i="118"/>
  <c r="V1188" i="118"/>
  <c r="V1189" i="118"/>
  <c r="V1190" i="118"/>
  <c r="V1191" i="118"/>
  <c r="V1192" i="118"/>
  <c r="V1193" i="118"/>
  <c r="V1194" i="118"/>
  <c r="V1195" i="118"/>
  <c r="V1196" i="118"/>
  <c r="V1197" i="118"/>
  <c r="V1198" i="118"/>
  <c r="V1199" i="118"/>
  <c r="V1200" i="118"/>
  <c r="V1201" i="118"/>
  <c r="V1202" i="118"/>
  <c r="V1203" i="118"/>
  <c r="V1204" i="118"/>
  <c r="V1205" i="118"/>
  <c r="V1206" i="118"/>
  <c r="V1207" i="118"/>
  <c r="V1208" i="118"/>
  <c r="V1209" i="118"/>
  <c r="V1210" i="118"/>
  <c r="V1211" i="118"/>
  <c r="V1212" i="118"/>
  <c r="V1213" i="118"/>
  <c r="V1214" i="118"/>
  <c r="V1215" i="118"/>
  <c r="V1216" i="118"/>
  <c r="V1217" i="118"/>
  <c r="V1218" i="118"/>
  <c r="V1219" i="118"/>
  <c r="V1220" i="118"/>
  <c r="V1221" i="118"/>
  <c r="V1222" i="118"/>
  <c r="V1223" i="118"/>
  <c r="V1224" i="118"/>
  <c r="V1225" i="118"/>
  <c r="V1226" i="118"/>
  <c r="V1227" i="118"/>
  <c r="V1228" i="118"/>
  <c r="V1229" i="118"/>
  <c r="V1230" i="118"/>
  <c r="V1231" i="118"/>
  <c r="V1232" i="118"/>
  <c r="V1233" i="118"/>
  <c r="V1234" i="118"/>
  <c r="V1235" i="118"/>
  <c r="V1236" i="118"/>
  <c r="V1237" i="118"/>
  <c r="V1238" i="118"/>
  <c r="V1239" i="118"/>
  <c r="V1240" i="118"/>
  <c r="V1241" i="118"/>
  <c r="V1242" i="118"/>
  <c r="V1243" i="118"/>
  <c r="V1244" i="118"/>
  <c r="V1245" i="118"/>
  <c r="V1246" i="118"/>
  <c r="V1247" i="118"/>
  <c r="V1248" i="118"/>
  <c r="V1249" i="118"/>
  <c r="V1250" i="118"/>
  <c r="V1251" i="118"/>
  <c r="V1252" i="118"/>
  <c r="V1253" i="118"/>
  <c r="V1254" i="118"/>
  <c r="V1255" i="118"/>
  <c r="V1256" i="118"/>
  <c r="V1257" i="118"/>
  <c r="V1258" i="118"/>
  <c r="V1259" i="118"/>
  <c r="V1260" i="118"/>
  <c r="V1261" i="118"/>
  <c r="V1262" i="118"/>
  <c r="V1263" i="118"/>
  <c r="V1264" i="118"/>
  <c r="V1265" i="118"/>
  <c r="V1266" i="118"/>
  <c r="V1267" i="118"/>
  <c r="V1268" i="118"/>
  <c r="V1269" i="118"/>
  <c r="V1270" i="118"/>
  <c r="V1271" i="118"/>
  <c r="V1272" i="118"/>
  <c r="V1273" i="118"/>
  <c r="V1274" i="118"/>
  <c r="V1275" i="118"/>
  <c r="V1276" i="118"/>
  <c r="V1277" i="118"/>
  <c r="V1278" i="118"/>
  <c r="V1279" i="118"/>
  <c r="V1280" i="118"/>
  <c r="V1281" i="118"/>
  <c r="V1282" i="118"/>
  <c r="V1283" i="118"/>
  <c r="V1284" i="118"/>
  <c r="V1285" i="118"/>
  <c r="V1286" i="118"/>
  <c r="V1287" i="118"/>
  <c r="V1288" i="118"/>
  <c r="V1289" i="118"/>
  <c r="V1290" i="118"/>
  <c r="V1291" i="118"/>
  <c r="V1292" i="118"/>
  <c r="V1293" i="118"/>
  <c r="V1294" i="118"/>
  <c r="V1295" i="118"/>
  <c r="V1296" i="118"/>
  <c r="V1297" i="118"/>
  <c r="V1298" i="118"/>
  <c r="V1299" i="118"/>
  <c r="V1300" i="118"/>
  <c r="V1301" i="118"/>
  <c r="V1302" i="118"/>
  <c r="V1303" i="118"/>
  <c r="V1304" i="118"/>
  <c r="V1305" i="118"/>
  <c r="V1306" i="118"/>
  <c r="V1307" i="118"/>
  <c r="V1308" i="118"/>
  <c r="V1309" i="118"/>
  <c r="V1310" i="118"/>
  <c r="V1311" i="118"/>
  <c r="V1312" i="118"/>
  <c r="V1313" i="118"/>
  <c r="V1314" i="118"/>
  <c r="V1315" i="118"/>
  <c r="V1316" i="118"/>
  <c r="V1317" i="118"/>
  <c r="V1318" i="118"/>
  <c r="V1319" i="118"/>
  <c r="V1320" i="118"/>
  <c r="V1321" i="118"/>
  <c r="V1322" i="118"/>
  <c r="V1323" i="118"/>
  <c r="V1324" i="118"/>
  <c r="V1325" i="118"/>
  <c r="V1326" i="118"/>
  <c r="V1327" i="118"/>
  <c r="V1328" i="118"/>
  <c r="V1329" i="118"/>
  <c r="V1330" i="118"/>
  <c r="V1331" i="118"/>
  <c r="V1332" i="118"/>
  <c r="V1333" i="118"/>
  <c r="V1334" i="118"/>
  <c r="V1335" i="118"/>
  <c r="V1336" i="118"/>
  <c r="V1337" i="118"/>
  <c r="V1338" i="118"/>
  <c r="V1339" i="118"/>
  <c r="V1340" i="118"/>
  <c r="V1341" i="118"/>
  <c r="V1342" i="118"/>
  <c r="V1343" i="118"/>
  <c r="V1344" i="118"/>
  <c r="V1345" i="118"/>
  <c r="V1346" i="118"/>
  <c r="V1347" i="118"/>
  <c r="V1348" i="118"/>
  <c r="V1349" i="118"/>
  <c r="V1350" i="118"/>
  <c r="V1351" i="118"/>
  <c r="V1352" i="118"/>
  <c r="V1353" i="118"/>
  <c r="V1354" i="118"/>
  <c r="V1355" i="118"/>
  <c r="V1356" i="118"/>
  <c r="V1357" i="118"/>
  <c r="V1358" i="118"/>
  <c r="V1359" i="118"/>
  <c r="V1360" i="118"/>
  <c r="V1361" i="118"/>
  <c r="V1362" i="118"/>
  <c r="V1363" i="118"/>
  <c r="V1364" i="118"/>
  <c r="V1365" i="118"/>
  <c r="V1366" i="118"/>
  <c r="V1367" i="118"/>
  <c r="V1368" i="118"/>
  <c r="V1369" i="118"/>
  <c r="V1370" i="118"/>
  <c r="V1371" i="118"/>
  <c r="V1372" i="118"/>
  <c r="V1373" i="118"/>
  <c r="V1374" i="118"/>
  <c r="V1375" i="118"/>
  <c r="V1376" i="118"/>
  <c r="V1377" i="118"/>
  <c r="V1378" i="118"/>
  <c r="V1379" i="118"/>
  <c r="V1380" i="118"/>
  <c r="V1381" i="118"/>
  <c r="V1382" i="118"/>
  <c r="V1383" i="118"/>
  <c r="V1384" i="118"/>
  <c r="V1385" i="118"/>
  <c r="V1386" i="118"/>
  <c r="V1387" i="118"/>
  <c r="V1388" i="118"/>
  <c r="V1389" i="118"/>
  <c r="V1390" i="118"/>
  <c r="V1391" i="118"/>
  <c r="V1392" i="118"/>
  <c r="V1393" i="118"/>
  <c r="V1394" i="118"/>
  <c r="V1395" i="118"/>
  <c r="V1396" i="118"/>
  <c r="V1397" i="118"/>
  <c r="V1398" i="118"/>
  <c r="V1399" i="118"/>
  <c r="V1400" i="118"/>
  <c r="V1401" i="118"/>
  <c r="V1402" i="118"/>
  <c r="V1403" i="118"/>
  <c r="V1404" i="118"/>
  <c r="V1405" i="118"/>
  <c r="V1406" i="118"/>
  <c r="V1407" i="118"/>
  <c r="V1408" i="118"/>
  <c r="V1409" i="118"/>
  <c r="V1410" i="118"/>
  <c r="V1411" i="118"/>
  <c r="V1412" i="118"/>
  <c r="V1413" i="118"/>
  <c r="V1414" i="118"/>
  <c r="V1415" i="118"/>
  <c r="V1416" i="118"/>
  <c r="V1417" i="118"/>
  <c r="V1418" i="118"/>
  <c r="V1419" i="118"/>
  <c r="V1420" i="118"/>
  <c r="V1421" i="118"/>
  <c r="V1422" i="118"/>
  <c r="V1423" i="118"/>
  <c r="V1424" i="118"/>
  <c r="V1425" i="118"/>
  <c r="V1426" i="118"/>
  <c r="V1427" i="118"/>
  <c r="V1428" i="118"/>
  <c r="V1429" i="118"/>
  <c r="V1430" i="118"/>
  <c r="V1431" i="118"/>
  <c r="V1432" i="118"/>
  <c r="V1433" i="118"/>
  <c r="V1434" i="118"/>
  <c r="V1435" i="118"/>
  <c r="V1436" i="118"/>
  <c r="V1437" i="118"/>
  <c r="V1438" i="118"/>
  <c r="V1439" i="118"/>
  <c r="V1440" i="118"/>
  <c r="V1441" i="118"/>
  <c r="V1442" i="118"/>
  <c r="V1443" i="118"/>
  <c r="V1444" i="118"/>
  <c r="V1445" i="118"/>
  <c r="V1446" i="118"/>
  <c r="V1447" i="118"/>
  <c r="V1448" i="118"/>
  <c r="V1449" i="118"/>
  <c r="V1450" i="118"/>
  <c r="V1451" i="118"/>
  <c r="V1452" i="118"/>
  <c r="V1453" i="118"/>
  <c r="V1454" i="118"/>
  <c r="V1455" i="118"/>
  <c r="V1456" i="118"/>
  <c r="V1457" i="118"/>
  <c r="V1458" i="118"/>
  <c r="V1459" i="118"/>
  <c r="V1460" i="118"/>
  <c r="V1461" i="118"/>
  <c r="V1462" i="118"/>
  <c r="V1463" i="118"/>
  <c r="V1464" i="118"/>
  <c r="V1465" i="118"/>
  <c r="V1466" i="118"/>
  <c r="V1467" i="118"/>
  <c r="V1468" i="118"/>
  <c r="V1469" i="118"/>
  <c r="V1470" i="118"/>
  <c r="V1471" i="118"/>
  <c r="V1472" i="118"/>
  <c r="V1473" i="118"/>
  <c r="V1474" i="118"/>
  <c r="V1475" i="118"/>
  <c r="V1476" i="118"/>
  <c r="V1477" i="118"/>
  <c r="V1478" i="118"/>
  <c r="V1479" i="118"/>
  <c r="V1480" i="118"/>
  <c r="V1481" i="118"/>
  <c r="V1482" i="118"/>
  <c r="V1483" i="118"/>
  <c r="V1484" i="118"/>
  <c r="V1485" i="118"/>
  <c r="V1486" i="118"/>
  <c r="V1487" i="118"/>
  <c r="V1488" i="118"/>
  <c r="V1489" i="118"/>
  <c r="V1490" i="118"/>
  <c r="V1491" i="118"/>
  <c r="V1492" i="118"/>
  <c r="V1493" i="118"/>
  <c r="V1494" i="118"/>
  <c r="V1495" i="118"/>
  <c r="V1496" i="118"/>
  <c r="V1497" i="118"/>
  <c r="V1498" i="118"/>
  <c r="V1499" i="118"/>
  <c r="V1500" i="118"/>
  <c r="V1501" i="118"/>
  <c r="V1502" i="118"/>
  <c r="V1503" i="118"/>
  <c r="V1504" i="118"/>
  <c r="V1505" i="118"/>
  <c r="V1506" i="118"/>
  <c r="V1507" i="118"/>
  <c r="V1508" i="118"/>
  <c r="V1509" i="118"/>
  <c r="V1510" i="118"/>
  <c r="V1511" i="118"/>
  <c r="V1512" i="118"/>
  <c r="V1513" i="118"/>
  <c r="V1514" i="118"/>
  <c r="V1515" i="118"/>
  <c r="V1516" i="118"/>
  <c r="V1517" i="118"/>
  <c r="V1518" i="118"/>
  <c r="V1519" i="118"/>
  <c r="V1520" i="118"/>
  <c r="V1521" i="118"/>
  <c r="V1522" i="118"/>
  <c r="V1523" i="118"/>
  <c r="V1524" i="118"/>
  <c r="V1525" i="118"/>
  <c r="V1526" i="118"/>
  <c r="V1527" i="118"/>
  <c r="V1528" i="118"/>
  <c r="V1529" i="118"/>
  <c r="V1530" i="118"/>
  <c r="V1531" i="118"/>
  <c r="V1532" i="118"/>
  <c r="V1533" i="118"/>
  <c r="V1534" i="118"/>
  <c r="V1535" i="118"/>
  <c r="V1536" i="118"/>
  <c r="V1537" i="118"/>
  <c r="V1538" i="118"/>
  <c r="V1539" i="118"/>
  <c r="V1540" i="118"/>
  <c r="V1541" i="118"/>
  <c r="V1542" i="118"/>
  <c r="V1543" i="118"/>
  <c r="V1544" i="118"/>
  <c r="V1545" i="118"/>
  <c r="V1546" i="118"/>
  <c r="V1547" i="118"/>
  <c r="V1548" i="118"/>
  <c r="V1549" i="118"/>
  <c r="V1550" i="118"/>
  <c r="V1551" i="118"/>
  <c r="V1552" i="118"/>
  <c r="V1553" i="118"/>
  <c r="V1554" i="118"/>
  <c r="V1555" i="118"/>
  <c r="V1556" i="118"/>
  <c r="V1557" i="118"/>
  <c r="V1558" i="118"/>
  <c r="V1559" i="118"/>
  <c r="V1560" i="118"/>
  <c r="V1561" i="118"/>
  <c r="V1562" i="118"/>
  <c r="V1563" i="118"/>
  <c r="V1564" i="118"/>
  <c r="V1565" i="118"/>
  <c r="V1566" i="118"/>
  <c r="V1567" i="118"/>
  <c r="V1568" i="118"/>
  <c r="V1569" i="118"/>
  <c r="V1570" i="118"/>
  <c r="V1571" i="118"/>
  <c r="V1572" i="118"/>
  <c r="V1573" i="118"/>
  <c r="V1574" i="118"/>
  <c r="V1575" i="118"/>
  <c r="V1576" i="118"/>
  <c r="V1577" i="118"/>
  <c r="V1578" i="118"/>
  <c r="V1579" i="118"/>
  <c r="V1580" i="118"/>
  <c r="V1581" i="118"/>
  <c r="V1582" i="118"/>
  <c r="V1583" i="118"/>
  <c r="V1584" i="118"/>
  <c r="V1585" i="118"/>
  <c r="V1586" i="118"/>
  <c r="V1587" i="118"/>
  <c r="V1588" i="118"/>
  <c r="V1589" i="118"/>
  <c r="V1590" i="118"/>
  <c r="V1591" i="118"/>
  <c r="V1592" i="118"/>
  <c r="V1593" i="118"/>
  <c r="V1594" i="118"/>
  <c r="V1595" i="118"/>
  <c r="V1596" i="118"/>
  <c r="V1597" i="118"/>
  <c r="V1598" i="118"/>
  <c r="V1599" i="118"/>
  <c r="V1600" i="118"/>
  <c r="V1601" i="118"/>
  <c r="V1602" i="118"/>
  <c r="V1603" i="118"/>
  <c r="V1604" i="118"/>
  <c r="V1605" i="118"/>
  <c r="V1606" i="118"/>
  <c r="V1607" i="118"/>
  <c r="V1608" i="118"/>
  <c r="V1609" i="118"/>
  <c r="V1610" i="118"/>
  <c r="V1611" i="118"/>
  <c r="V1612" i="118"/>
  <c r="V1613" i="118"/>
  <c r="V1614" i="118"/>
  <c r="V1615" i="118"/>
  <c r="V1616" i="118"/>
  <c r="V1617" i="118"/>
  <c r="V1618" i="118"/>
  <c r="V1619" i="118"/>
  <c r="V1620" i="118"/>
  <c r="V1621" i="118"/>
  <c r="V1622" i="118"/>
  <c r="V1623" i="118"/>
  <c r="V1624" i="118"/>
  <c r="V1625" i="118"/>
  <c r="V1626" i="118"/>
  <c r="V1627" i="118"/>
  <c r="V1628" i="118"/>
  <c r="V1629" i="118"/>
  <c r="V1630" i="118"/>
  <c r="V1631" i="118"/>
  <c r="V1632" i="118"/>
  <c r="V1633" i="118"/>
  <c r="V1634" i="118"/>
  <c r="V1635" i="118"/>
  <c r="V1636" i="118"/>
  <c r="V1637" i="118"/>
  <c r="V1638" i="118"/>
  <c r="V1639" i="118"/>
  <c r="U842" i="118"/>
  <c r="U843" i="118"/>
  <c r="U844" i="118"/>
  <c r="U845" i="118"/>
  <c r="U846" i="118"/>
  <c r="U847" i="118"/>
  <c r="U848" i="118"/>
  <c r="U849" i="118"/>
  <c r="U850" i="118"/>
  <c r="U851" i="118"/>
  <c r="U852" i="118"/>
  <c r="U853" i="118"/>
  <c r="U854" i="118"/>
  <c r="U855" i="118"/>
  <c r="U856" i="118"/>
  <c r="U857" i="118"/>
  <c r="U858" i="118"/>
  <c r="U859" i="118"/>
  <c r="U860" i="118"/>
  <c r="U861" i="118"/>
  <c r="U862" i="118"/>
  <c r="U863" i="118"/>
  <c r="U864" i="118"/>
  <c r="U865" i="118"/>
  <c r="U866" i="118"/>
  <c r="U867" i="118"/>
  <c r="U868" i="118"/>
  <c r="U869" i="118"/>
  <c r="U870" i="118"/>
  <c r="U871" i="118"/>
  <c r="U872" i="118"/>
  <c r="U873" i="118"/>
  <c r="U874" i="118"/>
  <c r="U875" i="118"/>
  <c r="U876" i="118"/>
  <c r="U877" i="118"/>
  <c r="U878" i="118"/>
  <c r="U879" i="118"/>
  <c r="U880" i="118"/>
  <c r="U881" i="118"/>
  <c r="U882" i="118"/>
  <c r="U883" i="118"/>
  <c r="U884" i="118"/>
  <c r="U885" i="118"/>
  <c r="U886" i="118"/>
  <c r="U887" i="118"/>
  <c r="U888" i="118"/>
  <c r="U889" i="118"/>
  <c r="U890" i="118"/>
  <c r="U891" i="118"/>
  <c r="U892" i="118"/>
  <c r="U893" i="118"/>
  <c r="U894" i="118"/>
  <c r="U895" i="118"/>
  <c r="U896" i="118"/>
  <c r="U897" i="118"/>
  <c r="U898" i="118"/>
  <c r="U899" i="118"/>
  <c r="U900" i="118"/>
  <c r="U901" i="118"/>
  <c r="U902" i="118"/>
  <c r="U903" i="118"/>
  <c r="U904" i="118"/>
  <c r="U905" i="118"/>
  <c r="U906" i="118"/>
  <c r="U907" i="118"/>
  <c r="U908" i="118"/>
  <c r="U909" i="118"/>
  <c r="U910" i="118"/>
  <c r="U911" i="118"/>
  <c r="U912" i="118"/>
  <c r="U913" i="118"/>
  <c r="U914" i="118"/>
  <c r="U915" i="118"/>
  <c r="U916" i="118"/>
  <c r="U917" i="118"/>
  <c r="U918" i="118"/>
  <c r="U919" i="118"/>
  <c r="U920" i="118"/>
  <c r="U921" i="118"/>
  <c r="U922" i="118"/>
  <c r="U923" i="118"/>
  <c r="U924" i="118"/>
  <c r="U925" i="118"/>
  <c r="U926" i="118"/>
  <c r="U927" i="118"/>
  <c r="U928" i="118"/>
  <c r="U929" i="118"/>
  <c r="U930" i="118"/>
  <c r="U931" i="118"/>
  <c r="U932" i="118"/>
  <c r="U933" i="118"/>
  <c r="U934" i="118"/>
  <c r="U935" i="118"/>
  <c r="U936" i="118"/>
  <c r="U937" i="118"/>
  <c r="U938" i="118"/>
  <c r="U939" i="118"/>
  <c r="U940" i="118"/>
  <c r="U941" i="118"/>
  <c r="U942" i="118"/>
  <c r="U943" i="118"/>
  <c r="U944" i="118"/>
  <c r="U945" i="118"/>
  <c r="U946" i="118"/>
  <c r="U947" i="118"/>
  <c r="U948" i="118"/>
  <c r="U949" i="118"/>
  <c r="U950" i="118"/>
  <c r="U951" i="118"/>
  <c r="U952" i="118"/>
  <c r="U953" i="118"/>
  <c r="U954" i="118"/>
  <c r="U955" i="118"/>
  <c r="U956" i="118"/>
  <c r="U957" i="118"/>
  <c r="U958" i="118"/>
  <c r="U959" i="118"/>
  <c r="U960" i="118"/>
  <c r="U961" i="118"/>
  <c r="U962" i="118"/>
  <c r="U963" i="118"/>
  <c r="U964" i="118"/>
  <c r="U965" i="118"/>
  <c r="U966" i="118"/>
  <c r="U967" i="118"/>
  <c r="U968" i="118"/>
  <c r="U969" i="118"/>
  <c r="U970" i="118"/>
  <c r="U971" i="118"/>
  <c r="U972" i="118"/>
  <c r="U973" i="118"/>
  <c r="U974" i="118"/>
  <c r="U975" i="118"/>
  <c r="U976" i="118"/>
  <c r="U977" i="118"/>
  <c r="U978" i="118"/>
  <c r="U979" i="118"/>
  <c r="U980" i="118"/>
  <c r="U981" i="118"/>
  <c r="U982" i="118"/>
  <c r="U983" i="118"/>
  <c r="U984" i="118"/>
  <c r="U985" i="118"/>
  <c r="U986" i="118"/>
  <c r="U987" i="118"/>
  <c r="U988" i="118"/>
  <c r="U989" i="118"/>
  <c r="U990" i="118"/>
  <c r="U991" i="118"/>
  <c r="U992" i="118"/>
  <c r="U993" i="118"/>
  <c r="U994" i="118"/>
  <c r="U995" i="118"/>
  <c r="U996" i="118"/>
  <c r="U997" i="118"/>
  <c r="U998" i="118"/>
  <c r="U999" i="118"/>
  <c r="U1000" i="118"/>
  <c r="U1001" i="118"/>
  <c r="U1002" i="118"/>
  <c r="U1003" i="118"/>
  <c r="U1004" i="118"/>
  <c r="U1005" i="118"/>
  <c r="U1006" i="118"/>
  <c r="U1007" i="118"/>
  <c r="U1008" i="118"/>
  <c r="U1009" i="118"/>
  <c r="U1010" i="118"/>
  <c r="U1011" i="118"/>
  <c r="U1012" i="118"/>
  <c r="U1013" i="118"/>
  <c r="U1014" i="118"/>
  <c r="U1015" i="118"/>
  <c r="U1016" i="118"/>
  <c r="U1017" i="118"/>
  <c r="U1018" i="118"/>
  <c r="U1019" i="118"/>
  <c r="U1020" i="118"/>
  <c r="U1021" i="118"/>
  <c r="U1022" i="118"/>
  <c r="U1023" i="118"/>
  <c r="U1024" i="118"/>
  <c r="U1025" i="118"/>
  <c r="U1026" i="118"/>
  <c r="U1027" i="118"/>
  <c r="U1028" i="118"/>
  <c r="U1029" i="118"/>
  <c r="U1030" i="118"/>
  <c r="U1031" i="118"/>
  <c r="U1032" i="118"/>
  <c r="U1033" i="118"/>
  <c r="U1034" i="118"/>
  <c r="U1035" i="118"/>
  <c r="U1036" i="118"/>
  <c r="U1037" i="118"/>
  <c r="U1038" i="118"/>
  <c r="U1039" i="118"/>
  <c r="U1040" i="118"/>
  <c r="U1041" i="118"/>
  <c r="U1042" i="118"/>
  <c r="U1043" i="118"/>
  <c r="U1044" i="118"/>
  <c r="U1045" i="118"/>
  <c r="U1046" i="118"/>
  <c r="U1047" i="118"/>
  <c r="U1048" i="118"/>
  <c r="U1049" i="118"/>
  <c r="U1050" i="118"/>
  <c r="U1051" i="118"/>
  <c r="U1052" i="118"/>
  <c r="U1053" i="118"/>
  <c r="U1054" i="118"/>
  <c r="U1055" i="118"/>
  <c r="U1056" i="118"/>
  <c r="U1057" i="118"/>
  <c r="U1058" i="118"/>
  <c r="U1059" i="118"/>
  <c r="U1060" i="118"/>
  <c r="U1061" i="118"/>
  <c r="U1062" i="118"/>
  <c r="U1063" i="118"/>
  <c r="U1064" i="118"/>
  <c r="U1065" i="118"/>
  <c r="U1066" i="118"/>
  <c r="U1067" i="118"/>
  <c r="U1068" i="118"/>
  <c r="U1069" i="118"/>
  <c r="U1070" i="118"/>
  <c r="U1071" i="118"/>
  <c r="U1072" i="118"/>
  <c r="U1073" i="118"/>
  <c r="U1074" i="118"/>
  <c r="U1075" i="118"/>
  <c r="U1076" i="118"/>
  <c r="U1077" i="118"/>
  <c r="U1078" i="118"/>
  <c r="U1079" i="118"/>
  <c r="U1080" i="118"/>
  <c r="U1081" i="118"/>
  <c r="U1082" i="118"/>
  <c r="U1083" i="118"/>
  <c r="U1084" i="118"/>
  <c r="U1085" i="118"/>
  <c r="U1086" i="118"/>
  <c r="U1087" i="118"/>
  <c r="U1088" i="118"/>
  <c r="U1089" i="118"/>
  <c r="U1090" i="118"/>
  <c r="U1091" i="118"/>
  <c r="U1092" i="118"/>
  <c r="U1093" i="118"/>
  <c r="U1094" i="118"/>
  <c r="U1095" i="118"/>
  <c r="U1096" i="118"/>
  <c r="U1097" i="118"/>
  <c r="U1098" i="118"/>
  <c r="U1099" i="118"/>
  <c r="U1100" i="118"/>
  <c r="U1101" i="118"/>
  <c r="U1102" i="118"/>
  <c r="U1103" i="118"/>
  <c r="U1104" i="118"/>
  <c r="U1105" i="118"/>
  <c r="U1106" i="118"/>
  <c r="U1107" i="118"/>
  <c r="U1108" i="118"/>
  <c r="U1109" i="118"/>
  <c r="U1110" i="118"/>
  <c r="U1111" i="118"/>
  <c r="U1112" i="118"/>
  <c r="U1113" i="118"/>
  <c r="U1114" i="118"/>
  <c r="U1115" i="118"/>
  <c r="U1116" i="118"/>
  <c r="U1117" i="118"/>
  <c r="U1118" i="118"/>
  <c r="U1119" i="118"/>
  <c r="U1120" i="118"/>
  <c r="U1121" i="118"/>
  <c r="U1122" i="118"/>
  <c r="U1123" i="118"/>
  <c r="U1124" i="118"/>
  <c r="U1125" i="118"/>
  <c r="U1126" i="118"/>
  <c r="U1127" i="118"/>
  <c r="U1128" i="118"/>
  <c r="U1129" i="118"/>
  <c r="U1130" i="118"/>
  <c r="U1131" i="118"/>
  <c r="U1132" i="118"/>
  <c r="U1133" i="118"/>
  <c r="U1134" i="118"/>
  <c r="U1135" i="118"/>
  <c r="U1136" i="118"/>
  <c r="U1137" i="118"/>
  <c r="U1138" i="118"/>
  <c r="U1139" i="118"/>
  <c r="U1140" i="118"/>
  <c r="U1141" i="118"/>
  <c r="U1142" i="118"/>
  <c r="U1143" i="118"/>
  <c r="U1144" i="118"/>
  <c r="U1145" i="118"/>
  <c r="U1146" i="118"/>
  <c r="U1147" i="118"/>
  <c r="U1148" i="118"/>
  <c r="U1149" i="118"/>
  <c r="U1150" i="118"/>
  <c r="U1151" i="118"/>
  <c r="U1152" i="118"/>
  <c r="U1153" i="118"/>
  <c r="U1154" i="118"/>
  <c r="U1155" i="118"/>
  <c r="U1156" i="118"/>
  <c r="U1157" i="118"/>
  <c r="U1158" i="118"/>
  <c r="U1159" i="118"/>
  <c r="U1160" i="118"/>
  <c r="U1161" i="118"/>
  <c r="U1162" i="118"/>
  <c r="U1163" i="118"/>
  <c r="U1164" i="118"/>
  <c r="U1165" i="118"/>
  <c r="U1166" i="118"/>
  <c r="U1167" i="118"/>
  <c r="U1168" i="118"/>
  <c r="U1169" i="118"/>
  <c r="U1170" i="118"/>
  <c r="U1171" i="118"/>
  <c r="U1172" i="118"/>
  <c r="U1173" i="118"/>
  <c r="U1174" i="118"/>
  <c r="U1175" i="118"/>
  <c r="U1176" i="118"/>
  <c r="U1177" i="118"/>
  <c r="U1178" i="118"/>
  <c r="U1179" i="118"/>
  <c r="U1180" i="118"/>
  <c r="U1181" i="118"/>
  <c r="U1182" i="118"/>
  <c r="U1183" i="118"/>
  <c r="U1184" i="118"/>
  <c r="U1185" i="118"/>
  <c r="U1186" i="118"/>
  <c r="U1187" i="118"/>
  <c r="U1188" i="118"/>
  <c r="U1189" i="118"/>
  <c r="U1190" i="118"/>
  <c r="U1191" i="118"/>
  <c r="U1192" i="118"/>
  <c r="U1193" i="118"/>
  <c r="U1194" i="118"/>
  <c r="U1195" i="118"/>
  <c r="U1196" i="118"/>
  <c r="U1197" i="118"/>
  <c r="U1198" i="118"/>
  <c r="U1199" i="118"/>
  <c r="U1200" i="118"/>
  <c r="U1201" i="118"/>
  <c r="U1202" i="118"/>
  <c r="U1203" i="118"/>
  <c r="U1204" i="118"/>
  <c r="U1205" i="118"/>
  <c r="U1206" i="118"/>
  <c r="U1207" i="118"/>
  <c r="U1208" i="118"/>
  <c r="U1209" i="118"/>
  <c r="U1210" i="118"/>
  <c r="U1211" i="118"/>
  <c r="U1212" i="118"/>
  <c r="U1213" i="118"/>
  <c r="U1214" i="118"/>
  <c r="U1215" i="118"/>
  <c r="U1216" i="118"/>
  <c r="U1217" i="118"/>
  <c r="U1218" i="118"/>
  <c r="U1219" i="118"/>
  <c r="U1220" i="118"/>
  <c r="U1221" i="118"/>
  <c r="U1222" i="118"/>
  <c r="U1223" i="118"/>
  <c r="U1224" i="118"/>
  <c r="U1225" i="118"/>
  <c r="U1226" i="118"/>
  <c r="U1227" i="118"/>
  <c r="U1228" i="118"/>
  <c r="U1229" i="118"/>
  <c r="U1230" i="118"/>
  <c r="U1231" i="118"/>
  <c r="U1232" i="118"/>
  <c r="U1233" i="118"/>
  <c r="U1234" i="118"/>
  <c r="U1235" i="118"/>
  <c r="U1236" i="118"/>
  <c r="U1237" i="118"/>
  <c r="U1238" i="118"/>
  <c r="U1239" i="118"/>
  <c r="U1240" i="118"/>
  <c r="U1241" i="118"/>
  <c r="U1242" i="118"/>
  <c r="U1243" i="118"/>
  <c r="U1244" i="118"/>
  <c r="U1245" i="118"/>
  <c r="U1246" i="118"/>
  <c r="U1247" i="118"/>
  <c r="U1248" i="118"/>
  <c r="U1249" i="118"/>
  <c r="U1250" i="118"/>
  <c r="U1251" i="118"/>
  <c r="U1252" i="118"/>
  <c r="U1253" i="118"/>
  <c r="U1254" i="118"/>
  <c r="U1255" i="118"/>
  <c r="U1256" i="118"/>
  <c r="U1257" i="118"/>
  <c r="U1258" i="118"/>
  <c r="U1259" i="118"/>
  <c r="U1260" i="118"/>
  <c r="U1261" i="118"/>
  <c r="U1262" i="118"/>
  <c r="U1263" i="118"/>
  <c r="U1264" i="118"/>
  <c r="U1265" i="118"/>
  <c r="U1266" i="118"/>
  <c r="U1267" i="118"/>
  <c r="U1268" i="118"/>
  <c r="U1269" i="118"/>
  <c r="U1270" i="118"/>
  <c r="U1271" i="118"/>
  <c r="U1272" i="118"/>
  <c r="U1273" i="118"/>
  <c r="U1274" i="118"/>
  <c r="U1275" i="118"/>
  <c r="U1276" i="118"/>
  <c r="U1277" i="118"/>
  <c r="U1278" i="118"/>
  <c r="U1279" i="118"/>
  <c r="U1280" i="118"/>
  <c r="U1281" i="118"/>
  <c r="U1282" i="118"/>
  <c r="U1283" i="118"/>
  <c r="U1284" i="118"/>
  <c r="U1285" i="118"/>
  <c r="U1286" i="118"/>
  <c r="U1287" i="118"/>
  <c r="U1288" i="118"/>
  <c r="U1289" i="118"/>
  <c r="U1290" i="118"/>
  <c r="U1291" i="118"/>
  <c r="U1292" i="118"/>
  <c r="U1293" i="118"/>
  <c r="U1294" i="118"/>
  <c r="U1295" i="118"/>
  <c r="U1296" i="118"/>
  <c r="U1297" i="118"/>
  <c r="U1298" i="118"/>
  <c r="U1299" i="118"/>
  <c r="U1300" i="118"/>
  <c r="U1301" i="118"/>
  <c r="U1302" i="118"/>
  <c r="U1303" i="118"/>
  <c r="U1304" i="118"/>
  <c r="U1305" i="118"/>
  <c r="U1306" i="118"/>
  <c r="U1307" i="118"/>
  <c r="U1308" i="118"/>
  <c r="U1309" i="118"/>
  <c r="U1310" i="118"/>
  <c r="U1311" i="118"/>
  <c r="U1312" i="118"/>
  <c r="U1313" i="118"/>
  <c r="U1314" i="118"/>
  <c r="U1315" i="118"/>
  <c r="U1316" i="118"/>
  <c r="U1317" i="118"/>
  <c r="U1318" i="118"/>
  <c r="U1319" i="118"/>
  <c r="U1320" i="118"/>
  <c r="U1321" i="118"/>
  <c r="U1322" i="118"/>
  <c r="U1323" i="118"/>
  <c r="U1324" i="118"/>
  <c r="U1325" i="118"/>
  <c r="U1326" i="118"/>
  <c r="U1327" i="118"/>
  <c r="U1328" i="118"/>
  <c r="U1329" i="118"/>
  <c r="U1330" i="118"/>
  <c r="U1331" i="118"/>
  <c r="U1332" i="118"/>
  <c r="U1333" i="118"/>
  <c r="U1334" i="118"/>
  <c r="U1335" i="118"/>
  <c r="U1336" i="118"/>
  <c r="U1337" i="118"/>
  <c r="U1338" i="118"/>
  <c r="U1339" i="118"/>
  <c r="U1340" i="118"/>
  <c r="U1341" i="118"/>
  <c r="U1342" i="118"/>
  <c r="U1343" i="118"/>
  <c r="U1344" i="118"/>
  <c r="U1345" i="118"/>
  <c r="U1346" i="118"/>
  <c r="U1347" i="118"/>
  <c r="U1348" i="118"/>
  <c r="U1349" i="118"/>
  <c r="U1350" i="118"/>
  <c r="U1351" i="118"/>
  <c r="U1352" i="118"/>
  <c r="U1353" i="118"/>
  <c r="U1354" i="118"/>
  <c r="U1355" i="118"/>
  <c r="U1356" i="118"/>
  <c r="U1357" i="118"/>
  <c r="U1358" i="118"/>
  <c r="U1359" i="118"/>
  <c r="U1360" i="118"/>
  <c r="U1361" i="118"/>
  <c r="U1362" i="118"/>
  <c r="U1363" i="118"/>
  <c r="U1364" i="118"/>
  <c r="U1365" i="118"/>
  <c r="U1366" i="118"/>
  <c r="U1367" i="118"/>
  <c r="U1368" i="118"/>
  <c r="U1369" i="118"/>
  <c r="U1370" i="118"/>
  <c r="U1371" i="118"/>
  <c r="U1372" i="118"/>
  <c r="U1373" i="118"/>
  <c r="U1374" i="118"/>
  <c r="U1375" i="118"/>
  <c r="U1376" i="118"/>
  <c r="U1377" i="118"/>
  <c r="U1378" i="118"/>
  <c r="U1379" i="118"/>
  <c r="U1380" i="118"/>
  <c r="U1381" i="118"/>
  <c r="U1382" i="118"/>
  <c r="U1383" i="118"/>
  <c r="U1384" i="118"/>
  <c r="U1385" i="118"/>
  <c r="U1386" i="118"/>
  <c r="U1387" i="118"/>
  <c r="U1388" i="118"/>
  <c r="U1389" i="118"/>
  <c r="U1390" i="118"/>
  <c r="U1391" i="118"/>
  <c r="U1392" i="118"/>
  <c r="U1393" i="118"/>
  <c r="U1394" i="118"/>
  <c r="U1395" i="118"/>
  <c r="U1396" i="118"/>
  <c r="U1397" i="118"/>
  <c r="U1398" i="118"/>
  <c r="U1399" i="118"/>
  <c r="U1400" i="118"/>
  <c r="U1401" i="118"/>
  <c r="U1402" i="118"/>
  <c r="U1403" i="118"/>
  <c r="U1404" i="118"/>
  <c r="U1405" i="118"/>
  <c r="U1406" i="118"/>
  <c r="U1407" i="118"/>
  <c r="U1408" i="118"/>
  <c r="U1409" i="118"/>
  <c r="U1410" i="118"/>
  <c r="U1411" i="118"/>
  <c r="U1412" i="118"/>
  <c r="U1413" i="118"/>
  <c r="U1414" i="118"/>
  <c r="U1415" i="118"/>
  <c r="U1416" i="118"/>
  <c r="U1417" i="118"/>
  <c r="U1418" i="118"/>
  <c r="U1419" i="118"/>
  <c r="U1420" i="118"/>
  <c r="U1421" i="118"/>
  <c r="U1422" i="118"/>
  <c r="U1423" i="118"/>
  <c r="U1424" i="118"/>
  <c r="U1425" i="118"/>
  <c r="U1426" i="118"/>
  <c r="U1427" i="118"/>
  <c r="U1428" i="118"/>
  <c r="U1429" i="118"/>
  <c r="U1430" i="118"/>
  <c r="U1431" i="118"/>
  <c r="U1432" i="118"/>
  <c r="U1433" i="118"/>
  <c r="U1434" i="118"/>
  <c r="U1435" i="118"/>
  <c r="U1436" i="118"/>
  <c r="U1437" i="118"/>
  <c r="U1438" i="118"/>
  <c r="U1439" i="118"/>
  <c r="U1440" i="118"/>
  <c r="U1441" i="118"/>
  <c r="U1442" i="118"/>
  <c r="U1443" i="118"/>
  <c r="U1444" i="118"/>
  <c r="U1445" i="118"/>
  <c r="U1446" i="118"/>
  <c r="U1447" i="118"/>
  <c r="U1448" i="118"/>
  <c r="U1449" i="118"/>
  <c r="U1450" i="118"/>
  <c r="U1451" i="118"/>
  <c r="U1452" i="118"/>
  <c r="U1453" i="118"/>
  <c r="U1454" i="118"/>
  <c r="U1455" i="118"/>
  <c r="U1456" i="118"/>
  <c r="U1457" i="118"/>
  <c r="U1458" i="118"/>
  <c r="U1459" i="118"/>
  <c r="U1460" i="118"/>
  <c r="U1461" i="118"/>
  <c r="U1462" i="118"/>
  <c r="U1463" i="118"/>
  <c r="U1464" i="118"/>
  <c r="U1465" i="118"/>
  <c r="U1466" i="118"/>
  <c r="U1467" i="118"/>
  <c r="U1468" i="118"/>
  <c r="U1469" i="118"/>
  <c r="U1470" i="118"/>
  <c r="U1471" i="118"/>
  <c r="U1472" i="118"/>
  <c r="U1473" i="118"/>
  <c r="U1474" i="118"/>
  <c r="U1475" i="118"/>
  <c r="U1476" i="118"/>
  <c r="U1477" i="118"/>
  <c r="U1478" i="118"/>
  <c r="U1479" i="118"/>
  <c r="U1480" i="118"/>
  <c r="U1481" i="118"/>
  <c r="U1482" i="118"/>
  <c r="U1483" i="118"/>
  <c r="U1484" i="118"/>
  <c r="U1485" i="118"/>
  <c r="U1486" i="118"/>
  <c r="U1487" i="118"/>
  <c r="U1488" i="118"/>
  <c r="U1489" i="118"/>
  <c r="U1490" i="118"/>
  <c r="U1491" i="118"/>
  <c r="U1492" i="118"/>
  <c r="U1493" i="118"/>
  <c r="U1494" i="118"/>
  <c r="U1495" i="118"/>
  <c r="U1496" i="118"/>
  <c r="U1497" i="118"/>
  <c r="U1498" i="118"/>
  <c r="U1499" i="118"/>
  <c r="U1500" i="118"/>
  <c r="U1501" i="118"/>
  <c r="U1502" i="118"/>
  <c r="U1503" i="118"/>
  <c r="U1504" i="118"/>
  <c r="U1505" i="118"/>
  <c r="U1506" i="118"/>
  <c r="U1507" i="118"/>
  <c r="U1508" i="118"/>
  <c r="U1509" i="118"/>
  <c r="U1510" i="118"/>
  <c r="U1511" i="118"/>
  <c r="U1512" i="118"/>
  <c r="U1513" i="118"/>
  <c r="U1514" i="118"/>
  <c r="U1515" i="118"/>
  <c r="U1516" i="118"/>
  <c r="U1517" i="118"/>
  <c r="U1518" i="118"/>
  <c r="U1519" i="118"/>
  <c r="U1520" i="118"/>
  <c r="U1521" i="118"/>
  <c r="U1522" i="118"/>
  <c r="U1523" i="118"/>
  <c r="U1524" i="118"/>
  <c r="U1525" i="118"/>
  <c r="U1526" i="118"/>
  <c r="U1527" i="118"/>
  <c r="U1528" i="118"/>
  <c r="U1529" i="118"/>
  <c r="U1530" i="118"/>
  <c r="U1531" i="118"/>
  <c r="U1532" i="118"/>
  <c r="U1533" i="118"/>
  <c r="U1534" i="118"/>
  <c r="U1535" i="118"/>
  <c r="U1536" i="118"/>
  <c r="U1537" i="118"/>
  <c r="U1538" i="118"/>
  <c r="U1539" i="118"/>
  <c r="U1540" i="118"/>
  <c r="U1541" i="118"/>
  <c r="U1542" i="118"/>
  <c r="U1543" i="118"/>
  <c r="U1544" i="118"/>
  <c r="U1545" i="118"/>
  <c r="U1546" i="118"/>
  <c r="U1547" i="118"/>
  <c r="U1548" i="118"/>
  <c r="U1549" i="118"/>
  <c r="U1550" i="118"/>
  <c r="U1551" i="118"/>
  <c r="U1552" i="118"/>
  <c r="U1553" i="118"/>
  <c r="U1554" i="118"/>
  <c r="U1555" i="118"/>
  <c r="U1556" i="118"/>
  <c r="U1557" i="118"/>
  <c r="U1558" i="118"/>
  <c r="U1559" i="118"/>
  <c r="U1560" i="118"/>
  <c r="U1561" i="118"/>
  <c r="U1562" i="118"/>
  <c r="U1563" i="118"/>
  <c r="U1564" i="118"/>
  <c r="U1565" i="118"/>
  <c r="U1566" i="118"/>
  <c r="U1567" i="118"/>
  <c r="U1568" i="118"/>
  <c r="U1569" i="118"/>
  <c r="U1570" i="118"/>
  <c r="U1571" i="118"/>
  <c r="U1572" i="118"/>
  <c r="U1573" i="118"/>
  <c r="U1574" i="118"/>
  <c r="U1575" i="118"/>
  <c r="U1576" i="118"/>
  <c r="U1577" i="118"/>
  <c r="U1578" i="118"/>
  <c r="U1579" i="118"/>
  <c r="U1580" i="118"/>
  <c r="U1581" i="118"/>
  <c r="U1582" i="118"/>
  <c r="U1583" i="118"/>
  <c r="U1584" i="118"/>
  <c r="U1585" i="118"/>
  <c r="U1586" i="118"/>
  <c r="U1587" i="118"/>
  <c r="U1588" i="118"/>
  <c r="U1589" i="118"/>
  <c r="U1590" i="118"/>
  <c r="U1591" i="118"/>
  <c r="U1592" i="118"/>
  <c r="U1593" i="118"/>
  <c r="U1594" i="118"/>
  <c r="U1595" i="118"/>
  <c r="U1596" i="118"/>
  <c r="U1597" i="118"/>
  <c r="U1598" i="118"/>
  <c r="U1599" i="118"/>
  <c r="U1600" i="118"/>
  <c r="U1601" i="118"/>
  <c r="U1602" i="118"/>
  <c r="U1603" i="118"/>
  <c r="U1604" i="118"/>
  <c r="U1605" i="118"/>
  <c r="U1606" i="118"/>
  <c r="U1607" i="118"/>
  <c r="U1608" i="118"/>
  <c r="U1609" i="118"/>
  <c r="U1610" i="118"/>
  <c r="U1611" i="118"/>
  <c r="U1612" i="118"/>
  <c r="U1613" i="118"/>
  <c r="U1614" i="118"/>
  <c r="U1615" i="118"/>
  <c r="U1616" i="118"/>
  <c r="U1617" i="118"/>
  <c r="U1618" i="118"/>
  <c r="U1619" i="118"/>
  <c r="U1620" i="118"/>
  <c r="U1621" i="118"/>
  <c r="U1622" i="118"/>
  <c r="U1623" i="118"/>
  <c r="U1624" i="118"/>
  <c r="U1625" i="118"/>
  <c r="U1626" i="118"/>
  <c r="U1627" i="118"/>
  <c r="U1628" i="118"/>
  <c r="U1629" i="118"/>
  <c r="U1630" i="118"/>
  <c r="U1631" i="118"/>
  <c r="U1632" i="118"/>
  <c r="U1633" i="118"/>
  <c r="U1634" i="118"/>
  <c r="U1635" i="118"/>
  <c r="U1636" i="118"/>
  <c r="U1637" i="118"/>
  <c r="U1638" i="118"/>
  <c r="U1639" i="118"/>
  <c r="M112" i="120" l="1"/>
  <c r="M113" i="120"/>
  <c r="H116" i="120"/>
  <c r="R136" i="121"/>
  <c r="U136" i="121" s="1"/>
  <c r="S130" i="121"/>
  <c r="O120" i="120"/>
  <c r="K897" i="118"/>
  <c r="M897" i="118"/>
  <c r="K898" i="118"/>
  <c r="M898" i="118"/>
  <c r="K900" i="118"/>
  <c r="M900" i="118"/>
  <c r="R133" i="121"/>
  <c r="U133" i="121" s="1"/>
  <c r="S127" i="121"/>
  <c r="S128" i="121"/>
  <c r="R134" i="121"/>
  <c r="U134" i="121" s="1"/>
  <c r="S129" i="121"/>
  <c r="R135" i="121"/>
  <c r="U135" i="121" s="1"/>
  <c r="L130" i="121"/>
  <c r="L128" i="121"/>
  <c r="L129" i="121"/>
  <c r="K899" i="118"/>
  <c r="M899" i="118"/>
  <c r="L127" i="121"/>
  <c r="K116" i="120"/>
  <c r="M116" i="120"/>
  <c r="O116" i="120" s="1"/>
  <c r="H114" i="120"/>
  <c r="K114" i="120"/>
  <c r="M114" i="120"/>
  <c r="H115" i="120"/>
  <c r="K115" i="120"/>
  <c r="M115" i="120"/>
  <c r="S126" i="121"/>
  <c r="R132" i="121"/>
  <c r="U132" i="121" s="1"/>
  <c r="H112" i="120"/>
  <c r="O112" i="120" s="1"/>
  <c r="H113" i="120"/>
  <c r="O113" i="120" s="1"/>
  <c r="K113" i="120"/>
  <c r="K112" i="120"/>
  <c r="K896" i="118"/>
  <c r="O889" i="118"/>
  <c r="L895" i="118"/>
  <c r="G889" i="118"/>
  <c r="F895" i="118"/>
  <c r="M895" i="118" s="1"/>
  <c r="Q117" i="120"/>
  <c r="S117" i="120"/>
  <c r="T117" i="120"/>
  <c r="Q119" i="121"/>
  <c r="P125" i="121"/>
  <c r="W125" i="121" s="1"/>
  <c r="O125" i="121"/>
  <c r="Y125" i="121"/>
  <c r="H119" i="121"/>
  <c r="F119" i="121"/>
  <c r="E125" i="121"/>
  <c r="L125" i="121" s="1"/>
  <c r="S116" i="120"/>
  <c r="T116" i="120"/>
  <c r="Q116" i="120"/>
  <c r="L111" i="120"/>
  <c r="X111" i="120" s="1"/>
  <c r="G111" i="120"/>
  <c r="W111" i="120" s="1"/>
  <c r="F111" i="120"/>
  <c r="Q118" i="121"/>
  <c r="H118" i="121"/>
  <c r="P124" i="121"/>
  <c r="W124" i="121" s="1"/>
  <c r="Y124" i="121"/>
  <c r="G124" i="121"/>
  <c r="K124" i="121" s="1"/>
  <c r="F118" i="121"/>
  <c r="E124" i="121"/>
  <c r="L124" i="121" s="1"/>
  <c r="O124" i="121"/>
  <c r="L110" i="120"/>
  <c r="X110" i="120" s="1"/>
  <c r="G110" i="120"/>
  <c r="W110" i="120" s="1"/>
  <c r="F110" i="120"/>
  <c r="O888" i="118"/>
  <c r="L894" i="118"/>
  <c r="G888" i="118"/>
  <c r="F894" i="118"/>
  <c r="M894" i="118" s="1"/>
  <c r="E885" i="110"/>
  <c r="F885" i="110" s="1"/>
  <c r="E886" i="110"/>
  <c r="F886" i="110" s="1"/>
  <c r="Y123" i="121"/>
  <c r="Q117" i="121"/>
  <c r="P123" i="121"/>
  <c r="W123" i="121" s="1"/>
  <c r="O122" i="121"/>
  <c r="O123" i="121"/>
  <c r="G123" i="121"/>
  <c r="H117" i="121"/>
  <c r="F117" i="121"/>
  <c r="E123" i="121"/>
  <c r="L123" i="121" s="1"/>
  <c r="T115" i="120"/>
  <c r="S115" i="120"/>
  <c r="L109" i="120"/>
  <c r="X109" i="120" s="1"/>
  <c r="G109" i="120"/>
  <c r="W109" i="120" s="1"/>
  <c r="F109" i="120"/>
  <c r="Q115" i="120"/>
  <c r="M109" i="120" l="1"/>
  <c r="M110" i="120"/>
  <c r="O114" i="120"/>
  <c r="H111" i="120"/>
  <c r="K111" i="120"/>
  <c r="M111" i="120"/>
  <c r="O115" i="120"/>
  <c r="S124" i="121"/>
  <c r="R130" i="121"/>
  <c r="U130" i="121" s="1"/>
  <c r="R131" i="121"/>
  <c r="U131" i="121" s="1"/>
  <c r="S125" i="121"/>
  <c r="H109" i="120"/>
  <c r="O109" i="120" s="1"/>
  <c r="H110" i="120"/>
  <c r="O110" i="120" s="1"/>
  <c r="K109" i="120"/>
  <c r="K110" i="120"/>
  <c r="K894" i="118"/>
  <c r="K895" i="118"/>
  <c r="K123" i="121"/>
  <c r="R129" i="121"/>
  <c r="S123" i="121"/>
  <c r="S122" i="121"/>
  <c r="R128" i="121"/>
  <c r="O886" i="118"/>
  <c r="O887" i="118"/>
  <c r="L893" i="118"/>
  <c r="G887" i="118"/>
  <c r="F893" i="118"/>
  <c r="Q116" i="121"/>
  <c r="P122" i="121"/>
  <c r="W122" i="121" s="1"/>
  <c r="H116" i="121"/>
  <c r="G122" i="121"/>
  <c r="K122" i="121" s="1"/>
  <c r="E122" i="121"/>
  <c r="L122" i="121" s="1"/>
  <c r="F116" i="121"/>
  <c r="L108" i="120"/>
  <c r="X108" i="120" s="1"/>
  <c r="G108" i="120"/>
  <c r="W108" i="120" s="1"/>
  <c r="F108" i="120"/>
  <c r="L892" i="118"/>
  <c r="F892" i="118"/>
  <c r="G886" i="118"/>
  <c r="Y122" i="121"/>
  <c r="S114" i="120"/>
  <c r="T114" i="120"/>
  <c r="Q114" i="120"/>
  <c r="O109" i="123"/>
  <c r="O111" i="123"/>
  <c r="O113" i="123"/>
  <c r="M109" i="123"/>
  <c r="M110" i="123"/>
  <c r="O110" i="123" s="1"/>
  <c r="M111" i="123"/>
  <c r="M112" i="123"/>
  <c r="O112" i="123" s="1"/>
  <c r="M113" i="123"/>
  <c r="L109" i="123"/>
  <c r="L110" i="123"/>
  <c r="J109" i="123"/>
  <c r="J110" i="123"/>
  <c r="J112" i="123"/>
  <c r="H109" i="123"/>
  <c r="H110" i="123"/>
  <c r="H111" i="123"/>
  <c r="J111" i="123" s="1"/>
  <c r="H112" i="123"/>
  <c r="H113" i="123"/>
  <c r="J113" i="123" s="1"/>
  <c r="F109" i="123"/>
  <c r="F110" i="123"/>
  <c r="F112" i="123"/>
  <c r="D109" i="123"/>
  <c r="D110" i="123"/>
  <c r="D111" i="123"/>
  <c r="F111" i="123" s="1"/>
  <c r="D112" i="123"/>
  <c r="D113" i="123"/>
  <c r="F113" i="123" s="1"/>
  <c r="O885" i="118"/>
  <c r="L891" i="118"/>
  <c r="G885" i="118"/>
  <c r="F891" i="118"/>
  <c r="S113" i="120"/>
  <c r="T113" i="120"/>
  <c r="L107" i="120"/>
  <c r="X107" i="120" s="1"/>
  <c r="Q113" i="120"/>
  <c r="G107" i="120"/>
  <c r="F107" i="120"/>
  <c r="K107" i="120" s="1"/>
  <c r="Q115" i="121"/>
  <c r="P121" i="121"/>
  <c r="W121" i="121" s="1"/>
  <c r="F115" i="121"/>
  <c r="H115" i="121"/>
  <c r="G121" i="121"/>
  <c r="K121" i="121" s="1"/>
  <c r="E121" i="121"/>
  <c r="O121" i="121"/>
  <c r="Y121" i="121"/>
  <c r="E884" i="110"/>
  <c r="F884" i="110" s="1"/>
  <c r="O884" i="118"/>
  <c r="L890" i="118"/>
  <c r="G884" i="118"/>
  <c r="F890" i="118"/>
  <c r="O115" i="121"/>
  <c r="O116" i="121"/>
  <c r="O117" i="121"/>
  <c r="O118" i="121"/>
  <c r="O119" i="121"/>
  <c r="O120" i="121"/>
  <c r="O114" i="121"/>
  <c r="Q114" i="121"/>
  <c r="P120" i="121"/>
  <c r="W120" i="121" s="1"/>
  <c r="H114" i="121"/>
  <c r="G120" i="121"/>
  <c r="K120" i="121" s="1"/>
  <c r="F114" i="121"/>
  <c r="E120" i="121"/>
  <c r="L120" i="121" s="1"/>
  <c r="Y120" i="121"/>
  <c r="S112" i="120"/>
  <c r="T112" i="120"/>
  <c r="L106" i="120"/>
  <c r="X106" i="120" s="1"/>
  <c r="G106" i="120"/>
  <c r="W106" i="120" s="1"/>
  <c r="F106" i="120"/>
  <c r="K106" i="120" s="1"/>
  <c r="Q112" i="120"/>
  <c r="Q113" i="121"/>
  <c r="P119" i="121"/>
  <c r="W119" i="121" s="1"/>
  <c r="Y119" i="121"/>
  <c r="H113" i="121"/>
  <c r="G119" i="121"/>
  <c r="K119" i="121" s="1"/>
  <c r="F113" i="121"/>
  <c r="E119" i="121"/>
  <c r="L119" i="121" s="1"/>
  <c r="S111" i="120"/>
  <c r="T111" i="120"/>
  <c r="L105" i="120"/>
  <c r="X105" i="120" s="1"/>
  <c r="G105" i="120"/>
  <c r="W105" i="120" s="1"/>
  <c r="F105" i="120"/>
  <c r="Q111" i="120"/>
  <c r="E883" i="110"/>
  <c r="F883" i="110" s="1"/>
  <c r="O883" i="118"/>
  <c r="L889" i="118"/>
  <c r="G883" i="118"/>
  <c r="F889" i="118"/>
  <c r="R120" i="121" l="1"/>
  <c r="R119" i="121"/>
  <c r="K889" i="118"/>
  <c r="M889" i="118"/>
  <c r="K890" i="118"/>
  <c r="M890" i="118"/>
  <c r="K891" i="118"/>
  <c r="M891" i="118"/>
  <c r="U128" i="121"/>
  <c r="V128" i="121"/>
  <c r="U129" i="121"/>
  <c r="V129" i="121"/>
  <c r="O111" i="120"/>
  <c r="H107" i="120"/>
  <c r="H105" i="120"/>
  <c r="O105" i="120" s="1"/>
  <c r="K105" i="120"/>
  <c r="M105" i="120"/>
  <c r="H108" i="120"/>
  <c r="K892" i="118"/>
  <c r="M892" i="118"/>
  <c r="K893" i="118"/>
  <c r="M893" i="118"/>
  <c r="L121" i="121"/>
  <c r="S115" i="121"/>
  <c r="S121" i="121"/>
  <c r="R127" i="121"/>
  <c r="U120" i="121"/>
  <c r="V120" i="121"/>
  <c r="R126" i="121"/>
  <c r="S120" i="121"/>
  <c r="S118" i="121"/>
  <c r="R124" i="121"/>
  <c r="S114" i="121"/>
  <c r="R121" i="121"/>
  <c r="V121" i="121" s="1"/>
  <c r="R122" i="121"/>
  <c r="U119" i="121"/>
  <c r="V119" i="121"/>
  <c r="R125" i="121"/>
  <c r="S119" i="121"/>
  <c r="S117" i="121"/>
  <c r="R123" i="121"/>
  <c r="S116" i="121"/>
  <c r="K108" i="120"/>
  <c r="M108" i="120"/>
  <c r="M106" i="120"/>
  <c r="M107" i="120"/>
  <c r="O107" i="120" s="1"/>
  <c r="H106" i="120"/>
  <c r="W107" i="120"/>
  <c r="S113" i="121"/>
  <c r="O882" i="118"/>
  <c r="L888" i="118"/>
  <c r="G882" i="118"/>
  <c r="F888" i="118"/>
  <c r="M888" i="118" s="1"/>
  <c r="E882" i="110"/>
  <c r="F882" i="110" s="1"/>
  <c r="S112" i="121"/>
  <c r="R118" i="121"/>
  <c r="Q112" i="121"/>
  <c r="P118" i="121"/>
  <c r="W118" i="121" s="1"/>
  <c r="Y118" i="121"/>
  <c r="H112" i="121"/>
  <c r="G118" i="121"/>
  <c r="K118" i="121" s="1"/>
  <c r="F112" i="121"/>
  <c r="E118" i="121"/>
  <c r="L118" i="121" s="1"/>
  <c r="S110" i="120"/>
  <c r="T110" i="120"/>
  <c r="Q110" i="120"/>
  <c r="L104" i="120"/>
  <c r="X104" i="120" s="1"/>
  <c r="G104" i="120"/>
  <c r="F104" i="120"/>
  <c r="M104" i="120" s="1"/>
  <c r="O106" i="120" l="1"/>
  <c r="U121" i="121"/>
  <c r="U127" i="121"/>
  <c r="V127" i="121"/>
  <c r="H104" i="120"/>
  <c r="O104" i="120" s="1"/>
  <c r="U126" i="121"/>
  <c r="V126" i="121"/>
  <c r="U125" i="121"/>
  <c r="V125" i="121"/>
  <c r="U124" i="121"/>
  <c r="V124" i="121"/>
  <c r="O108" i="120"/>
  <c r="U123" i="121"/>
  <c r="V123" i="121"/>
  <c r="U122" i="121"/>
  <c r="V122" i="121"/>
  <c r="U118" i="121"/>
  <c r="V118" i="121"/>
  <c r="K104" i="120"/>
  <c r="W104" i="120"/>
  <c r="K888" i="118"/>
  <c r="O881" i="118"/>
  <c r="L887" i="118"/>
  <c r="G881" i="118"/>
  <c r="F887" i="118"/>
  <c r="M887" i="118" s="1"/>
  <c r="E881" i="110"/>
  <c r="F881" i="110" s="1"/>
  <c r="S109" i="120"/>
  <c r="T109" i="120"/>
  <c r="L103" i="120"/>
  <c r="Q109" i="120"/>
  <c r="G103" i="120"/>
  <c r="F103" i="120"/>
  <c r="S111" i="121"/>
  <c r="R117" i="121"/>
  <c r="Q111" i="121"/>
  <c r="P117" i="121"/>
  <c r="W117" i="121" s="1"/>
  <c r="H111" i="121"/>
  <c r="G117" i="121"/>
  <c r="K117" i="121" s="1"/>
  <c r="F111" i="121"/>
  <c r="E117" i="121"/>
  <c r="L117" i="121" s="1"/>
  <c r="Y117" i="121"/>
  <c r="M103" i="120" l="1"/>
  <c r="U117" i="121"/>
  <c r="V117" i="121"/>
  <c r="H103" i="120"/>
  <c r="K103" i="120"/>
  <c r="K887" i="118"/>
  <c r="Y116" i="121"/>
  <c r="S108" i="120"/>
  <c r="T108" i="120"/>
  <c r="L102" i="120"/>
  <c r="Q108" i="120"/>
  <c r="G102" i="120"/>
  <c r="O103" i="120" l="1"/>
  <c r="M107" i="123"/>
  <c r="O107" i="123" s="1"/>
  <c r="M108" i="123"/>
  <c r="O108" i="123" s="1"/>
  <c r="L107" i="123"/>
  <c r="L108" i="123"/>
  <c r="H107" i="123"/>
  <c r="J107" i="123" s="1"/>
  <c r="H108" i="123"/>
  <c r="J108" i="123" s="1"/>
  <c r="D107" i="123"/>
  <c r="D108" i="123"/>
  <c r="F107" i="123"/>
  <c r="F108" i="123"/>
  <c r="R116" i="121"/>
  <c r="V116" i="121" s="1"/>
  <c r="S110" i="121"/>
  <c r="S109" i="121"/>
  <c r="Q109" i="121"/>
  <c r="Q110" i="121"/>
  <c r="P116" i="121"/>
  <c r="W116" i="121" s="1"/>
  <c r="G116" i="121"/>
  <c r="K116" i="121" s="1"/>
  <c r="H110" i="121"/>
  <c r="F110" i="121"/>
  <c r="E116" i="121"/>
  <c r="F102" i="120"/>
  <c r="X102" i="120"/>
  <c r="X103" i="120"/>
  <c r="W102" i="120"/>
  <c r="W103" i="120"/>
  <c r="E880" i="110"/>
  <c r="F880" i="110" s="1"/>
  <c r="G880" i="118"/>
  <c r="F886" i="118"/>
  <c r="M886" i="118" s="1"/>
  <c r="O880" i="118"/>
  <c r="L116" i="121" l="1"/>
  <c r="U116" i="121"/>
  <c r="K886" i="118"/>
  <c r="M102" i="120"/>
  <c r="K102" i="120"/>
  <c r="H102" i="120"/>
  <c r="L886" i="118"/>
  <c r="E879" i="110"/>
  <c r="F879" i="110" s="1"/>
  <c r="L885" i="118"/>
  <c r="G879" i="118"/>
  <c r="F885" i="118"/>
  <c r="M885" i="118" s="1"/>
  <c r="Q106" i="120"/>
  <c r="Q107" i="120"/>
  <c r="S108" i="121"/>
  <c r="R115" i="121"/>
  <c r="P115" i="121"/>
  <c r="W115" i="121" s="1"/>
  <c r="Y115" i="121"/>
  <c r="G115" i="121"/>
  <c r="K115" i="121" s="1"/>
  <c r="H109" i="121"/>
  <c r="O102" i="120" l="1"/>
  <c r="U115" i="121"/>
  <c r="V115" i="121"/>
  <c r="K885" i="118"/>
  <c r="T107" i="120"/>
  <c r="L101" i="120"/>
  <c r="F101" i="120"/>
  <c r="K101" i="120" l="1"/>
  <c r="M101" i="120"/>
  <c r="X101" i="120"/>
  <c r="S107" i="120"/>
  <c r="S106" i="120"/>
  <c r="T106" i="120"/>
  <c r="U10" i="118" l="1"/>
  <c r="V10" i="118"/>
  <c r="U11" i="118"/>
  <c r="V11" i="118"/>
  <c r="U12" i="118"/>
  <c r="V12" i="118"/>
  <c r="U13" i="118"/>
  <c r="V13" i="118"/>
  <c r="U14" i="118"/>
  <c r="V14" i="118"/>
  <c r="U15" i="118"/>
  <c r="V15" i="118"/>
  <c r="U16" i="118"/>
  <c r="V16" i="118"/>
  <c r="U17" i="118"/>
  <c r="V17" i="118"/>
  <c r="U18" i="118"/>
  <c r="V18" i="118"/>
  <c r="U19" i="118"/>
  <c r="V19" i="118"/>
  <c r="U20" i="118"/>
  <c r="V20" i="118"/>
  <c r="U21" i="118"/>
  <c r="V21" i="118"/>
  <c r="U22" i="118"/>
  <c r="V22" i="118"/>
  <c r="U23" i="118"/>
  <c r="V23" i="118"/>
  <c r="U24" i="118"/>
  <c r="V24" i="118"/>
  <c r="U25" i="118"/>
  <c r="V25" i="118"/>
  <c r="U26" i="118"/>
  <c r="V26" i="118"/>
  <c r="U27" i="118"/>
  <c r="V27" i="118"/>
  <c r="U28" i="118"/>
  <c r="V28" i="118"/>
  <c r="U29" i="118"/>
  <c r="V29" i="118"/>
  <c r="U30" i="118"/>
  <c r="V30" i="118"/>
  <c r="U31" i="118"/>
  <c r="V31" i="118"/>
  <c r="U32" i="118"/>
  <c r="V32" i="118"/>
  <c r="U33" i="118"/>
  <c r="V33" i="118"/>
  <c r="U34" i="118"/>
  <c r="V34" i="118"/>
  <c r="U35" i="118"/>
  <c r="V35" i="118"/>
  <c r="U36" i="118"/>
  <c r="V36" i="118"/>
  <c r="U37" i="118"/>
  <c r="V37" i="118"/>
  <c r="U38" i="118"/>
  <c r="V38" i="118"/>
  <c r="U39" i="118"/>
  <c r="V39" i="118"/>
  <c r="U40" i="118"/>
  <c r="V40" i="118"/>
  <c r="U41" i="118"/>
  <c r="V41" i="118"/>
  <c r="U42" i="118"/>
  <c r="V42" i="118"/>
  <c r="U43" i="118"/>
  <c r="V43" i="118"/>
  <c r="U44" i="118"/>
  <c r="V44" i="118"/>
  <c r="U45" i="118"/>
  <c r="V45" i="118"/>
  <c r="U46" i="118"/>
  <c r="V46" i="118"/>
  <c r="U47" i="118"/>
  <c r="V47" i="118"/>
  <c r="U48" i="118"/>
  <c r="V48" i="118"/>
  <c r="U49" i="118"/>
  <c r="V49" i="118"/>
  <c r="U50" i="118"/>
  <c r="V50" i="118"/>
  <c r="U51" i="118"/>
  <c r="V51" i="118"/>
  <c r="U52" i="118"/>
  <c r="V52" i="118"/>
  <c r="U53" i="118"/>
  <c r="V53" i="118"/>
  <c r="U54" i="118"/>
  <c r="V54" i="118"/>
  <c r="U55" i="118"/>
  <c r="V55" i="118"/>
  <c r="U56" i="118"/>
  <c r="V56" i="118"/>
  <c r="U57" i="118"/>
  <c r="V57" i="118"/>
  <c r="U58" i="118"/>
  <c r="V58" i="118"/>
  <c r="U59" i="118"/>
  <c r="V59" i="118"/>
  <c r="U60" i="118"/>
  <c r="V60" i="118"/>
  <c r="U61" i="118"/>
  <c r="V61" i="118"/>
  <c r="U62" i="118"/>
  <c r="V62" i="118"/>
  <c r="U63" i="118"/>
  <c r="V63" i="118"/>
  <c r="U64" i="118"/>
  <c r="V64" i="118"/>
  <c r="U65" i="118"/>
  <c r="V65" i="118"/>
  <c r="U66" i="118"/>
  <c r="V66" i="118"/>
  <c r="U67" i="118"/>
  <c r="V67" i="118"/>
  <c r="U68" i="118"/>
  <c r="V68" i="118"/>
  <c r="U69" i="118"/>
  <c r="V69" i="118"/>
  <c r="U70" i="118"/>
  <c r="V70" i="118"/>
  <c r="U71" i="118"/>
  <c r="V71" i="118"/>
  <c r="U72" i="118"/>
  <c r="V72" i="118"/>
  <c r="U73" i="118"/>
  <c r="V73" i="118"/>
  <c r="U74" i="118"/>
  <c r="V74" i="118"/>
  <c r="U75" i="118"/>
  <c r="V75" i="118"/>
  <c r="U76" i="118"/>
  <c r="V76" i="118"/>
  <c r="U77" i="118"/>
  <c r="V77" i="118"/>
  <c r="U78" i="118"/>
  <c r="V78" i="118"/>
  <c r="U79" i="118"/>
  <c r="V79" i="118"/>
  <c r="U80" i="118"/>
  <c r="V80" i="118"/>
  <c r="U81" i="118"/>
  <c r="V81" i="118"/>
  <c r="U82" i="118"/>
  <c r="V82" i="118"/>
  <c r="U83" i="118"/>
  <c r="V83" i="118"/>
  <c r="U84" i="118"/>
  <c r="V84" i="118"/>
  <c r="U85" i="118"/>
  <c r="V85" i="118"/>
  <c r="U86" i="118"/>
  <c r="V86" i="118"/>
  <c r="U87" i="118"/>
  <c r="V87" i="118"/>
  <c r="U88" i="118"/>
  <c r="V88" i="118"/>
  <c r="U89" i="118"/>
  <c r="V89" i="118"/>
  <c r="U90" i="118"/>
  <c r="V90" i="118"/>
  <c r="U91" i="118"/>
  <c r="V91" i="118"/>
  <c r="U92" i="118"/>
  <c r="V92" i="118"/>
  <c r="U93" i="118"/>
  <c r="V93" i="118"/>
  <c r="U94" i="118"/>
  <c r="V94" i="118"/>
  <c r="U95" i="118"/>
  <c r="V95" i="118"/>
  <c r="U96" i="118"/>
  <c r="V96" i="118"/>
  <c r="U97" i="118"/>
  <c r="V97" i="118"/>
  <c r="U98" i="118"/>
  <c r="V98" i="118"/>
  <c r="U99" i="118"/>
  <c r="V99" i="118"/>
  <c r="U100" i="118"/>
  <c r="V100" i="118"/>
  <c r="U101" i="118"/>
  <c r="V101" i="118"/>
  <c r="U102" i="118"/>
  <c r="V102" i="118"/>
  <c r="U103" i="118"/>
  <c r="V103" i="118"/>
  <c r="U104" i="118"/>
  <c r="V104" i="118"/>
  <c r="U105" i="118"/>
  <c r="V105" i="118"/>
  <c r="U106" i="118"/>
  <c r="V106" i="118"/>
  <c r="U107" i="118"/>
  <c r="V107" i="118"/>
  <c r="U108" i="118"/>
  <c r="V108" i="118"/>
  <c r="U109" i="118"/>
  <c r="V109" i="118"/>
  <c r="U110" i="118"/>
  <c r="V110" i="118"/>
  <c r="U111" i="118"/>
  <c r="V111" i="118"/>
  <c r="U112" i="118"/>
  <c r="V112" i="118"/>
  <c r="U113" i="118"/>
  <c r="V113" i="118"/>
  <c r="U114" i="118"/>
  <c r="V114" i="118"/>
  <c r="U115" i="118"/>
  <c r="V115" i="118"/>
  <c r="U116" i="118"/>
  <c r="V116" i="118"/>
  <c r="U117" i="118"/>
  <c r="V117" i="118"/>
  <c r="U118" i="118"/>
  <c r="V118" i="118"/>
  <c r="U119" i="118"/>
  <c r="V119" i="118"/>
  <c r="U120" i="118"/>
  <c r="V120" i="118"/>
  <c r="U121" i="118"/>
  <c r="V121" i="118"/>
  <c r="U122" i="118"/>
  <c r="V122" i="118"/>
  <c r="U123" i="118"/>
  <c r="V123" i="118"/>
  <c r="U124" i="118"/>
  <c r="V124" i="118"/>
  <c r="U125" i="118"/>
  <c r="V125" i="118"/>
  <c r="U126" i="118"/>
  <c r="V126" i="118"/>
  <c r="U127" i="118"/>
  <c r="V127" i="118"/>
  <c r="U128" i="118"/>
  <c r="V128" i="118"/>
  <c r="U129" i="118"/>
  <c r="V129" i="118"/>
  <c r="U130" i="118"/>
  <c r="V130" i="118"/>
  <c r="U131" i="118"/>
  <c r="V131" i="118"/>
  <c r="U132" i="118"/>
  <c r="V132" i="118"/>
  <c r="U133" i="118"/>
  <c r="V133" i="118"/>
  <c r="U134" i="118"/>
  <c r="V134" i="118"/>
  <c r="U135" i="118"/>
  <c r="V135" i="118"/>
  <c r="U136" i="118"/>
  <c r="V136" i="118"/>
  <c r="U137" i="118"/>
  <c r="V137" i="118"/>
  <c r="U138" i="118"/>
  <c r="V138" i="118"/>
  <c r="U139" i="118"/>
  <c r="V139" i="118"/>
  <c r="U140" i="118"/>
  <c r="V140" i="118"/>
  <c r="U141" i="118"/>
  <c r="V141" i="118"/>
  <c r="U142" i="118"/>
  <c r="V142" i="118"/>
  <c r="U143" i="118"/>
  <c r="V143" i="118"/>
  <c r="U144" i="118"/>
  <c r="V144" i="118"/>
  <c r="U145" i="118"/>
  <c r="V145" i="118"/>
  <c r="U146" i="118"/>
  <c r="V146" i="118"/>
  <c r="U147" i="118"/>
  <c r="V147" i="118"/>
  <c r="U148" i="118"/>
  <c r="V148" i="118"/>
  <c r="U149" i="118"/>
  <c r="V149" i="118"/>
  <c r="U150" i="118"/>
  <c r="V150" i="118"/>
  <c r="U151" i="118"/>
  <c r="V151" i="118"/>
  <c r="U152" i="118"/>
  <c r="V152" i="118"/>
  <c r="U153" i="118"/>
  <c r="V153" i="118"/>
  <c r="U154" i="118"/>
  <c r="V154" i="118"/>
  <c r="U155" i="118"/>
  <c r="V155" i="118"/>
  <c r="U156" i="118"/>
  <c r="V156" i="118"/>
  <c r="U157" i="118"/>
  <c r="V157" i="118"/>
  <c r="U158" i="118"/>
  <c r="V158" i="118"/>
  <c r="U159" i="118"/>
  <c r="V159" i="118"/>
  <c r="U160" i="118"/>
  <c r="V160" i="118"/>
  <c r="U161" i="118"/>
  <c r="V161" i="118"/>
  <c r="U162" i="118"/>
  <c r="V162" i="118"/>
  <c r="U163" i="118"/>
  <c r="V163" i="118"/>
  <c r="U164" i="118"/>
  <c r="V164" i="118"/>
  <c r="U165" i="118"/>
  <c r="V165" i="118"/>
  <c r="U166" i="118"/>
  <c r="V166" i="118"/>
  <c r="U167" i="118"/>
  <c r="V167" i="118"/>
  <c r="U168" i="118"/>
  <c r="V168" i="118"/>
  <c r="U169" i="118"/>
  <c r="V169" i="118"/>
  <c r="U170" i="118"/>
  <c r="V170" i="118"/>
  <c r="U171" i="118"/>
  <c r="V171" i="118"/>
  <c r="U172" i="118"/>
  <c r="V172" i="118"/>
  <c r="U173" i="118"/>
  <c r="V173" i="118"/>
  <c r="U174" i="118"/>
  <c r="V174" i="118"/>
  <c r="U175" i="118"/>
  <c r="V175" i="118"/>
  <c r="U176" i="118"/>
  <c r="V176" i="118"/>
  <c r="U177" i="118"/>
  <c r="V177" i="118"/>
  <c r="U178" i="118"/>
  <c r="V178" i="118"/>
  <c r="U179" i="118"/>
  <c r="V179" i="118"/>
  <c r="U180" i="118"/>
  <c r="V180" i="118"/>
  <c r="U181" i="118"/>
  <c r="V181" i="118"/>
  <c r="U182" i="118"/>
  <c r="V182" i="118"/>
  <c r="U183" i="118"/>
  <c r="V183" i="118"/>
  <c r="U184" i="118"/>
  <c r="V184" i="118"/>
  <c r="U185" i="118"/>
  <c r="V185" i="118"/>
  <c r="U186" i="118"/>
  <c r="V186" i="118"/>
  <c r="U187" i="118"/>
  <c r="V187" i="118"/>
  <c r="U188" i="118"/>
  <c r="V188" i="118"/>
  <c r="U189" i="118"/>
  <c r="V189" i="118"/>
  <c r="U190" i="118"/>
  <c r="V190" i="118"/>
  <c r="U191" i="118"/>
  <c r="V191" i="118"/>
  <c r="U192" i="118"/>
  <c r="V192" i="118"/>
  <c r="U193" i="118"/>
  <c r="V193" i="118"/>
  <c r="U194" i="118"/>
  <c r="V194" i="118"/>
  <c r="U195" i="118"/>
  <c r="V195" i="118"/>
  <c r="U196" i="118"/>
  <c r="V196" i="118"/>
  <c r="U197" i="118"/>
  <c r="V197" i="118"/>
  <c r="U198" i="118"/>
  <c r="V198" i="118"/>
  <c r="U199" i="118"/>
  <c r="V199" i="118"/>
  <c r="U200" i="118"/>
  <c r="V200" i="118"/>
  <c r="U201" i="118"/>
  <c r="V201" i="118"/>
  <c r="U202" i="118"/>
  <c r="V202" i="118"/>
  <c r="U203" i="118"/>
  <c r="V203" i="118"/>
  <c r="U204" i="118"/>
  <c r="V204" i="118"/>
  <c r="U205" i="118"/>
  <c r="V205" i="118"/>
  <c r="U206" i="118"/>
  <c r="V206" i="118"/>
  <c r="U207" i="118"/>
  <c r="V207" i="118"/>
  <c r="U208" i="118"/>
  <c r="V208" i="118"/>
  <c r="U209" i="118"/>
  <c r="V209" i="118"/>
  <c r="U210" i="118"/>
  <c r="V210" i="118"/>
  <c r="U211" i="118"/>
  <c r="V211" i="118"/>
  <c r="U212" i="118"/>
  <c r="V212" i="118"/>
  <c r="U213" i="118"/>
  <c r="V213" i="118"/>
  <c r="U214" i="118"/>
  <c r="V214" i="118"/>
  <c r="U215" i="118"/>
  <c r="V215" i="118"/>
  <c r="U216" i="118"/>
  <c r="V216" i="118"/>
  <c r="U217" i="118"/>
  <c r="V217" i="118"/>
  <c r="U218" i="118"/>
  <c r="V218" i="118"/>
  <c r="U219" i="118"/>
  <c r="V219" i="118"/>
  <c r="U220" i="118"/>
  <c r="V220" i="118"/>
  <c r="U221" i="118"/>
  <c r="V221" i="118"/>
  <c r="U222" i="118"/>
  <c r="V222" i="118"/>
  <c r="U223" i="118"/>
  <c r="V223" i="118"/>
  <c r="U224" i="118"/>
  <c r="V224" i="118"/>
  <c r="U225" i="118"/>
  <c r="V225" i="118"/>
  <c r="U226" i="118"/>
  <c r="V226" i="118"/>
  <c r="U227" i="118"/>
  <c r="V227" i="118"/>
  <c r="U228" i="118"/>
  <c r="V228" i="118"/>
  <c r="U229" i="118"/>
  <c r="V229" i="118"/>
  <c r="U230" i="118"/>
  <c r="V230" i="118"/>
  <c r="U231" i="118"/>
  <c r="V231" i="118"/>
  <c r="U232" i="118"/>
  <c r="V232" i="118"/>
  <c r="U233" i="118"/>
  <c r="V233" i="118"/>
  <c r="U234" i="118"/>
  <c r="V234" i="118"/>
  <c r="U235" i="118"/>
  <c r="V235" i="118"/>
  <c r="U236" i="118"/>
  <c r="V236" i="118"/>
  <c r="U237" i="118"/>
  <c r="V237" i="118"/>
  <c r="U238" i="118"/>
  <c r="V238" i="118"/>
  <c r="U239" i="118"/>
  <c r="V239" i="118"/>
  <c r="U240" i="118"/>
  <c r="V240" i="118"/>
  <c r="U241" i="118"/>
  <c r="V241" i="118"/>
  <c r="U242" i="118"/>
  <c r="V242" i="118"/>
  <c r="U243" i="118"/>
  <c r="V243" i="118"/>
  <c r="U244" i="118"/>
  <c r="V244" i="118"/>
  <c r="U245" i="118"/>
  <c r="V245" i="118"/>
  <c r="U246" i="118"/>
  <c r="V246" i="118"/>
  <c r="U247" i="118"/>
  <c r="V247" i="118"/>
  <c r="U248" i="118"/>
  <c r="V248" i="118"/>
  <c r="U249" i="118"/>
  <c r="V249" i="118"/>
  <c r="U250" i="118"/>
  <c r="V250" i="118"/>
  <c r="U251" i="118"/>
  <c r="V251" i="118"/>
  <c r="U252" i="118"/>
  <c r="V252" i="118"/>
  <c r="U253" i="118"/>
  <c r="V253" i="118"/>
  <c r="U254" i="118"/>
  <c r="V254" i="118"/>
  <c r="U255" i="118"/>
  <c r="V255" i="118"/>
  <c r="U256" i="118"/>
  <c r="V256" i="118"/>
  <c r="U257" i="118"/>
  <c r="V257" i="118"/>
  <c r="U258" i="118"/>
  <c r="V258" i="118"/>
  <c r="U259" i="118"/>
  <c r="V259" i="118"/>
  <c r="U260" i="118"/>
  <c r="V260" i="118"/>
  <c r="U261" i="118"/>
  <c r="V261" i="118"/>
  <c r="U262" i="118"/>
  <c r="V262" i="118"/>
  <c r="U263" i="118"/>
  <c r="V263" i="118"/>
  <c r="U264" i="118"/>
  <c r="V264" i="118"/>
  <c r="U265" i="118"/>
  <c r="V265" i="118"/>
  <c r="U266" i="118"/>
  <c r="V266" i="118"/>
  <c r="U267" i="118"/>
  <c r="V267" i="118"/>
  <c r="U268" i="118"/>
  <c r="V268" i="118"/>
  <c r="U269" i="118"/>
  <c r="V269" i="118"/>
  <c r="U270" i="118"/>
  <c r="V270" i="118"/>
  <c r="U271" i="118"/>
  <c r="V271" i="118"/>
  <c r="U272" i="118"/>
  <c r="V272" i="118"/>
  <c r="U273" i="118"/>
  <c r="V273" i="118"/>
  <c r="U274" i="118"/>
  <c r="V274" i="118"/>
  <c r="U275" i="118"/>
  <c r="V275" i="118"/>
  <c r="U276" i="118"/>
  <c r="V276" i="118"/>
  <c r="U277" i="118"/>
  <c r="V277" i="118"/>
  <c r="U278" i="118"/>
  <c r="V278" i="118"/>
  <c r="U279" i="118"/>
  <c r="V279" i="118"/>
  <c r="U280" i="118"/>
  <c r="V280" i="118"/>
  <c r="U281" i="118"/>
  <c r="V281" i="118"/>
  <c r="U282" i="118"/>
  <c r="V282" i="118"/>
  <c r="U283" i="118"/>
  <c r="V283" i="118"/>
  <c r="U284" i="118"/>
  <c r="V284" i="118"/>
  <c r="U285" i="118"/>
  <c r="V285" i="118"/>
  <c r="U286" i="118"/>
  <c r="V286" i="118"/>
  <c r="U287" i="118"/>
  <c r="V287" i="118"/>
  <c r="U288" i="118"/>
  <c r="V288" i="118"/>
  <c r="U289" i="118"/>
  <c r="V289" i="118"/>
  <c r="U290" i="118"/>
  <c r="V290" i="118"/>
  <c r="U291" i="118"/>
  <c r="V291" i="118"/>
  <c r="U292" i="118"/>
  <c r="V292" i="118"/>
  <c r="U293" i="118"/>
  <c r="V293" i="118"/>
  <c r="U294" i="118"/>
  <c r="V294" i="118"/>
  <c r="U295" i="118"/>
  <c r="V295" i="118"/>
  <c r="U296" i="118"/>
  <c r="V296" i="118"/>
  <c r="U297" i="118"/>
  <c r="V297" i="118"/>
  <c r="U298" i="118"/>
  <c r="V298" i="118"/>
  <c r="U299" i="118"/>
  <c r="V299" i="118"/>
  <c r="U300" i="118"/>
  <c r="V300" i="118"/>
  <c r="U301" i="118"/>
  <c r="V301" i="118"/>
  <c r="U302" i="118"/>
  <c r="V302" i="118"/>
  <c r="U303" i="118"/>
  <c r="V303" i="118"/>
  <c r="U304" i="118"/>
  <c r="V304" i="118"/>
  <c r="U305" i="118"/>
  <c r="V305" i="118"/>
  <c r="U306" i="118"/>
  <c r="V306" i="118"/>
  <c r="U307" i="118"/>
  <c r="V307" i="118"/>
  <c r="U308" i="118"/>
  <c r="V308" i="118"/>
  <c r="U309" i="118"/>
  <c r="V309" i="118"/>
  <c r="U310" i="118"/>
  <c r="V310" i="118"/>
  <c r="U311" i="118"/>
  <c r="V311" i="118"/>
  <c r="U312" i="118"/>
  <c r="V312" i="118"/>
  <c r="U313" i="118"/>
  <c r="V313" i="118"/>
  <c r="U314" i="118"/>
  <c r="V314" i="118"/>
  <c r="U315" i="118"/>
  <c r="V315" i="118"/>
  <c r="U316" i="118"/>
  <c r="V316" i="118"/>
  <c r="U317" i="118"/>
  <c r="V317" i="118"/>
  <c r="U318" i="118"/>
  <c r="V318" i="118"/>
  <c r="U319" i="118"/>
  <c r="V319" i="118"/>
  <c r="U320" i="118"/>
  <c r="V320" i="118"/>
  <c r="U321" i="118"/>
  <c r="V321" i="118"/>
  <c r="U322" i="118"/>
  <c r="V322" i="118"/>
  <c r="U323" i="118"/>
  <c r="V323" i="118"/>
  <c r="U324" i="118"/>
  <c r="V324" i="118"/>
  <c r="U325" i="118"/>
  <c r="V325" i="118"/>
  <c r="U326" i="118"/>
  <c r="V326" i="118"/>
  <c r="U327" i="118"/>
  <c r="V327" i="118"/>
  <c r="U328" i="118"/>
  <c r="V328" i="118"/>
  <c r="U329" i="118"/>
  <c r="V329" i="118"/>
  <c r="U330" i="118"/>
  <c r="V330" i="118"/>
  <c r="U331" i="118"/>
  <c r="V331" i="118"/>
  <c r="U332" i="118"/>
  <c r="V332" i="118"/>
  <c r="U333" i="118"/>
  <c r="V333" i="118"/>
  <c r="U334" i="118"/>
  <c r="V334" i="118"/>
  <c r="U335" i="118"/>
  <c r="V335" i="118"/>
  <c r="U336" i="118"/>
  <c r="V336" i="118"/>
  <c r="U337" i="118"/>
  <c r="V337" i="118"/>
  <c r="U338" i="118"/>
  <c r="V338" i="118"/>
  <c r="U339" i="118"/>
  <c r="V339" i="118"/>
  <c r="U340" i="118"/>
  <c r="V340" i="118"/>
  <c r="U341" i="118"/>
  <c r="V341" i="118"/>
  <c r="U342" i="118"/>
  <c r="V342" i="118"/>
  <c r="U343" i="118"/>
  <c r="V343" i="118"/>
  <c r="U344" i="118"/>
  <c r="V344" i="118"/>
  <c r="U345" i="118"/>
  <c r="V345" i="118"/>
  <c r="U346" i="118"/>
  <c r="V346" i="118"/>
  <c r="U347" i="118"/>
  <c r="V347" i="118"/>
  <c r="U348" i="118"/>
  <c r="V348" i="118"/>
  <c r="U349" i="118"/>
  <c r="V349" i="118"/>
  <c r="U350" i="118"/>
  <c r="V350" i="118"/>
  <c r="U351" i="118"/>
  <c r="V351" i="118"/>
  <c r="U352" i="118"/>
  <c r="V352" i="118"/>
  <c r="U353" i="118"/>
  <c r="V353" i="118"/>
  <c r="U354" i="118"/>
  <c r="V354" i="118"/>
  <c r="U355" i="118"/>
  <c r="V355" i="118"/>
  <c r="U356" i="118"/>
  <c r="V356" i="118"/>
  <c r="U357" i="118"/>
  <c r="V357" i="118"/>
  <c r="U358" i="118"/>
  <c r="V358" i="118"/>
  <c r="U359" i="118"/>
  <c r="V359" i="118"/>
  <c r="U360" i="118"/>
  <c r="V360" i="118"/>
  <c r="U361" i="118"/>
  <c r="V361" i="118"/>
  <c r="U362" i="118"/>
  <c r="V362" i="118"/>
  <c r="U363" i="118"/>
  <c r="V363" i="118"/>
  <c r="U364" i="118"/>
  <c r="V364" i="118"/>
  <c r="U365" i="118"/>
  <c r="V365" i="118"/>
  <c r="U366" i="118"/>
  <c r="V366" i="118"/>
  <c r="U367" i="118"/>
  <c r="V367" i="118"/>
  <c r="U368" i="118"/>
  <c r="V368" i="118"/>
  <c r="U369" i="118"/>
  <c r="V369" i="118"/>
  <c r="U370" i="118"/>
  <c r="V370" i="118"/>
  <c r="U371" i="118"/>
  <c r="V371" i="118"/>
  <c r="U372" i="118"/>
  <c r="V372" i="118"/>
  <c r="U373" i="118"/>
  <c r="V373" i="118"/>
  <c r="U374" i="118"/>
  <c r="V374" i="118"/>
  <c r="U375" i="118"/>
  <c r="V375" i="118"/>
  <c r="U376" i="118"/>
  <c r="V376" i="118"/>
  <c r="U377" i="118"/>
  <c r="V377" i="118"/>
  <c r="U378" i="118"/>
  <c r="V378" i="118"/>
  <c r="U379" i="118"/>
  <c r="V379" i="118"/>
  <c r="U380" i="118"/>
  <c r="V380" i="118"/>
  <c r="U381" i="118"/>
  <c r="V381" i="118"/>
  <c r="U382" i="118"/>
  <c r="V382" i="118"/>
  <c r="U383" i="118"/>
  <c r="V383" i="118"/>
  <c r="U384" i="118"/>
  <c r="V384" i="118"/>
  <c r="U385" i="118"/>
  <c r="V385" i="118"/>
  <c r="U386" i="118"/>
  <c r="V386" i="118"/>
  <c r="U387" i="118"/>
  <c r="V387" i="118"/>
  <c r="U388" i="118"/>
  <c r="V388" i="118"/>
  <c r="U389" i="118"/>
  <c r="V389" i="118"/>
  <c r="U390" i="118"/>
  <c r="V390" i="118"/>
  <c r="U391" i="118"/>
  <c r="V391" i="118"/>
  <c r="U392" i="118"/>
  <c r="V392" i="118"/>
  <c r="U393" i="118"/>
  <c r="V393" i="118"/>
  <c r="U394" i="118"/>
  <c r="V394" i="118"/>
  <c r="U395" i="118"/>
  <c r="V395" i="118"/>
  <c r="U396" i="118"/>
  <c r="V396" i="118"/>
  <c r="U397" i="118"/>
  <c r="V397" i="118"/>
  <c r="U398" i="118"/>
  <c r="V398" i="118"/>
  <c r="U399" i="118"/>
  <c r="V399" i="118"/>
  <c r="U400" i="118"/>
  <c r="V400" i="118"/>
  <c r="U401" i="118"/>
  <c r="V401" i="118"/>
  <c r="U402" i="118"/>
  <c r="V402" i="118"/>
  <c r="U403" i="118"/>
  <c r="V403" i="118"/>
  <c r="U404" i="118"/>
  <c r="V404" i="118"/>
  <c r="U405" i="118"/>
  <c r="V405" i="118"/>
  <c r="U406" i="118"/>
  <c r="V406" i="118"/>
  <c r="U407" i="118"/>
  <c r="V407" i="118"/>
  <c r="U408" i="118"/>
  <c r="V408" i="118"/>
  <c r="U409" i="118"/>
  <c r="V409" i="118"/>
  <c r="U410" i="118"/>
  <c r="V410" i="118"/>
  <c r="U411" i="118"/>
  <c r="V411" i="118"/>
  <c r="U412" i="118"/>
  <c r="V412" i="118"/>
  <c r="U413" i="118"/>
  <c r="V413" i="118"/>
  <c r="U414" i="118"/>
  <c r="V414" i="118"/>
  <c r="U415" i="118"/>
  <c r="V415" i="118"/>
  <c r="U416" i="118"/>
  <c r="V416" i="118"/>
  <c r="U417" i="118"/>
  <c r="V417" i="118"/>
  <c r="U418" i="118"/>
  <c r="V418" i="118"/>
  <c r="U419" i="118"/>
  <c r="V419" i="118"/>
  <c r="U420" i="118"/>
  <c r="V420" i="118"/>
  <c r="U421" i="118"/>
  <c r="V421" i="118"/>
  <c r="U422" i="118"/>
  <c r="V422" i="118"/>
  <c r="U423" i="118"/>
  <c r="V423" i="118"/>
  <c r="U424" i="118"/>
  <c r="V424" i="118"/>
  <c r="U425" i="118"/>
  <c r="V425" i="118"/>
  <c r="U426" i="118"/>
  <c r="V426" i="118"/>
  <c r="U427" i="118"/>
  <c r="V427" i="118"/>
  <c r="U428" i="118"/>
  <c r="V428" i="118"/>
  <c r="U429" i="118"/>
  <c r="V429" i="118"/>
  <c r="U430" i="118"/>
  <c r="V430" i="118"/>
  <c r="U431" i="118"/>
  <c r="V431" i="118"/>
  <c r="U432" i="118"/>
  <c r="V432" i="118"/>
  <c r="U433" i="118"/>
  <c r="V433" i="118"/>
  <c r="U434" i="118"/>
  <c r="V434" i="118"/>
  <c r="U435" i="118"/>
  <c r="V435" i="118"/>
  <c r="U436" i="118"/>
  <c r="V436" i="118"/>
  <c r="U437" i="118"/>
  <c r="V437" i="118"/>
  <c r="U438" i="118"/>
  <c r="V438" i="118"/>
  <c r="U439" i="118"/>
  <c r="V439" i="118"/>
  <c r="U440" i="118"/>
  <c r="V440" i="118"/>
  <c r="U441" i="118"/>
  <c r="V441" i="118"/>
  <c r="U442" i="118"/>
  <c r="V442" i="118"/>
  <c r="U443" i="118"/>
  <c r="V443" i="118"/>
  <c r="U444" i="118"/>
  <c r="V444" i="118"/>
  <c r="U445" i="118"/>
  <c r="V445" i="118"/>
  <c r="U446" i="118"/>
  <c r="V446" i="118"/>
  <c r="U447" i="118"/>
  <c r="V447" i="118"/>
  <c r="U448" i="118"/>
  <c r="V448" i="118"/>
  <c r="U449" i="118"/>
  <c r="V449" i="118"/>
  <c r="U450" i="118"/>
  <c r="V450" i="118"/>
  <c r="U451" i="118"/>
  <c r="V451" i="118"/>
  <c r="U452" i="118"/>
  <c r="V452" i="118"/>
  <c r="U453" i="118"/>
  <c r="V453" i="118"/>
  <c r="U454" i="118"/>
  <c r="V454" i="118"/>
  <c r="U455" i="118"/>
  <c r="V455" i="118"/>
  <c r="U456" i="118"/>
  <c r="V456" i="118"/>
  <c r="U457" i="118"/>
  <c r="V457" i="118"/>
  <c r="U458" i="118"/>
  <c r="V458" i="118"/>
  <c r="U459" i="118"/>
  <c r="V459" i="118"/>
  <c r="U460" i="118"/>
  <c r="V460" i="118"/>
  <c r="U461" i="118"/>
  <c r="V461" i="118"/>
  <c r="U462" i="118"/>
  <c r="V462" i="118"/>
  <c r="U463" i="118"/>
  <c r="V463" i="118"/>
  <c r="U464" i="118"/>
  <c r="V464" i="118"/>
  <c r="U465" i="118"/>
  <c r="V465" i="118"/>
  <c r="U466" i="118"/>
  <c r="V466" i="118"/>
  <c r="U467" i="118"/>
  <c r="V467" i="118"/>
  <c r="U468" i="118"/>
  <c r="V468" i="118"/>
  <c r="U469" i="118"/>
  <c r="V469" i="118"/>
  <c r="U470" i="118"/>
  <c r="V470" i="118"/>
  <c r="U471" i="118"/>
  <c r="V471" i="118"/>
  <c r="U472" i="118"/>
  <c r="V472" i="118"/>
  <c r="U473" i="118"/>
  <c r="V473" i="118"/>
  <c r="U474" i="118"/>
  <c r="V474" i="118"/>
  <c r="U475" i="118"/>
  <c r="V475" i="118"/>
  <c r="U476" i="118"/>
  <c r="V476" i="118"/>
  <c r="U477" i="118"/>
  <c r="V477" i="118"/>
  <c r="U478" i="118"/>
  <c r="V478" i="118"/>
  <c r="U479" i="118"/>
  <c r="V479" i="118"/>
  <c r="U480" i="118"/>
  <c r="V480" i="118"/>
  <c r="U481" i="118"/>
  <c r="V481" i="118"/>
  <c r="U482" i="118"/>
  <c r="V482" i="118"/>
  <c r="U483" i="118"/>
  <c r="V483" i="118"/>
  <c r="U484" i="118"/>
  <c r="V484" i="118"/>
  <c r="U485" i="118"/>
  <c r="V485" i="118"/>
  <c r="U486" i="118"/>
  <c r="V486" i="118"/>
  <c r="U487" i="118"/>
  <c r="V487" i="118"/>
  <c r="U488" i="118"/>
  <c r="V488" i="118"/>
  <c r="U489" i="118"/>
  <c r="V489" i="118"/>
  <c r="U490" i="118"/>
  <c r="V490" i="118"/>
  <c r="U491" i="118"/>
  <c r="V491" i="118"/>
  <c r="U492" i="118"/>
  <c r="V492" i="118"/>
  <c r="U493" i="118"/>
  <c r="V493" i="118"/>
  <c r="U494" i="118"/>
  <c r="V494" i="118"/>
  <c r="U495" i="118"/>
  <c r="V495" i="118"/>
  <c r="U496" i="118"/>
  <c r="V496" i="118"/>
  <c r="U497" i="118"/>
  <c r="V497" i="118"/>
  <c r="U498" i="118"/>
  <c r="V498" i="118"/>
  <c r="U499" i="118"/>
  <c r="V499" i="118"/>
  <c r="U500" i="118"/>
  <c r="V500" i="118"/>
  <c r="U501" i="118"/>
  <c r="V501" i="118"/>
  <c r="U502" i="118"/>
  <c r="V502" i="118"/>
  <c r="U503" i="118"/>
  <c r="V503" i="118"/>
  <c r="U504" i="118"/>
  <c r="V504" i="118"/>
  <c r="U505" i="118"/>
  <c r="V505" i="118"/>
  <c r="U506" i="118"/>
  <c r="V506" i="118"/>
  <c r="U507" i="118"/>
  <c r="V507" i="118"/>
  <c r="U508" i="118"/>
  <c r="V508" i="118"/>
  <c r="U509" i="118"/>
  <c r="V509" i="118"/>
  <c r="U510" i="118"/>
  <c r="V510" i="118"/>
  <c r="U511" i="118"/>
  <c r="V511" i="118"/>
  <c r="U512" i="118"/>
  <c r="V512" i="118"/>
  <c r="U513" i="118"/>
  <c r="V513" i="118"/>
  <c r="U514" i="118"/>
  <c r="V514" i="118"/>
  <c r="U515" i="118"/>
  <c r="V515" i="118"/>
  <c r="U516" i="118"/>
  <c r="V516" i="118"/>
  <c r="U517" i="118"/>
  <c r="V517" i="118"/>
  <c r="U518" i="118"/>
  <c r="V518" i="118"/>
  <c r="U519" i="118"/>
  <c r="V519" i="118"/>
  <c r="U520" i="118"/>
  <c r="V520" i="118"/>
  <c r="U521" i="118"/>
  <c r="V521" i="118"/>
  <c r="U522" i="118"/>
  <c r="V522" i="118"/>
  <c r="U523" i="118"/>
  <c r="V523" i="118"/>
  <c r="U524" i="118"/>
  <c r="V524" i="118"/>
  <c r="U525" i="118"/>
  <c r="V525" i="118"/>
  <c r="U526" i="118"/>
  <c r="V526" i="118"/>
  <c r="U527" i="118"/>
  <c r="V527" i="118"/>
  <c r="U528" i="118"/>
  <c r="V528" i="118"/>
  <c r="U529" i="118"/>
  <c r="V529" i="118"/>
  <c r="U530" i="118"/>
  <c r="V530" i="118"/>
  <c r="U531" i="118"/>
  <c r="V531" i="118"/>
  <c r="U532" i="118"/>
  <c r="V532" i="118"/>
  <c r="U533" i="118"/>
  <c r="V533" i="118"/>
  <c r="U534" i="118"/>
  <c r="V534" i="118"/>
  <c r="U535" i="118"/>
  <c r="V535" i="118"/>
  <c r="U536" i="118"/>
  <c r="V536" i="118"/>
  <c r="U537" i="118"/>
  <c r="V537" i="118"/>
  <c r="U538" i="118"/>
  <c r="V538" i="118"/>
  <c r="U539" i="118"/>
  <c r="V539" i="118"/>
  <c r="U540" i="118"/>
  <c r="V540" i="118"/>
  <c r="U541" i="118"/>
  <c r="V541" i="118"/>
  <c r="U542" i="118"/>
  <c r="V542" i="118"/>
  <c r="U543" i="118"/>
  <c r="V543" i="118"/>
  <c r="U544" i="118"/>
  <c r="V544" i="118"/>
  <c r="U545" i="118"/>
  <c r="V545" i="118"/>
  <c r="U546" i="118"/>
  <c r="V546" i="118"/>
  <c r="U547" i="118"/>
  <c r="V547" i="118"/>
  <c r="U548" i="118"/>
  <c r="V548" i="118"/>
  <c r="U549" i="118"/>
  <c r="V549" i="118"/>
  <c r="U550" i="118"/>
  <c r="V550" i="118"/>
  <c r="U551" i="118"/>
  <c r="V551" i="118"/>
  <c r="U552" i="118"/>
  <c r="V552" i="118"/>
  <c r="U553" i="118"/>
  <c r="V553" i="118"/>
  <c r="U554" i="118"/>
  <c r="V554" i="118"/>
  <c r="U555" i="118"/>
  <c r="V555" i="118"/>
  <c r="U556" i="118"/>
  <c r="V556" i="118"/>
  <c r="U557" i="118"/>
  <c r="V557" i="118"/>
  <c r="U558" i="118"/>
  <c r="V558" i="118"/>
  <c r="U559" i="118"/>
  <c r="V559" i="118"/>
  <c r="U560" i="118"/>
  <c r="V560" i="118"/>
  <c r="U561" i="118"/>
  <c r="V561" i="118"/>
  <c r="U562" i="118"/>
  <c r="V562" i="118"/>
  <c r="U563" i="118"/>
  <c r="V563" i="118"/>
  <c r="U564" i="118"/>
  <c r="V564" i="118"/>
  <c r="U565" i="118"/>
  <c r="V565" i="118"/>
  <c r="U566" i="118"/>
  <c r="V566" i="118"/>
  <c r="U567" i="118"/>
  <c r="V567" i="118"/>
  <c r="U568" i="118"/>
  <c r="V568" i="118"/>
  <c r="U569" i="118"/>
  <c r="V569" i="118"/>
  <c r="U570" i="118"/>
  <c r="V570" i="118"/>
  <c r="U571" i="118"/>
  <c r="V571" i="118"/>
  <c r="U572" i="118"/>
  <c r="V572" i="118"/>
  <c r="U573" i="118"/>
  <c r="V573" i="118"/>
  <c r="U574" i="118"/>
  <c r="V574" i="118"/>
  <c r="U575" i="118"/>
  <c r="V575" i="118"/>
  <c r="U576" i="118"/>
  <c r="V576" i="118"/>
  <c r="U577" i="118"/>
  <c r="V577" i="118"/>
  <c r="U578" i="118"/>
  <c r="V578" i="118"/>
  <c r="U579" i="118"/>
  <c r="V579" i="118"/>
  <c r="U580" i="118"/>
  <c r="V580" i="118"/>
  <c r="U581" i="118"/>
  <c r="V581" i="118"/>
  <c r="U582" i="118"/>
  <c r="V582" i="118"/>
  <c r="U583" i="118"/>
  <c r="V583" i="118"/>
  <c r="U584" i="118"/>
  <c r="V584" i="118"/>
  <c r="U585" i="118"/>
  <c r="V585" i="118"/>
  <c r="U586" i="118"/>
  <c r="V586" i="118"/>
  <c r="U587" i="118"/>
  <c r="V587" i="118"/>
  <c r="U588" i="118"/>
  <c r="V588" i="118"/>
  <c r="U589" i="118"/>
  <c r="V589" i="118"/>
  <c r="U590" i="118"/>
  <c r="V590" i="118"/>
  <c r="U591" i="118"/>
  <c r="V591" i="118"/>
  <c r="U592" i="118"/>
  <c r="V592" i="118"/>
  <c r="U593" i="118"/>
  <c r="V593" i="118"/>
  <c r="U594" i="118"/>
  <c r="V594" i="118"/>
  <c r="U595" i="118"/>
  <c r="V595" i="118"/>
  <c r="U596" i="118"/>
  <c r="V596" i="118"/>
  <c r="U597" i="118"/>
  <c r="V597" i="118"/>
  <c r="U598" i="118"/>
  <c r="V598" i="118"/>
  <c r="U599" i="118"/>
  <c r="V599" i="118"/>
  <c r="U600" i="118"/>
  <c r="V600" i="118"/>
  <c r="U601" i="118"/>
  <c r="V601" i="118"/>
  <c r="U602" i="118"/>
  <c r="V602" i="118"/>
  <c r="U603" i="118"/>
  <c r="V603" i="118"/>
  <c r="U604" i="118"/>
  <c r="V604" i="118"/>
  <c r="U605" i="118"/>
  <c r="V605" i="118"/>
  <c r="U606" i="118"/>
  <c r="V606" i="118"/>
  <c r="U607" i="118"/>
  <c r="V607" i="118"/>
  <c r="U608" i="118"/>
  <c r="V608" i="118"/>
  <c r="U609" i="118"/>
  <c r="V609" i="118"/>
  <c r="U610" i="118"/>
  <c r="V610" i="118"/>
  <c r="U611" i="118"/>
  <c r="V611" i="118"/>
  <c r="U612" i="118"/>
  <c r="V612" i="118"/>
  <c r="U613" i="118"/>
  <c r="V613" i="118"/>
  <c r="U614" i="118"/>
  <c r="V614" i="118"/>
  <c r="U615" i="118"/>
  <c r="V615" i="118"/>
  <c r="U616" i="118"/>
  <c r="V616" i="118"/>
  <c r="U617" i="118"/>
  <c r="V617" i="118"/>
  <c r="U618" i="118"/>
  <c r="V618" i="118"/>
  <c r="U619" i="118"/>
  <c r="V619" i="118"/>
  <c r="U620" i="118"/>
  <c r="V620" i="118"/>
  <c r="U621" i="118"/>
  <c r="V621" i="118"/>
  <c r="U622" i="118"/>
  <c r="V622" i="118"/>
  <c r="U623" i="118"/>
  <c r="V623" i="118"/>
  <c r="U624" i="118"/>
  <c r="V624" i="118"/>
  <c r="U625" i="118"/>
  <c r="V625" i="118"/>
  <c r="U626" i="118"/>
  <c r="V626" i="118"/>
  <c r="U627" i="118"/>
  <c r="V627" i="118"/>
  <c r="U628" i="118"/>
  <c r="V628" i="118"/>
  <c r="U629" i="118"/>
  <c r="V629" i="118"/>
  <c r="U630" i="118"/>
  <c r="V630" i="118"/>
  <c r="U631" i="118"/>
  <c r="V631" i="118"/>
  <c r="U632" i="118"/>
  <c r="V632" i="118"/>
  <c r="U633" i="118"/>
  <c r="V633" i="118"/>
  <c r="U634" i="118"/>
  <c r="V634" i="118"/>
  <c r="U635" i="118"/>
  <c r="V635" i="118"/>
  <c r="U636" i="118"/>
  <c r="V636" i="118"/>
  <c r="U637" i="118"/>
  <c r="V637" i="118"/>
  <c r="U638" i="118"/>
  <c r="V638" i="118"/>
  <c r="U639" i="118"/>
  <c r="V639" i="118"/>
  <c r="U640" i="118"/>
  <c r="V640" i="118"/>
  <c r="U641" i="118"/>
  <c r="V641" i="118"/>
  <c r="U642" i="118"/>
  <c r="V642" i="118"/>
  <c r="U643" i="118"/>
  <c r="V643" i="118"/>
  <c r="U644" i="118"/>
  <c r="V644" i="118"/>
  <c r="U645" i="118"/>
  <c r="V645" i="118"/>
  <c r="U646" i="118"/>
  <c r="V646" i="118"/>
  <c r="U647" i="118"/>
  <c r="V647" i="118"/>
  <c r="U648" i="118"/>
  <c r="V648" i="118"/>
  <c r="U649" i="118"/>
  <c r="V649" i="118"/>
  <c r="U650" i="118"/>
  <c r="V650" i="118"/>
  <c r="U651" i="118"/>
  <c r="V651" i="118"/>
  <c r="U652" i="118"/>
  <c r="V652" i="118"/>
  <c r="U653" i="118"/>
  <c r="V653" i="118"/>
  <c r="U654" i="118"/>
  <c r="V654" i="118"/>
  <c r="U655" i="118"/>
  <c r="V655" i="118"/>
  <c r="U656" i="118"/>
  <c r="V656" i="118"/>
  <c r="U657" i="118"/>
  <c r="V657" i="118"/>
  <c r="U658" i="118"/>
  <c r="V658" i="118"/>
  <c r="U659" i="118"/>
  <c r="V659" i="118"/>
  <c r="U660" i="118"/>
  <c r="V660" i="118"/>
  <c r="U661" i="118"/>
  <c r="V661" i="118"/>
  <c r="U662" i="118"/>
  <c r="V662" i="118"/>
  <c r="U663" i="118"/>
  <c r="V663" i="118"/>
  <c r="U664" i="118"/>
  <c r="V664" i="118"/>
  <c r="U665" i="118"/>
  <c r="V665" i="118"/>
  <c r="U666" i="118"/>
  <c r="V666" i="118"/>
  <c r="U667" i="118"/>
  <c r="V667" i="118"/>
  <c r="U668" i="118"/>
  <c r="V668" i="118"/>
  <c r="U669" i="118"/>
  <c r="V669" i="118"/>
  <c r="U670" i="118"/>
  <c r="V670" i="118"/>
  <c r="U671" i="118"/>
  <c r="V671" i="118"/>
  <c r="U672" i="118"/>
  <c r="V672" i="118"/>
  <c r="U673" i="118"/>
  <c r="V673" i="118"/>
  <c r="U674" i="118"/>
  <c r="V674" i="118"/>
  <c r="U675" i="118"/>
  <c r="V675" i="118"/>
  <c r="U676" i="118"/>
  <c r="V676" i="118"/>
  <c r="U677" i="118"/>
  <c r="V677" i="118"/>
  <c r="U678" i="118"/>
  <c r="V678" i="118"/>
  <c r="U679" i="118"/>
  <c r="V679" i="118"/>
  <c r="U680" i="118"/>
  <c r="V680" i="118"/>
  <c r="U681" i="118"/>
  <c r="V681" i="118"/>
  <c r="U682" i="118"/>
  <c r="V682" i="118"/>
  <c r="U683" i="118"/>
  <c r="V683" i="118"/>
  <c r="U684" i="118"/>
  <c r="V684" i="118"/>
  <c r="U685" i="118"/>
  <c r="V685" i="118"/>
  <c r="U686" i="118"/>
  <c r="V686" i="118"/>
  <c r="U687" i="118"/>
  <c r="V687" i="118"/>
  <c r="U688" i="118"/>
  <c r="V688" i="118"/>
  <c r="U689" i="118"/>
  <c r="V689" i="118"/>
  <c r="U690" i="118"/>
  <c r="V690" i="118"/>
  <c r="U691" i="118"/>
  <c r="V691" i="118"/>
  <c r="U692" i="118"/>
  <c r="V692" i="118"/>
  <c r="U693" i="118"/>
  <c r="V693" i="118"/>
  <c r="U694" i="118"/>
  <c r="V694" i="118"/>
  <c r="U695" i="118"/>
  <c r="V695" i="118"/>
  <c r="U696" i="118"/>
  <c r="V696" i="118"/>
  <c r="U697" i="118"/>
  <c r="V697" i="118"/>
  <c r="U698" i="118"/>
  <c r="V698" i="118"/>
  <c r="U699" i="118"/>
  <c r="V699" i="118"/>
  <c r="U700" i="118"/>
  <c r="V700" i="118"/>
  <c r="U701" i="118"/>
  <c r="V701" i="118"/>
  <c r="U702" i="118"/>
  <c r="V702" i="118"/>
  <c r="U703" i="118"/>
  <c r="V703" i="118"/>
  <c r="U704" i="118"/>
  <c r="V704" i="118"/>
  <c r="U705" i="118"/>
  <c r="V705" i="118"/>
  <c r="U706" i="118"/>
  <c r="V706" i="118"/>
  <c r="U707" i="118"/>
  <c r="V707" i="118"/>
  <c r="U708" i="118"/>
  <c r="V708" i="118"/>
  <c r="U709" i="118"/>
  <c r="V709" i="118"/>
  <c r="U710" i="118"/>
  <c r="V710" i="118"/>
  <c r="U711" i="118"/>
  <c r="V711" i="118"/>
  <c r="U712" i="118"/>
  <c r="V712" i="118"/>
  <c r="U713" i="118"/>
  <c r="V713" i="118"/>
  <c r="U714" i="118"/>
  <c r="V714" i="118"/>
  <c r="U715" i="118"/>
  <c r="V715" i="118"/>
  <c r="U716" i="118"/>
  <c r="V716" i="118"/>
  <c r="U717" i="118"/>
  <c r="V717" i="118"/>
  <c r="U718" i="118"/>
  <c r="V718" i="118"/>
  <c r="U719" i="118"/>
  <c r="V719" i="118"/>
  <c r="U720" i="118"/>
  <c r="V720" i="118"/>
  <c r="U721" i="118"/>
  <c r="V721" i="118"/>
  <c r="U722" i="118"/>
  <c r="V722" i="118"/>
  <c r="U723" i="118"/>
  <c r="V723" i="118"/>
  <c r="U724" i="118"/>
  <c r="V724" i="118"/>
  <c r="U725" i="118"/>
  <c r="V725" i="118"/>
  <c r="U726" i="118"/>
  <c r="V726" i="118"/>
  <c r="U727" i="118"/>
  <c r="V727" i="118"/>
  <c r="U728" i="118"/>
  <c r="V728" i="118"/>
  <c r="U729" i="118"/>
  <c r="V729" i="118"/>
  <c r="U730" i="118"/>
  <c r="V730" i="118"/>
  <c r="U731" i="118"/>
  <c r="V731" i="118"/>
  <c r="U732" i="118"/>
  <c r="V732" i="118"/>
  <c r="U733" i="118"/>
  <c r="V733" i="118"/>
  <c r="U734" i="118"/>
  <c r="V734" i="118"/>
  <c r="U735" i="118"/>
  <c r="V735" i="118"/>
  <c r="U736" i="118"/>
  <c r="V736" i="118"/>
  <c r="U737" i="118"/>
  <c r="V737" i="118"/>
  <c r="U738" i="118"/>
  <c r="V738" i="118"/>
  <c r="U739" i="118"/>
  <c r="V739" i="118"/>
  <c r="U740" i="118"/>
  <c r="V740" i="118"/>
  <c r="U741" i="118"/>
  <c r="V741" i="118"/>
  <c r="U742" i="118"/>
  <c r="V742" i="118"/>
  <c r="U743" i="118"/>
  <c r="V743" i="118"/>
  <c r="U744" i="118"/>
  <c r="V744" i="118"/>
  <c r="U745" i="118"/>
  <c r="V745" i="118"/>
  <c r="U746" i="118"/>
  <c r="V746" i="118"/>
  <c r="U747" i="118"/>
  <c r="V747" i="118"/>
  <c r="U748" i="118"/>
  <c r="V748" i="118"/>
  <c r="U749" i="118"/>
  <c r="V749" i="118"/>
  <c r="U750" i="118"/>
  <c r="V750" i="118"/>
  <c r="U751" i="118"/>
  <c r="V751" i="118"/>
  <c r="U752" i="118"/>
  <c r="V752" i="118"/>
  <c r="U753" i="118"/>
  <c r="V753" i="118"/>
  <c r="U754" i="118"/>
  <c r="V754" i="118"/>
  <c r="U755" i="118"/>
  <c r="V755" i="118"/>
  <c r="U756" i="118"/>
  <c r="V756" i="118"/>
  <c r="U757" i="118"/>
  <c r="V757" i="118"/>
  <c r="U758" i="118"/>
  <c r="V758" i="118"/>
  <c r="U759" i="118"/>
  <c r="V759" i="118"/>
  <c r="U760" i="118"/>
  <c r="V760" i="118"/>
  <c r="U761" i="118"/>
  <c r="V761" i="118"/>
  <c r="U762" i="118"/>
  <c r="V762" i="118"/>
  <c r="U763" i="118"/>
  <c r="V763" i="118"/>
  <c r="U764" i="118"/>
  <c r="V764" i="118"/>
  <c r="U765" i="118"/>
  <c r="V765" i="118"/>
  <c r="U766" i="118"/>
  <c r="V766" i="118"/>
  <c r="U767" i="118"/>
  <c r="V767" i="118"/>
  <c r="U768" i="118"/>
  <c r="V768" i="118"/>
  <c r="U769" i="118"/>
  <c r="V769" i="118"/>
  <c r="U770" i="118"/>
  <c r="V770" i="118"/>
  <c r="U771" i="118"/>
  <c r="V771" i="118"/>
  <c r="U772" i="118"/>
  <c r="V772" i="118"/>
  <c r="U773" i="118"/>
  <c r="V773" i="118"/>
  <c r="U774" i="118"/>
  <c r="V774" i="118"/>
  <c r="U775" i="118"/>
  <c r="V775" i="118"/>
  <c r="U776" i="118"/>
  <c r="V776" i="118"/>
  <c r="U777" i="118"/>
  <c r="V777" i="118"/>
  <c r="U778" i="118"/>
  <c r="V778" i="118"/>
  <c r="U779" i="118"/>
  <c r="V779" i="118"/>
  <c r="U780" i="118"/>
  <c r="V780" i="118"/>
  <c r="U781" i="118"/>
  <c r="V781" i="118"/>
  <c r="U782" i="118"/>
  <c r="V782" i="118"/>
  <c r="U783" i="118"/>
  <c r="V783" i="118"/>
  <c r="U784" i="118"/>
  <c r="V784" i="118"/>
  <c r="U785" i="118"/>
  <c r="V785" i="118"/>
  <c r="U786" i="118"/>
  <c r="V786" i="118"/>
  <c r="U787" i="118"/>
  <c r="V787" i="118"/>
  <c r="U788" i="118"/>
  <c r="V788" i="118"/>
  <c r="U789" i="118"/>
  <c r="V789" i="118"/>
  <c r="U790" i="118"/>
  <c r="V790" i="118"/>
  <c r="U791" i="118"/>
  <c r="V791" i="118"/>
  <c r="U792" i="118"/>
  <c r="V792" i="118"/>
  <c r="U793" i="118"/>
  <c r="V793" i="118"/>
  <c r="U794" i="118"/>
  <c r="V794" i="118"/>
  <c r="U795" i="118"/>
  <c r="V795" i="118"/>
  <c r="U796" i="118"/>
  <c r="V796" i="118"/>
  <c r="U797" i="118"/>
  <c r="V797" i="118"/>
  <c r="U798" i="118"/>
  <c r="V798" i="118"/>
  <c r="U799" i="118"/>
  <c r="V799" i="118"/>
  <c r="U800" i="118"/>
  <c r="V800" i="118"/>
  <c r="U801" i="118"/>
  <c r="V801" i="118"/>
  <c r="U802" i="118"/>
  <c r="V802" i="118"/>
  <c r="U803" i="118"/>
  <c r="V803" i="118"/>
  <c r="U804" i="118"/>
  <c r="V804" i="118"/>
  <c r="U805" i="118"/>
  <c r="V805" i="118"/>
  <c r="U806" i="118"/>
  <c r="V806" i="118"/>
  <c r="U807" i="118"/>
  <c r="V807" i="118"/>
  <c r="U808" i="118"/>
  <c r="V808" i="118"/>
  <c r="U809" i="118"/>
  <c r="V809" i="118"/>
  <c r="U810" i="118"/>
  <c r="V810" i="118"/>
  <c r="U811" i="118"/>
  <c r="V811" i="118"/>
  <c r="U812" i="118"/>
  <c r="V812" i="118"/>
  <c r="U813" i="118"/>
  <c r="V813" i="118"/>
  <c r="U814" i="118"/>
  <c r="V814" i="118"/>
  <c r="U815" i="118"/>
  <c r="V815" i="118"/>
  <c r="U816" i="118"/>
  <c r="V816" i="118"/>
  <c r="U817" i="118"/>
  <c r="V817" i="118"/>
  <c r="U818" i="118"/>
  <c r="V818" i="118"/>
  <c r="U819" i="118"/>
  <c r="V819" i="118"/>
  <c r="U820" i="118"/>
  <c r="V820" i="118"/>
  <c r="U821" i="118"/>
  <c r="V821" i="118"/>
  <c r="U822" i="118"/>
  <c r="V822" i="118"/>
  <c r="U823" i="118"/>
  <c r="V823" i="118"/>
  <c r="U824" i="118"/>
  <c r="V824" i="118"/>
  <c r="U825" i="118"/>
  <c r="V825" i="118"/>
  <c r="U826" i="118"/>
  <c r="V826" i="118"/>
  <c r="U827" i="118"/>
  <c r="V827" i="118"/>
  <c r="U828" i="118"/>
  <c r="V828" i="118"/>
  <c r="U829" i="118"/>
  <c r="V829" i="118"/>
  <c r="U830" i="118"/>
  <c r="V830" i="118"/>
  <c r="U831" i="118"/>
  <c r="V831" i="118"/>
  <c r="U832" i="118"/>
  <c r="V832" i="118"/>
  <c r="U833" i="118"/>
  <c r="V833" i="118"/>
  <c r="U834" i="118"/>
  <c r="V834" i="118"/>
  <c r="U835" i="118"/>
  <c r="V835" i="118"/>
  <c r="U836" i="118"/>
  <c r="V836" i="118"/>
  <c r="U837" i="118"/>
  <c r="V837" i="118"/>
  <c r="U838" i="118"/>
  <c r="V838" i="118"/>
  <c r="U839" i="118"/>
  <c r="V839" i="118"/>
  <c r="U840" i="118"/>
  <c r="V840" i="118"/>
  <c r="U841" i="118"/>
  <c r="V841" i="118"/>
  <c r="M106" i="123"/>
  <c r="O106" i="123" s="1"/>
  <c r="L106" i="123"/>
  <c r="H106" i="123"/>
  <c r="J106" i="123" s="1"/>
  <c r="D106" i="123"/>
  <c r="F106" i="123" s="1"/>
  <c r="F109" i="121" l="1"/>
  <c r="E115" i="121"/>
  <c r="L115" i="121" l="1"/>
  <c r="G101" i="120"/>
  <c r="E878" i="110"/>
  <c r="F878" i="110" s="1"/>
  <c r="I878" i="118"/>
  <c r="L884" i="118"/>
  <c r="S107" i="121"/>
  <c r="R114" i="121"/>
  <c r="V114" i="121" s="1"/>
  <c r="H108" i="121"/>
  <c r="G114" i="121"/>
  <c r="K114" i="121" s="1"/>
  <c r="W101" i="120" l="1"/>
  <c r="H101" i="120"/>
  <c r="O101" i="120" s="1"/>
  <c r="O878" i="118"/>
  <c r="O879" i="118"/>
  <c r="O11" i="118"/>
  <c r="O12" i="118"/>
  <c r="O13" i="118"/>
  <c r="O14" i="118"/>
  <c r="O15" i="118"/>
  <c r="O16" i="118"/>
  <c r="O17" i="118"/>
  <c r="O18" i="118"/>
  <c r="O19" i="118"/>
  <c r="O20" i="118"/>
  <c r="O21" i="118"/>
  <c r="O22" i="118"/>
  <c r="O23" i="118"/>
  <c r="O24" i="118"/>
  <c r="O25" i="118"/>
  <c r="O26" i="118"/>
  <c r="O27" i="118"/>
  <c r="O28" i="118"/>
  <c r="O29" i="118"/>
  <c r="O30" i="118"/>
  <c r="O31" i="118"/>
  <c r="O32" i="118"/>
  <c r="O33" i="118"/>
  <c r="O34" i="118"/>
  <c r="O35" i="118"/>
  <c r="O36" i="118"/>
  <c r="O37" i="118"/>
  <c r="O38" i="118"/>
  <c r="O39" i="118"/>
  <c r="O40" i="118"/>
  <c r="O41" i="118"/>
  <c r="O42" i="118"/>
  <c r="O43" i="118"/>
  <c r="O44" i="118"/>
  <c r="O45" i="118"/>
  <c r="O46" i="118"/>
  <c r="O47" i="118"/>
  <c r="O48" i="118"/>
  <c r="O49" i="118"/>
  <c r="O50" i="118"/>
  <c r="O51" i="118"/>
  <c r="O52" i="118"/>
  <c r="O53" i="118"/>
  <c r="O54" i="118"/>
  <c r="O55" i="118"/>
  <c r="O56" i="118"/>
  <c r="O57" i="118"/>
  <c r="O58" i="118"/>
  <c r="O59" i="118"/>
  <c r="O60" i="118"/>
  <c r="O61" i="118"/>
  <c r="O62" i="118"/>
  <c r="O63" i="118"/>
  <c r="O64" i="118"/>
  <c r="O65" i="118"/>
  <c r="O66" i="118"/>
  <c r="O67" i="118"/>
  <c r="O68" i="118"/>
  <c r="O69" i="118"/>
  <c r="O70" i="118"/>
  <c r="O71" i="118"/>
  <c r="O72" i="118"/>
  <c r="O73" i="118"/>
  <c r="O74" i="118"/>
  <c r="O75" i="118"/>
  <c r="O76" i="118"/>
  <c r="O77" i="118"/>
  <c r="O78" i="118"/>
  <c r="O79" i="118"/>
  <c r="O80" i="118"/>
  <c r="O81" i="118"/>
  <c r="O82" i="118"/>
  <c r="O83" i="118"/>
  <c r="O84" i="118"/>
  <c r="O85" i="118"/>
  <c r="O86" i="118"/>
  <c r="O87" i="118"/>
  <c r="O88" i="118"/>
  <c r="O89" i="118"/>
  <c r="O90" i="118"/>
  <c r="O91" i="118"/>
  <c r="O92" i="118"/>
  <c r="O93" i="118"/>
  <c r="O94" i="118"/>
  <c r="O95" i="118"/>
  <c r="O96" i="118"/>
  <c r="O97" i="118"/>
  <c r="O98" i="118"/>
  <c r="O99" i="118"/>
  <c r="O100" i="118"/>
  <c r="O101" i="118"/>
  <c r="O102" i="118"/>
  <c r="O103" i="118"/>
  <c r="O104" i="118"/>
  <c r="O105" i="118"/>
  <c r="O106" i="118"/>
  <c r="O107" i="118"/>
  <c r="O108" i="118"/>
  <c r="O109" i="118"/>
  <c r="O110" i="118"/>
  <c r="O111" i="118"/>
  <c r="O112" i="118"/>
  <c r="O113" i="118"/>
  <c r="O114" i="118"/>
  <c r="O115" i="118"/>
  <c r="O116" i="118"/>
  <c r="O117" i="118"/>
  <c r="O118" i="118"/>
  <c r="O119" i="118"/>
  <c r="O120" i="118"/>
  <c r="O121" i="118"/>
  <c r="O122" i="118"/>
  <c r="O123" i="118"/>
  <c r="O124" i="118"/>
  <c r="O125" i="118"/>
  <c r="O126" i="118"/>
  <c r="O127" i="118"/>
  <c r="O128" i="118"/>
  <c r="O129" i="118"/>
  <c r="O130" i="118"/>
  <c r="O131" i="118"/>
  <c r="O132" i="118"/>
  <c r="O133" i="118"/>
  <c r="O134" i="118"/>
  <c r="O135" i="118"/>
  <c r="O136" i="118"/>
  <c r="O137" i="118"/>
  <c r="O138" i="118"/>
  <c r="O139" i="118"/>
  <c r="O140" i="118"/>
  <c r="O141" i="118"/>
  <c r="O142" i="118"/>
  <c r="O143" i="118"/>
  <c r="O144" i="118"/>
  <c r="O145" i="118"/>
  <c r="O146" i="118"/>
  <c r="O147" i="118"/>
  <c r="O148" i="118"/>
  <c r="O149" i="118"/>
  <c r="O150" i="118"/>
  <c r="O151" i="118"/>
  <c r="O152" i="118"/>
  <c r="O153" i="118"/>
  <c r="O154" i="118"/>
  <c r="O155" i="118"/>
  <c r="O156" i="118"/>
  <c r="O157" i="118"/>
  <c r="O158" i="118"/>
  <c r="O159" i="118"/>
  <c r="O160" i="118"/>
  <c r="O161" i="118"/>
  <c r="O162" i="118"/>
  <c r="O163" i="118"/>
  <c r="O164" i="118"/>
  <c r="O165" i="118"/>
  <c r="O166" i="118"/>
  <c r="O167" i="118"/>
  <c r="O168" i="118"/>
  <c r="O169" i="118"/>
  <c r="O170" i="118"/>
  <c r="O171" i="118"/>
  <c r="O172" i="118"/>
  <c r="O173" i="118"/>
  <c r="O174" i="118"/>
  <c r="O175" i="118"/>
  <c r="O176" i="118"/>
  <c r="O177" i="118"/>
  <c r="O178" i="118"/>
  <c r="O179" i="118"/>
  <c r="O180" i="118"/>
  <c r="O181" i="118"/>
  <c r="O182" i="118"/>
  <c r="O183" i="118"/>
  <c r="O184" i="118"/>
  <c r="O185" i="118"/>
  <c r="O186" i="118"/>
  <c r="O187" i="118"/>
  <c r="O188" i="118"/>
  <c r="O189" i="118"/>
  <c r="O190" i="118"/>
  <c r="O191" i="118"/>
  <c r="O192" i="118"/>
  <c r="O193" i="118"/>
  <c r="O194" i="118"/>
  <c r="O195" i="118"/>
  <c r="O196" i="118"/>
  <c r="O197" i="118"/>
  <c r="O198" i="118"/>
  <c r="O199" i="118"/>
  <c r="O200" i="118"/>
  <c r="O201" i="118"/>
  <c r="O202" i="118"/>
  <c r="O203" i="118"/>
  <c r="O204" i="118"/>
  <c r="O205" i="118"/>
  <c r="O206" i="118"/>
  <c r="O207" i="118"/>
  <c r="O208" i="118"/>
  <c r="O209" i="118"/>
  <c r="O210" i="118"/>
  <c r="O211" i="118"/>
  <c r="O212" i="118"/>
  <c r="O213" i="118"/>
  <c r="O214" i="118"/>
  <c r="O215" i="118"/>
  <c r="O216" i="118"/>
  <c r="O217" i="118"/>
  <c r="O218" i="118"/>
  <c r="O219" i="118"/>
  <c r="O220" i="118"/>
  <c r="O221" i="118"/>
  <c r="O222" i="118"/>
  <c r="O223" i="118"/>
  <c r="O224" i="118"/>
  <c r="O225" i="118"/>
  <c r="O226" i="118"/>
  <c r="O227" i="118"/>
  <c r="O228" i="118"/>
  <c r="O229" i="118"/>
  <c r="O230" i="118"/>
  <c r="O231" i="118"/>
  <c r="O232" i="118"/>
  <c r="O233" i="118"/>
  <c r="O234" i="118"/>
  <c r="O235" i="118"/>
  <c r="O236" i="118"/>
  <c r="O237" i="118"/>
  <c r="O238" i="118"/>
  <c r="O239" i="118"/>
  <c r="O240" i="118"/>
  <c r="O241" i="118"/>
  <c r="O242" i="118"/>
  <c r="O243" i="118"/>
  <c r="O244" i="118"/>
  <c r="O245" i="118"/>
  <c r="O246" i="118"/>
  <c r="O247" i="118"/>
  <c r="O248" i="118"/>
  <c r="O249" i="118"/>
  <c r="O250" i="118"/>
  <c r="O251" i="118"/>
  <c r="O252" i="118"/>
  <c r="O253" i="118"/>
  <c r="O254" i="118"/>
  <c r="O255" i="118"/>
  <c r="O256" i="118"/>
  <c r="O257" i="118"/>
  <c r="O258" i="118"/>
  <c r="O259" i="118"/>
  <c r="O260" i="118"/>
  <c r="O261" i="118"/>
  <c r="O262" i="118"/>
  <c r="O263" i="118"/>
  <c r="O264" i="118"/>
  <c r="O265" i="118"/>
  <c r="O266" i="118"/>
  <c r="O267" i="118"/>
  <c r="O268" i="118"/>
  <c r="O269" i="118"/>
  <c r="O270" i="118"/>
  <c r="O271" i="118"/>
  <c r="O272" i="118"/>
  <c r="O273" i="118"/>
  <c r="O274" i="118"/>
  <c r="O275" i="118"/>
  <c r="O276" i="118"/>
  <c r="O277" i="118"/>
  <c r="O278" i="118"/>
  <c r="O279" i="118"/>
  <c r="O280" i="118"/>
  <c r="O281" i="118"/>
  <c r="O282" i="118"/>
  <c r="O283" i="118"/>
  <c r="O284" i="118"/>
  <c r="O285" i="118"/>
  <c r="O286" i="118"/>
  <c r="O287" i="118"/>
  <c r="O288" i="118"/>
  <c r="O289" i="118"/>
  <c r="O290" i="118"/>
  <c r="O291" i="118"/>
  <c r="O292" i="118"/>
  <c r="O293" i="118"/>
  <c r="O294" i="118"/>
  <c r="O295" i="118"/>
  <c r="O296" i="118"/>
  <c r="O297" i="118"/>
  <c r="O298" i="118"/>
  <c r="O299" i="118"/>
  <c r="O300" i="118"/>
  <c r="O301" i="118"/>
  <c r="O302" i="118"/>
  <c r="O303" i="118"/>
  <c r="O304" i="118"/>
  <c r="O305" i="118"/>
  <c r="O306" i="118"/>
  <c r="O307" i="118"/>
  <c r="O308" i="118"/>
  <c r="O309" i="118"/>
  <c r="O310" i="118"/>
  <c r="O311" i="118"/>
  <c r="O312" i="118"/>
  <c r="O313" i="118"/>
  <c r="O314" i="118"/>
  <c r="O315" i="118"/>
  <c r="O316" i="118"/>
  <c r="O317" i="118"/>
  <c r="O318" i="118"/>
  <c r="O319" i="118"/>
  <c r="O320" i="118"/>
  <c r="O321" i="118"/>
  <c r="O322" i="118"/>
  <c r="O323" i="118"/>
  <c r="O324" i="118"/>
  <c r="O325" i="118"/>
  <c r="O326" i="118"/>
  <c r="O327" i="118"/>
  <c r="O328" i="118"/>
  <c r="O329" i="118"/>
  <c r="O330" i="118"/>
  <c r="O331" i="118"/>
  <c r="O332" i="118"/>
  <c r="O333" i="118"/>
  <c r="O334" i="118"/>
  <c r="O335" i="118"/>
  <c r="O336" i="118"/>
  <c r="O337" i="118"/>
  <c r="O338" i="118"/>
  <c r="O339" i="118"/>
  <c r="O340" i="118"/>
  <c r="O341" i="118"/>
  <c r="O342" i="118"/>
  <c r="O343" i="118"/>
  <c r="O344" i="118"/>
  <c r="O345" i="118"/>
  <c r="O346" i="118"/>
  <c r="O347" i="118"/>
  <c r="O348" i="118"/>
  <c r="O349" i="118"/>
  <c r="O350" i="118"/>
  <c r="O351" i="118"/>
  <c r="O352" i="118"/>
  <c r="O353" i="118"/>
  <c r="O354" i="118"/>
  <c r="O355" i="118"/>
  <c r="O356" i="118"/>
  <c r="O357" i="118"/>
  <c r="O358" i="118"/>
  <c r="O359" i="118"/>
  <c r="O360" i="118"/>
  <c r="O361" i="118"/>
  <c r="O362" i="118"/>
  <c r="O363" i="118"/>
  <c r="O364" i="118"/>
  <c r="O365" i="118"/>
  <c r="O366" i="118"/>
  <c r="O367" i="118"/>
  <c r="O368" i="118"/>
  <c r="O369" i="118"/>
  <c r="O370" i="118"/>
  <c r="O371" i="118"/>
  <c r="O372" i="118"/>
  <c r="O373" i="118"/>
  <c r="O374" i="118"/>
  <c r="O375" i="118"/>
  <c r="O376" i="118"/>
  <c r="O377" i="118"/>
  <c r="O378" i="118"/>
  <c r="O379" i="118"/>
  <c r="O380" i="118"/>
  <c r="O381" i="118"/>
  <c r="O382" i="118"/>
  <c r="O383" i="118"/>
  <c r="O384" i="118"/>
  <c r="O385" i="118"/>
  <c r="O386" i="118"/>
  <c r="O387" i="118"/>
  <c r="O388" i="118"/>
  <c r="O389" i="118"/>
  <c r="O390" i="118"/>
  <c r="O391" i="118"/>
  <c r="O392" i="118"/>
  <c r="O393" i="118"/>
  <c r="O394" i="118"/>
  <c r="O395" i="118"/>
  <c r="O396" i="118"/>
  <c r="O397" i="118"/>
  <c r="O398" i="118"/>
  <c r="O399" i="118"/>
  <c r="O400" i="118"/>
  <c r="O401" i="118"/>
  <c r="O402" i="118"/>
  <c r="O403" i="118"/>
  <c r="O404" i="118"/>
  <c r="O405" i="118"/>
  <c r="O406" i="118"/>
  <c r="O407" i="118"/>
  <c r="O408" i="118"/>
  <c r="O409" i="118"/>
  <c r="O410" i="118"/>
  <c r="O411" i="118"/>
  <c r="O412" i="118"/>
  <c r="O413" i="118"/>
  <c r="O414" i="118"/>
  <c r="O415" i="118"/>
  <c r="O416" i="118"/>
  <c r="O417" i="118"/>
  <c r="O418" i="118"/>
  <c r="O419" i="118"/>
  <c r="O420" i="118"/>
  <c r="O421" i="118"/>
  <c r="O422" i="118"/>
  <c r="O423" i="118"/>
  <c r="O424" i="118"/>
  <c r="O425" i="118"/>
  <c r="O426" i="118"/>
  <c r="O427" i="118"/>
  <c r="O428" i="118"/>
  <c r="O429" i="118"/>
  <c r="O430" i="118"/>
  <c r="O431" i="118"/>
  <c r="O432" i="118"/>
  <c r="O433" i="118"/>
  <c r="O434" i="118"/>
  <c r="O435" i="118"/>
  <c r="O436" i="118"/>
  <c r="O437" i="118"/>
  <c r="O438" i="118"/>
  <c r="O439" i="118"/>
  <c r="O440" i="118"/>
  <c r="O441" i="118"/>
  <c r="O442" i="118"/>
  <c r="O443" i="118"/>
  <c r="O444" i="118"/>
  <c r="O445" i="118"/>
  <c r="O446" i="118"/>
  <c r="O447" i="118"/>
  <c r="O448" i="118"/>
  <c r="O449" i="118"/>
  <c r="O450" i="118"/>
  <c r="O451" i="118"/>
  <c r="O452" i="118"/>
  <c r="O453" i="118"/>
  <c r="O454" i="118"/>
  <c r="O455" i="118"/>
  <c r="O456" i="118"/>
  <c r="O457" i="118"/>
  <c r="O458" i="118"/>
  <c r="O459" i="118"/>
  <c r="O460" i="118"/>
  <c r="O461" i="118"/>
  <c r="O462" i="118"/>
  <c r="O463" i="118"/>
  <c r="O464" i="118"/>
  <c r="O465" i="118"/>
  <c r="O466" i="118"/>
  <c r="O467" i="118"/>
  <c r="O468" i="118"/>
  <c r="O469" i="118"/>
  <c r="O470" i="118"/>
  <c r="O471" i="118"/>
  <c r="O472" i="118"/>
  <c r="O473" i="118"/>
  <c r="O474" i="118"/>
  <c r="O475" i="118"/>
  <c r="O476" i="118"/>
  <c r="O477" i="118"/>
  <c r="O478" i="118"/>
  <c r="O479" i="118"/>
  <c r="O480" i="118"/>
  <c r="O481" i="118"/>
  <c r="O482" i="118"/>
  <c r="O483" i="118"/>
  <c r="O484" i="118"/>
  <c r="O485" i="118"/>
  <c r="O486" i="118"/>
  <c r="O487" i="118"/>
  <c r="O488" i="118"/>
  <c r="O489" i="118"/>
  <c r="O490" i="118"/>
  <c r="O491" i="118"/>
  <c r="O492" i="118"/>
  <c r="O493" i="118"/>
  <c r="O494" i="118"/>
  <c r="O495" i="118"/>
  <c r="O496" i="118"/>
  <c r="O497" i="118"/>
  <c r="O498" i="118"/>
  <c r="O499" i="118"/>
  <c r="O500" i="118"/>
  <c r="O501" i="118"/>
  <c r="O502" i="118"/>
  <c r="O503" i="118"/>
  <c r="O504" i="118"/>
  <c r="O505" i="118"/>
  <c r="O506" i="118"/>
  <c r="O507" i="118"/>
  <c r="O508" i="118"/>
  <c r="O509" i="118"/>
  <c r="O510" i="118"/>
  <c r="O511" i="118"/>
  <c r="O512" i="118"/>
  <c r="O513" i="118"/>
  <c r="O514" i="118"/>
  <c r="O515" i="118"/>
  <c r="O516" i="118"/>
  <c r="O517" i="118"/>
  <c r="O518" i="118"/>
  <c r="O519" i="118"/>
  <c r="O520" i="118"/>
  <c r="O521" i="118"/>
  <c r="O522" i="118"/>
  <c r="O523" i="118"/>
  <c r="O524" i="118"/>
  <c r="O525" i="118"/>
  <c r="O526" i="118"/>
  <c r="O527" i="118"/>
  <c r="O528" i="118"/>
  <c r="O529" i="118"/>
  <c r="O530" i="118"/>
  <c r="O531" i="118"/>
  <c r="O532" i="118"/>
  <c r="O533" i="118"/>
  <c r="O534" i="118"/>
  <c r="O535" i="118"/>
  <c r="O536" i="118"/>
  <c r="O537" i="118"/>
  <c r="O538" i="118"/>
  <c r="O539" i="118"/>
  <c r="O540" i="118"/>
  <c r="O541" i="118"/>
  <c r="O542" i="118"/>
  <c r="O543" i="118"/>
  <c r="O544" i="118"/>
  <c r="O545" i="118"/>
  <c r="O546" i="118"/>
  <c r="O547" i="118"/>
  <c r="O548" i="118"/>
  <c r="O549" i="118"/>
  <c r="O550" i="118"/>
  <c r="O551" i="118"/>
  <c r="O552" i="118"/>
  <c r="O553" i="118"/>
  <c r="O554" i="118"/>
  <c r="O555" i="118"/>
  <c r="O556" i="118"/>
  <c r="O557" i="118"/>
  <c r="O558" i="118"/>
  <c r="O559" i="118"/>
  <c r="O560" i="118"/>
  <c r="O561" i="118"/>
  <c r="O562" i="118"/>
  <c r="O563" i="118"/>
  <c r="O564" i="118"/>
  <c r="O565" i="118"/>
  <c r="O566" i="118"/>
  <c r="O567" i="118"/>
  <c r="O568" i="118"/>
  <c r="O569" i="118"/>
  <c r="O570" i="118"/>
  <c r="O571" i="118"/>
  <c r="O572" i="118"/>
  <c r="O573" i="118"/>
  <c r="O574" i="118"/>
  <c r="O575" i="118"/>
  <c r="O576" i="118"/>
  <c r="O577" i="118"/>
  <c r="O578" i="118"/>
  <c r="O579" i="118"/>
  <c r="O580" i="118"/>
  <c r="O581" i="118"/>
  <c r="O582" i="118"/>
  <c r="O583" i="118"/>
  <c r="O584" i="118"/>
  <c r="O585" i="118"/>
  <c r="O586" i="118"/>
  <c r="O587" i="118"/>
  <c r="O588" i="118"/>
  <c r="O589" i="118"/>
  <c r="O590" i="118"/>
  <c r="O591" i="118"/>
  <c r="O592" i="118"/>
  <c r="O593" i="118"/>
  <c r="O594" i="118"/>
  <c r="O595" i="118"/>
  <c r="O596" i="118"/>
  <c r="O597" i="118"/>
  <c r="O598" i="118"/>
  <c r="O599" i="118"/>
  <c r="O600" i="118"/>
  <c r="O601" i="118"/>
  <c r="O602" i="118"/>
  <c r="O603" i="118"/>
  <c r="O604" i="118"/>
  <c r="O605" i="118"/>
  <c r="O606" i="118"/>
  <c r="O607" i="118"/>
  <c r="O608" i="118"/>
  <c r="O609" i="118"/>
  <c r="O610" i="118"/>
  <c r="O611" i="118"/>
  <c r="O612" i="118"/>
  <c r="O613" i="118"/>
  <c r="O614" i="118"/>
  <c r="O615" i="118"/>
  <c r="O616" i="118"/>
  <c r="O617" i="118"/>
  <c r="O618" i="118"/>
  <c r="O619" i="118"/>
  <c r="O620" i="118"/>
  <c r="O621" i="118"/>
  <c r="O622" i="118"/>
  <c r="O623" i="118"/>
  <c r="O624" i="118"/>
  <c r="O625" i="118"/>
  <c r="O626" i="118"/>
  <c r="O627" i="118"/>
  <c r="O628" i="118"/>
  <c r="O629" i="118"/>
  <c r="O630" i="118"/>
  <c r="O631" i="118"/>
  <c r="O632" i="118"/>
  <c r="O633" i="118"/>
  <c r="O634" i="118"/>
  <c r="O635" i="118"/>
  <c r="O636" i="118"/>
  <c r="O637" i="118"/>
  <c r="O638" i="118"/>
  <c r="O639" i="118"/>
  <c r="O640" i="118"/>
  <c r="O641" i="118"/>
  <c r="O642" i="118"/>
  <c r="O643" i="118"/>
  <c r="O644" i="118"/>
  <c r="O645" i="118"/>
  <c r="O646" i="118"/>
  <c r="O647" i="118"/>
  <c r="O648" i="118"/>
  <c r="O649" i="118"/>
  <c r="O650" i="118"/>
  <c r="O651" i="118"/>
  <c r="O652" i="118"/>
  <c r="O653" i="118"/>
  <c r="O654" i="118"/>
  <c r="O655" i="118"/>
  <c r="O656" i="118"/>
  <c r="O657" i="118"/>
  <c r="O658" i="118"/>
  <c r="O659" i="118"/>
  <c r="O660" i="118"/>
  <c r="O661" i="118"/>
  <c r="O662" i="118"/>
  <c r="O663" i="118"/>
  <c r="O664" i="118"/>
  <c r="O665" i="118"/>
  <c r="O666" i="118"/>
  <c r="O667" i="118"/>
  <c r="O668" i="118"/>
  <c r="O669" i="118"/>
  <c r="O670" i="118"/>
  <c r="O671" i="118"/>
  <c r="O672" i="118"/>
  <c r="O673" i="118"/>
  <c r="O674" i="118"/>
  <c r="O675" i="118"/>
  <c r="O676" i="118"/>
  <c r="O677" i="118"/>
  <c r="O678" i="118"/>
  <c r="O679" i="118"/>
  <c r="O680" i="118"/>
  <c r="O681" i="118"/>
  <c r="O682" i="118"/>
  <c r="O683" i="118"/>
  <c r="O684" i="118"/>
  <c r="O685" i="118"/>
  <c r="O686" i="118"/>
  <c r="O687" i="118"/>
  <c r="O688" i="118"/>
  <c r="O689" i="118"/>
  <c r="O690" i="118"/>
  <c r="O691" i="118"/>
  <c r="O692" i="118"/>
  <c r="O693" i="118"/>
  <c r="O694" i="118"/>
  <c r="O695" i="118"/>
  <c r="O696" i="118"/>
  <c r="O697" i="118"/>
  <c r="O698" i="118"/>
  <c r="O699" i="118"/>
  <c r="O700" i="118"/>
  <c r="O701" i="118"/>
  <c r="O702" i="118"/>
  <c r="O703" i="118"/>
  <c r="O704" i="118"/>
  <c r="O705" i="118"/>
  <c r="O706" i="118"/>
  <c r="O707" i="118"/>
  <c r="O708" i="118"/>
  <c r="O709" i="118"/>
  <c r="O710" i="118"/>
  <c r="O711" i="118"/>
  <c r="O712" i="118"/>
  <c r="O713" i="118"/>
  <c r="O714" i="118"/>
  <c r="O715" i="118"/>
  <c r="O716" i="118"/>
  <c r="O717" i="118"/>
  <c r="O718" i="118"/>
  <c r="O719" i="118"/>
  <c r="O720" i="118"/>
  <c r="O721" i="118"/>
  <c r="O722" i="118"/>
  <c r="O723" i="118"/>
  <c r="O724" i="118"/>
  <c r="O725" i="118"/>
  <c r="O726" i="118"/>
  <c r="O727" i="118"/>
  <c r="O728" i="118"/>
  <c r="O729" i="118"/>
  <c r="O730" i="118"/>
  <c r="O731" i="118"/>
  <c r="O732" i="118"/>
  <c r="O733" i="118"/>
  <c r="O734" i="118"/>
  <c r="O735" i="118"/>
  <c r="O736" i="118"/>
  <c r="O737" i="118"/>
  <c r="O738" i="118"/>
  <c r="O739" i="118"/>
  <c r="O740" i="118"/>
  <c r="O741" i="118"/>
  <c r="O742" i="118"/>
  <c r="O743" i="118"/>
  <c r="O744" i="118"/>
  <c r="O745" i="118"/>
  <c r="O746" i="118"/>
  <c r="O747" i="118"/>
  <c r="O748" i="118"/>
  <c r="O749" i="118"/>
  <c r="O750" i="118"/>
  <c r="O751" i="118"/>
  <c r="O752" i="118"/>
  <c r="O753" i="118"/>
  <c r="O754" i="118"/>
  <c r="O755" i="118"/>
  <c r="O756" i="118"/>
  <c r="O757" i="118"/>
  <c r="O758" i="118"/>
  <c r="O759" i="118"/>
  <c r="O760" i="118"/>
  <c r="O761" i="118"/>
  <c r="O762" i="118"/>
  <c r="O763" i="118"/>
  <c r="O764" i="118"/>
  <c r="O765" i="118"/>
  <c r="O766" i="118"/>
  <c r="O767" i="118"/>
  <c r="O768" i="118"/>
  <c r="O769" i="118"/>
  <c r="O770" i="118"/>
  <c r="O771" i="118"/>
  <c r="O772" i="118"/>
  <c r="O773" i="118"/>
  <c r="O774" i="118"/>
  <c r="O775" i="118"/>
  <c r="O776" i="118"/>
  <c r="O777" i="118"/>
  <c r="O778" i="118"/>
  <c r="O779" i="118"/>
  <c r="O780" i="118"/>
  <c r="O781" i="118"/>
  <c r="O782" i="118"/>
  <c r="O783" i="118"/>
  <c r="O784" i="118"/>
  <c r="O785" i="118"/>
  <c r="O786" i="118"/>
  <c r="O787" i="118"/>
  <c r="O788" i="118"/>
  <c r="O789" i="118"/>
  <c r="O790" i="118"/>
  <c r="O791" i="118"/>
  <c r="O792" i="118"/>
  <c r="O793" i="118"/>
  <c r="O794" i="118"/>
  <c r="O795" i="118"/>
  <c r="O796" i="118"/>
  <c r="O797" i="118"/>
  <c r="O798" i="118"/>
  <c r="O799" i="118"/>
  <c r="O800" i="118"/>
  <c r="O801" i="118"/>
  <c r="O802" i="118"/>
  <c r="O803" i="118"/>
  <c r="O804" i="118"/>
  <c r="O805" i="118"/>
  <c r="O806" i="118"/>
  <c r="O807" i="118"/>
  <c r="O808" i="118"/>
  <c r="O809" i="118"/>
  <c r="O810" i="118"/>
  <c r="O811" i="118"/>
  <c r="O812" i="118"/>
  <c r="O813" i="118"/>
  <c r="O814" i="118"/>
  <c r="O815" i="118"/>
  <c r="O816" i="118"/>
  <c r="O817" i="118"/>
  <c r="O818" i="118"/>
  <c r="O819" i="118"/>
  <c r="O820" i="118"/>
  <c r="O821" i="118"/>
  <c r="O822" i="118"/>
  <c r="O823" i="118"/>
  <c r="O824" i="118"/>
  <c r="O825" i="118"/>
  <c r="O826" i="118"/>
  <c r="O827" i="118"/>
  <c r="O828" i="118"/>
  <c r="O829" i="118"/>
  <c r="O830" i="118"/>
  <c r="O831" i="118"/>
  <c r="O832" i="118"/>
  <c r="O833" i="118"/>
  <c r="O834" i="118"/>
  <c r="O835" i="118"/>
  <c r="O836" i="118"/>
  <c r="O837" i="118"/>
  <c r="O838" i="118"/>
  <c r="O839" i="118"/>
  <c r="O840" i="118"/>
  <c r="O841" i="118"/>
  <c r="O842" i="118"/>
  <c r="O843" i="118"/>
  <c r="O844" i="118"/>
  <c r="O845" i="118"/>
  <c r="O846" i="118"/>
  <c r="O847" i="118"/>
  <c r="O848" i="118"/>
  <c r="O849" i="118"/>
  <c r="O850" i="118"/>
  <c r="O851" i="118"/>
  <c r="O852" i="118"/>
  <c r="O853" i="118"/>
  <c r="O854" i="118"/>
  <c r="O855" i="118"/>
  <c r="O856" i="118"/>
  <c r="O857" i="118"/>
  <c r="O858" i="118"/>
  <c r="O859" i="118"/>
  <c r="O860" i="118"/>
  <c r="O861" i="118"/>
  <c r="O862" i="118"/>
  <c r="O863" i="118"/>
  <c r="O864" i="118"/>
  <c r="O865" i="118"/>
  <c r="O866" i="118"/>
  <c r="O867" i="118"/>
  <c r="O868" i="118"/>
  <c r="O869" i="118"/>
  <c r="O870" i="118"/>
  <c r="O871" i="118"/>
  <c r="O872" i="118"/>
  <c r="O873" i="118"/>
  <c r="O874" i="118"/>
  <c r="O875" i="118"/>
  <c r="O876" i="118"/>
  <c r="O877" i="118"/>
  <c r="O10" i="118"/>
  <c r="E877" i="110"/>
  <c r="F877" i="110" s="1"/>
  <c r="M5" i="123" l="1"/>
  <c r="O5" i="123" s="1"/>
  <c r="M6" i="123"/>
  <c r="O6" i="123" s="1"/>
  <c r="M7" i="123"/>
  <c r="O7" i="123" s="1"/>
  <c r="M8" i="123"/>
  <c r="O8" i="123" s="1"/>
  <c r="M9" i="123"/>
  <c r="O9" i="123" s="1"/>
  <c r="M10" i="123"/>
  <c r="O10" i="123" s="1"/>
  <c r="M11" i="123"/>
  <c r="O11" i="123" s="1"/>
  <c r="M12" i="123"/>
  <c r="O12" i="123" s="1"/>
  <c r="M13" i="123"/>
  <c r="O13" i="123" s="1"/>
  <c r="M14" i="123"/>
  <c r="O14" i="123" s="1"/>
  <c r="M15" i="123"/>
  <c r="O15" i="123" s="1"/>
  <c r="M16" i="123"/>
  <c r="O16" i="123" s="1"/>
  <c r="M17" i="123"/>
  <c r="O17" i="123" s="1"/>
  <c r="M18" i="123"/>
  <c r="O18" i="123" s="1"/>
  <c r="M19" i="123"/>
  <c r="O19" i="123" s="1"/>
  <c r="M20" i="123"/>
  <c r="O20" i="123" s="1"/>
  <c r="M21" i="123"/>
  <c r="O21" i="123" s="1"/>
  <c r="M22" i="123"/>
  <c r="O22" i="123" s="1"/>
  <c r="M23" i="123"/>
  <c r="O23" i="123" s="1"/>
  <c r="M24" i="123"/>
  <c r="O24" i="123" s="1"/>
  <c r="M25" i="123"/>
  <c r="O25" i="123" s="1"/>
  <c r="M26" i="123"/>
  <c r="O26" i="123" s="1"/>
  <c r="M27" i="123"/>
  <c r="O27" i="123" s="1"/>
  <c r="M28" i="123"/>
  <c r="O28" i="123" s="1"/>
  <c r="M29" i="123"/>
  <c r="O29" i="123" s="1"/>
  <c r="M30" i="123"/>
  <c r="O30" i="123" s="1"/>
  <c r="M31" i="123"/>
  <c r="O31" i="123" s="1"/>
  <c r="M32" i="123"/>
  <c r="O32" i="123" s="1"/>
  <c r="M33" i="123"/>
  <c r="O33" i="123" s="1"/>
  <c r="M34" i="123"/>
  <c r="O34" i="123" s="1"/>
  <c r="M35" i="123"/>
  <c r="O35" i="123" s="1"/>
  <c r="M36" i="123"/>
  <c r="O36" i="123" s="1"/>
  <c r="M37" i="123"/>
  <c r="O37" i="123" s="1"/>
  <c r="M38" i="123"/>
  <c r="O38" i="123" s="1"/>
  <c r="M39" i="123"/>
  <c r="O39" i="123" s="1"/>
  <c r="M40" i="123"/>
  <c r="O40" i="123" s="1"/>
  <c r="M41" i="123"/>
  <c r="O41" i="123" s="1"/>
  <c r="M42" i="123"/>
  <c r="O42" i="123" s="1"/>
  <c r="M43" i="123"/>
  <c r="O43" i="123" s="1"/>
  <c r="M44" i="123"/>
  <c r="O44" i="123" s="1"/>
  <c r="M45" i="123"/>
  <c r="O45" i="123" s="1"/>
  <c r="M46" i="123"/>
  <c r="O46" i="123" s="1"/>
  <c r="M47" i="123"/>
  <c r="O47" i="123" s="1"/>
  <c r="M48" i="123"/>
  <c r="O48" i="123" s="1"/>
  <c r="M49" i="123"/>
  <c r="O49" i="123" s="1"/>
  <c r="M50" i="123"/>
  <c r="O50" i="123" s="1"/>
  <c r="M51" i="123"/>
  <c r="O51" i="123" s="1"/>
  <c r="M52" i="123"/>
  <c r="O52" i="123" s="1"/>
  <c r="M53" i="123"/>
  <c r="O53" i="123" s="1"/>
  <c r="M54" i="123"/>
  <c r="O54" i="123" s="1"/>
  <c r="M55" i="123"/>
  <c r="O55" i="123" s="1"/>
  <c r="M56" i="123"/>
  <c r="O56" i="123" s="1"/>
  <c r="M57" i="123"/>
  <c r="O57" i="123" s="1"/>
  <c r="M58" i="123"/>
  <c r="O58" i="123" s="1"/>
  <c r="M59" i="123"/>
  <c r="O59" i="123" s="1"/>
  <c r="M60" i="123"/>
  <c r="O60" i="123" s="1"/>
  <c r="M61" i="123"/>
  <c r="O61" i="123" s="1"/>
  <c r="M62" i="123"/>
  <c r="O62" i="123" s="1"/>
  <c r="M63" i="123"/>
  <c r="O63" i="123" s="1"/>
  <c r="M64" i="123"/>
  <c r="O64" i="123" s="1"/>
  <c r="M65" i="123"/>
  <c r="O65" i="123" s="1"/>
  <c r="M66" i="123"/>
  <c r="O66" i="123" s="1"/>
  <c r="M67" i="123"/>
  <c r="O67" i="123" s="1"/>
  <c r="M68" i="123"/>
  <c r="O68" i="123" s="1"/>
  <c r="M69" i="123"/>
  <c r="O69" i="123" s="1"/>
  <c r="M70" i="123"/>
  <c r="O70" i="123" s="1"/>
  <c r="M71" i="123"/>
  <c r="O71" i="123" s="1"/>
  <c r="M72" i="123"/>
  <c r="O72" i="123" s="1"/>
  <c r="M73" i="123"/>
  <c r="O73" i="123" s="1"/>
  <c r="M74" i="123"/>
  <c r="O74" i="123" s="1"/>
  <c r="M75" i="123"/>
  <c r="O75" i="123" s="1"/>
  <c r="M76" i="123"/>
  <c r="O76" i="123" s="1"/>
  <c r="M77" i="123"/>
  <c r="O77" i="123" s="1"/>
  <c r="M78" i="123"/>
  <c r="O78" i="123" s="1"/>
  <c r="M79" i="123"/>
  <c r="O79" i="123" s="1"/>
  <c r="M80" i="123"/>
  <c r="O80" i="123" s="1"/>
  <c r="M81" i="123"/>
  <c r="O81" i="123" s="1"/>
  <c r="M82" i="123"/>
  <c r="O82" i="123" s="1"/>
  <c r="M83" i="123"/>
  <c r="O83" i="123" s="1"/>
  <c r="M84" i="123"/>
  <c r="O84" i="123" s="1"/>
  <c r="M85" i="123"/>
  <c r="O85" i="123" s="1"/>
  <c r="M86" i="123"/>
  <c r="O86" i="123" s="1"/>
  <c r="M87" i="123"/>
  <c r="O87" i="123" s="1"/>
  <c r="M88" i="123"/>
  <c r="O88" i="123" s="1"/>
  <c r="M89" i="123"/>
  <c r="O89" i="123" s="1"/>
  <c r="M90" i="123"/>
  <c r="O90" i="123" s="1"/>
  <c r="M91" i="123"/>
  <c r="O91" i="123" s="1"/>
  <c r="M92" i="123"/>
  <c r="O92" i="123" s="1"/>
  <c r="M93" i="123"/>
  <c r="O93" i="123" s="1"/>
  <c r="M94" i="123"/>
  <c r="O94" i="123" s="1"/>
  <c r="M95" i="123"/>
  <c r="O95" i="123" s="1"/>
  <c r="M96" i="123"/>
  <c r="O96" i="123" s="1"/>
  <c r="M97" i="123"/>
  <c r="O97" i="123" s="1"/>
  <c r="M98" i="123"/>
  <c r="O98" i="123" s="1"/>
  <c r="M99" i="123"/>
  <c r="O99" i="123" s="1"/>
  <c r="M100" i="123"/>
  <c r="O100" i="123" s="1"/>
  <c r="M101" i="123"/>
  <c r="O101" i="123" s="1"/>
  <c r="M102" i="123"/>
  <c r="O102" i="123" s="1"/>
  <c r="M103" i="123"/>
  <c r="O103" i="123" s="1"/>
  <c r="M104" i="123"/>
  <c r="O104" i="123" s="1"/>
  <c r="M105" i="123"/>
  <c r="O105" i="123" s="1"/>
  <c r="M4" i="123"/>
  <c r="O4" i="123" s="1"/>
  <c r="H5" i="123"/>
  <c r="J5" i="123" s="1"/>
  <c r="H6" i="123"/>
  <c r="J6" i="123" s="1"/>
  <c r="H7" i="123"/>
  <c r="J7" i="123" s="1"/>
  <c r="H8" i="123"/>
  <c r="J8" i="123" s="1"/>
  <c r="H9" i="123"/>
  <c r="J9" i="123" s="1"/>
  <c r="H10" i="123"/>
  <c r="J10" i="123" s="1"/>
  <c r="H11" i="123"/>
  <c r="J11" i="123" s="1"/>
  <c r="H12" i="123"/>
  <c r="J12" i="123" s="1"/>
  <c r="H13" i="123"/>
  <c r="J13" i="123" s="1"/>
  <c r="H14" i="123"/>
  <c r="J14" i="123" s="1"/>
  <c r="H15" i="123"/>
  <c r="J15" i="123" s="1"/>
  <c r="H16" i="123"/>
  <c r="J16" i="123" s="1"/>
  <c r="H17" i="123"/>
  <c r="J17" i="123" s="1"/>
  <c r="H18" i="123"/>
  <c r="J18" i="123" s="1"/>
  <c r="H19" i="123"/>
  <c r="J19" i="123" s="1"/>
  <c r="H20" i="123"/>
  <c r="J20" i="123" s="1"/>
  <c r="H21" i="123"/>
  <c r="J21" i="123" s="1"/>
  <c r="H22" i="123"/>
  <c r="J22" i="123" s="1"/>
  <c r="H23" i="123"/>
  <c r="J23" i="123" s="1"/>
  <c r="H24" i="123"/>
  <c r="J24" i="123" s="1"/>
  <c r="H25" i="123"/>
  <c r="J25" i="123" s="1"/>
  <c r="H26" i="123"/>
  <c r="J26" i="123" s="1"/>
  <c r="H27" i="123"/>
  <c r="J27" i="123" s="1"/>
  <c r="H28" i="123"/>
  <c r="J28" i="123" s="1"/>
  <c r="H29" i="123"/>
  <c r="J29" i="123" s="1"/>
  <c r="H30" i="123"/>
  <c r="J30" i="123" s="1"/>
  <c r="H31" i="123"/>
  <c r="J31" i="123" s="1"/>
  <c r="H32" i="123"/>
  <c r="J32" i="123" s="1"/>
  <c r="H33" i="123"/>
  <c r="J33" i="123" s="1"/>
  <c r="H34" i="123"/>
  <c r="J34" i="123" s="1"/>
  <c r="H35" i="123"/>
  <c r="J35" i="123" s="1"/>
  <c r="H36" i="123"/>
  <c r="J36" i="123" s="1"/>
  <c r="H37" i="123"/>
  <c r="J37" i="123" s="1"/>
  <c r="H38" i="123"/>
  <c r="J38" i="123" s="1"/>
  <c r="H39" i="123"/>
  <c r="J39" i="123" s="1"/>
  <c r="H40" i="123"/>
  <c r="J40" i="123" s="1"/>
  <c r="H41" i="123"/>
  <c r="J41" i="123" s="1"/>
  <c r="H42" i="123"/>
  <c r="J42" i="123" s="1"/>
  <c r="H43" i="123"/>
  <c r="J43" i="123" s="1"/>
  <c r="H44" i="123"/>
  <c r="J44" i="123" s="1"/>
  <c r="H45" i="123"/>
  <c r="J45" i="123" s="1"/>
  <c r="H46" i="123"/>
  <c r="J46" i="123" s="1"/>
  <c r="H47" i="123"/>
  <c r="J47" i="123" s="1"/>
  <c r="H48" i="123"/>
  <c r="J48" i="123" s="1"/>
  <c r="H49" i="123"/>
  <c r="J49" i="123" s="1"/>
  <c r="H50" i="123"/>
  <c r="J50" i="123" s="1"/>
  <c r="H51" i="123"/>
  <c r="J51" i="123" s="1"/>
  <c r="H52" i="123"/>
  <c r="J52" i="123" s="1"/>
  <c r="H53" i="123"/>
  <c r="J53" i="123" s="1"/>
  <c r="H54" i="123"/>
  <c r="J54" i="123" s="1"/>
  <c r="H55" i="123"/>
  <c r="J55" i="123" s="1"/>
  <c r="H56" i="123"/>
  <c r="J56" i="123" s="1"/>
  <c r="H57" i="123"/>
  <c r="J57" i="123" s="1"/>
  <c r="H58" i="123"/>
  <c r="J58" i="123" s="1"/>
  <c r="H59" i="123"/>
  <c r="J59" i="123" s="1"/>
  <c r="H60" i="123"/>
  <c r="J60" i="123" s="1"/>
  <c r="H61" i="123"/>
  <c r="J61" i="123" s="1"/>
  <c r="H62" i="123"/>
  <c r="J62" i="123" s="1"/>
  <c r="H63" i="123"/>
  <c r="J63" i="123" s="1"/>
  <c r="H64" i="123"/>
  <c r="J64" i="123" s="1"/>
  <c r="H65" i="123"/>
  <c r="J65" i="123" s="1"/>
  <c r="H66" i="123"/>
  <c r="J66" i="123" s="1"/>
  <c r="H67" i="123"/>
  <c r="J67" i="123" s="1"/>
  <c r="H68" i="123"/>
  <c r="J68" i="123" s="1"/>
  <c r="H69" i="123"/>
  <c r="J69" i="123" s="1"/>
  <c r="H70" i="123"/>
  <c r="J70" i="123" s="1"/>
  <c r="H71" i="123"/>
  <c r="J71" i="123" s="1"/>
  <c r="H72" i="123"/>
  <c r="J72" i="123" s="1"/>
  <c r="H73" i="123"/>
  <c r="J73" i="123" s="1"/>
  <c r="H74" i="123"/>
  <c r="J74" i="123" s="1"/>
  <c r="H75" i="123"/>
  <c r="J75" i="123" s="1"/>
  <c r="H76" i="123"/>
  <c r="J76" i="123" s="1"/>
  <c r="H77" i="123"/>
  <c r="J77" i="123" s="1"/>
  <c r="H78" i="123"/>
  <c r="J78" i="123" s="1"/>
  <c r="H79" i="123"/>
  <c r="J79" i="123" s="1"/>
  <c r="H80" i="123"/>
  <c r="J80" i="123" s="1"/>
  <c r="H81" i="123"/>
  <c r="J81" i="123" s="1"/>
  <c r="H82" i="123"/>
  <c r="J82" i="123" s="1"/>
  <c r="H83" i="123"/>
  <c r="J83" i="123" s="1"/>
  <c r="H84" i="123"/>
  <c r="J84" i="123" s="1"/>
  <c r="H85" i="123"/>
  <c r="J85" i="123" s="1"/>
  <c r="H86" i="123"/>
  <c r="J86" i="123" s="1"/>
  <c r="H87" i="123"/>
  <c r="J87" i="123" s="1"/>
  <c r="H88" i="123"/>
  <c r="J88" i="123" s="1"/>
  <c r="H89" i="123"/>
  <c r="J89" i="123" s="1"/>
  <c r="H90" i="123"/>
  <c r="J90" i="123" s="1"/>
  <c r="H91" i="123"/>
  <c r="J91" i="123" s="1"/>
  <c r="H92" i="123"/>
  <c r="J92" i="123" s="1"/>
  <c r="H93" i="123"/>
  <c r="J93" i="123" s="1"/>
  <c r="H94" i="123"/>
  <c r="J94" i="123" s="1"/>
  <c r="H95" i="123"/>
  <c r="J95" i="123" s="1"/>
  <c r="H96" i="123"/>
  <c r="J96" i="123" s="1"/>
  <c r="H97" i="123"/>
  <c r="J97" i="123" s="1"/>
  <c r="H98" i="123"/>
  <c r="J98" i="123" s="1"/>
  <c r="H99" i="123"/>
  <c r="J99" i="123" s="1"/>
  <c r="H100" i="123"/>
  <c r="J100" i="123" s="1"/>
  <c r="H101" i="123"/>
  <c r="J101" i="123" s="1"/>
  <c r="H102" i="123"/>
  <c r="J102" i="123" s="1"/>
  <c r="H103" i="123"/>
  <c r="J103" i="123" s="1"/>
  <c r="H104" i="123"/>
  <c r="J104" i="123" s="1"/>
  <c r="H105" i="123"/>
  <c r="J105" i="123" s="1"/>
  <c r="H4" i="123"/>
  <c r="J4" i="123" s="1"/>
  <c r="D5" i="123"/>
  <c r="D6" i="123"/>
  <c r="D7" i="123"/>
  <c r="D8" i="123"/>
  <c r="D9" i="123"/>
  <c r="D10" i="123"/>
  <c r="D11" i="123"/>
  <c r="D12" i="123"/>
  <c r="D13" i="123"/>
  <c r="D14" i="123"/>
  <c r="D15" i="123"/>
  <c r="D16" i="123"/>
  <c r="D17" i="123"/>
  <c r="D18" i="123"/>
  <c r="D19" i="123"/>
  <c r="D20" i="123"/>
  <c r="D21" i="123"/>
  <c r="D22" i="123"/>
  <c r="D23" i="123"/>
  <c r="D24" i="123"/>
  <c r="D25" i="123"/>
  <c r="D26" i="123"/>
  <c r="D27" i="123"/>
  <c r="D28" i="123"/>
  <c r="D29" i="123"/>
  <c r="D30" i="123"/>
  <c r="D31" i="123"/>
  <c r="D32" i="123"/>
  <c r="D33" i="123"/>
  <c r="D34" i="123"/>
  <c r="D35" i="123"/>
  <c r="D36" i="123"/>
  <c r="D37" i="123"/>
  <c r="D38" i="123"/>
  <c r="D39" i="123"/>
  <c r="D40" i="123"/>
  <c r="D41" i="123"/>
  <c r="D42" i="123"/>
  <c r="D43" i="123"/>
  <c r="D44" i="123"/>
  <c r="D45" i="123"/>
  <c r="D46" i="123"/>
  <c r="D47" i="123"/>
  <c r="D48" i="123"/>
  <c r="D49" i="123"/>
  <c r="D50" i="123"/>
  <c r="D51" i="123"/>
  <c r="D52" i="123"/>
  <c r="D53" i="123"/>
  <c r="D54" i="123"/>
  <c r="D55" i="123"/>
  <c r="D56" i="123"/>
  <c r="D57" i="123"/>
  <c r="D58" i="123"/>
  <c r="D59" i="123"/>
  <c r="D60" i="123"/>
  <c r="D61" i="123"/>
  <c r="D62" i="123"/>
  <c r="D63" i="123"/>
  <c r="D64" i="123"/>
  <c r="D65" i="123"/>
  <c r="D66" i="123"/>
  <c r="D67" i="123"/>
  <c r="D68" i="123"/>
  <c r="D69" i="123"/>
  <c r="D70" i="123"/>
  <c r="D71" i="123"/>
  <c r="D72" i="123"/>
  <c r="D73" i="123"/>
  <c r="D74" i="123"/>
  <c r="D75" i="123"/>
  <c r="D76" i="123"/>
  <c r="D77" i="123"/>
  <c r="D78" i="123"/>
  <c r="D79" i="123"/>
  <c r="D80" i="123"/>
  <c r="D81" i="123"/>
  <c r="D82" i="123"/>
  <c r="D83" i="123"/>
  <c r="D84" i="123"/>
  <c r="D85" i="123"/>
  <c r="D86" i="123"/>
  <c r="D87" i="123"/>
  <c r="D88" i="123"/>
  <c r="D89" i="123"/>
  <c r="D90" i="123"/>
  <c r="D91" i="123"/>
  <c r="D92" i="123"/>
  <c r="D93" i="123"/>
  <c r="D94" i="123"/>
  <c r="D95" i="123"/>
  <c r="D96" i="123"/>
  <c r="D97" i="123"/>
  <c r="D98" i="123"/>
  <c r="D99" i="123"/>
  <c r="D100" i="123"/>
  <c r="D101" i="123"/>
  <c r="D102" i="123"/>
  <c r="D103" i="123"/>
  <c r="D104" i="123"/>
  <c r="D105" i="123"/>
  <c r="D4" i="123"/>
  <c r="L4" i="123"/>
  <c r="L5" i="123"/>
  <c r="F5" i="123" l="1"/>
  <c r="F6" i="123"/>
  <c r="F7" i="123"/>
  <c r="F8" i="123"/>
  <c r="F9" i="123"/>
  <c r="F10" i="123"/>
  <c r="F11" i="123"/>
  <c r="F12" i="123"/>
  <c r="F13" i="123"/>
  <c r="F14" i="123"/>
  <c r="F15" i="123"/>
  <c r="F16" i="123"/>
  <c r="F17" i="123"/>
  <c r="F18" i="123"/>
  <c r="F19" i="123"/>
  <c r="F20" i="123"/>
  <c r="F21" i="123"/>
  <c r="F22" i="123"/>
  <c r="F23" i="123"/>
  <c r="F24" i="123"/>
  <c r="F25" i="123"/>
  <c r="F26" i="123"/>
  <c r="F27" i="123"/>
  <c r="F28" i="123"/>
  <c r="F29" i="123"/>
  <c r="F30" i="123"/>
  <c r="F31" i="123"/>
  <c r="F32" i="123"/>
  <c r="F33" i="123"/>
  <c r="F34" i="123"/>
  <c r="F35" i="123"/>
  <c r="F36" i="123"/>
  <c r="F37" i="123"/>
  <c r="F38" i="123"/>
  <c r="F39" i="123"/>
  <c r="F40" i="123"/>
  <c r="F41" i="123"/>
  <c r="F42" i="123"/>
  <c r="F43" i="123"/>
  <c r="F44" i="123"/>
  <c r="F45" i="123"/>
  <c r="F46" i="123"/>
  <c r="F47" i="123"/>
  <c r="F48" i="123"/>
  <c r="F49" i="123"/>
  <c r="F50" i="123"/>
  <c r="F51" i="123"/>
  <c r="F52" i="123"/>
  <c r="F53" i="123"/>
  <c r="F54" i="123"/>
  <c r="F55" i="123"/>
  <c r="F56" i="123"/>
  <c r="F57" i="123"/>
  <c r="F58" i="123"/>
  <c r="F59" i="123"/>
  <c r="F60" i="123"/>
  <c r="F61" i="123"/>
  <c r="F62" i="123"/>
  <c r="F63" i="123"/>
  <c r="F64" i="123"/>
  <c r="F65" i="123"/>
  <c r="F66" i="123"/>
  <c r="F67" i="123"/>
  <c r="F68" i="123"/>
  <c r="F69" i="123"/>
  <c r="F70" i="123"/>
  <c r="F71" i="123"/>
  <c r="F72" i="123"/>
  <c r="F73" i="123"/>
  <c r="F74" i="123"/>
  <c r="F75" i="123"/>
  <c r="F76" i="123"/>
  <c r="F77" i="123"/>
  <c r="F78" i="123"/>
  <c r="F79" i="123"/>
  <c r="F80" i="123"/>
  <c r="F81" i="123"/>
  <c r="F82" i="123"/>
  <c r="F83" i="123"/>
  <c r="F84" i="123"/>
  <c r="F85" i="123"/>
  <c r="F86" i="123"/>
  <c r="F87" i="123"/>
  <c r="F88" i="123"/>
  <c r="F89" i="123"/>
  <c r="F90" i="123"/>
  <c r="F91" i="123"/>
  <c r="F92" i="123"/>
  <c r="F93" i="123"/>
  <c r="F94" i="123"/>
  <c r="F95" i="123"/>
  <c r="F96" i="123"/>
  <c r="F97" i="123"/>
  <c r="F98" i="123"/>
  <c r="F99" i="123"/>
  <c r="F100" i="123"/>
  <c r="F101" i="123"/>
  <c r="F102" i="123"/>
  <c r="F103" i="123"/>
  <c r="F104" i="123"/>
  <c r="F105" i="123"/>
  <c r="F4" i="123"/>
  <c r="L105" i="123"/>
  <c r="L104" i="123"/>
  <c r="L103" i="123"/>
  <c r="L102" i="123"/>
  <c r="L101" i="123"/>
  <c r="L100" i="123"/>
  <c r="L99" i="123"/>
  <c r="L98" i="123"/>
  <c r="L97" i="123"/>
  <c r="L96" i="123"/>
  <c r="L95" i="123"/>
  <c r="L94" i="123"/>
  <c r="L93" i="123"/>
  <c r="L92" i="123"/>
  <c r="L91" i="123"/>
  <c r="L90" i="123"/>
  <c r="L89" i="123"/>
  <c r="L88" i="123"/>
  <c r="L87" i="123"/>
  <c r="L86" i="123"/>
  <c r="L85" i="123"/>
  <c r="L84" i="123"/>
  <c r="L83" i="123"/>
  <c r="L82" i="123"/>
  <c r="L81" i="123"/>
  <c r="L80" i="123"/>
  <c r="L79" i="123"/>
  <c r="L78" i="123"/>
  <c r="L77" i="123"/>
  <c r="L76" i="123"/>
  <c r="L75" i="123"/>
  <c r="L74" i="123"/>
  <c r="L73" i="123"/>
  <c r="L72" i="123"/>
  <c r="L71" i="123"/>
  <c r="L70" i="123"/>
  <c r="L69" i="123"/>
  <c r="L68" i="123"/>
  <c r="L67" i="123"/>
  <c r="L66" i="123"/>
  <c r="L65" i="123"/>
  <c r="L64" i="123"/>
  <c r="L63" i="123"/>
  <c r="L62" i="123"/>
  <c r="L61" i="123"/>
  <c r="L60" i="123"/>
  <c r="L59" i="123"/>
  <c r="L58" i="123"/>
  <c r="L57" i="123"/>
  <c r="L56" i="123"/>
  <c r="L55" i="123"/>
  <c r="L54" i="123"/>
  <c r="L53" i="123"/>
  <c r="L52" i="123"/>
  <c r="L51" i="123"/>
  <c r="L50" i="123"/>
  <c r="L49" i="123"/>
  <c r="L48" i="123"/>
  <c r="L47" i="123"/>
  <c r="L46" i="123"/>
  <c r="L45" i="123"/>
  <c r="L44" i="123"/>
  <c r="L43" i="123"/>
  <c r="L42" i="123"/>
  <c r="L41" i="123"/>
  <c r="L40" i="123"/>
  <c r="L39" i="123"/>
  <c r="L38" i="123"/>
  <c r="L37" i="123"/>
  <c r="L36" i="123"/>
  <c r="L35" i="123"/>
  <c r="L34" i="123"/>
  <c r="L33" i="123"/>
  <c r="L32" i="123"/>
  <c r="L31" i="123"/>
  <c r="L30" i="123"/>
  <c r="L29" i="123"/>
  <c r="L28" i="123"/>
  <c r="L27" i="123"/>
  <c r="L26" i="123"/>
  <c r="L25" i="123"/>
  <c r="L24" i="123"/>
  <c r="L23" i="123"/>
  <c r="L22" i="123"/>
  <c r="L21" i="123"/>
  <c r="L20" i="123"/>
  <c r="L19" i="123"/>
  <c r="L18" i="123"/>
  <c r="L17" i="123"/>
  <c r="L16" i="123"/>
  <c r="L15" i="123"/>
  <c r="L14" i="123"/>
  <c r="L13" i="123"/>
  <c r="L12" i="123"/>
  <c r="L11" i="123"/>
  <c r="L10" i="123"/>
  <c r="L9" i="123"/>
  <c r="L8" i="123"/>
  <c r="L7" i="123"/>
  <c r="L6" i="123"/>
  <c r="H107" i="121" l="1"/>
  <c r="G113" i="121" l="1"/>
  <c r="K113" i="121" s="1"/>
  <c r="R113" i="121"/>
  <c r="V113" i="121" s="1"/>
  <c r="L883" i="118"/>
  <c r="I877" i="118"/>
  <c r="Q105" i="120"/>
  <c r="S105" i="120"/>
  <c r="T105" i="120"/>
  <c r="L882" i="118" l="1"/>
  <c r="S106" i="121" l="1"/>
  <c r="H106" i="121"/>
  <c r="R112" i="121"/>
  <c r="V112" i="121" s="1"/>
  <c r="G112" i="121"/>
  <c r="K112" i="121" s="1"/>
  <c r="Q104" i="120"/>
  <c r="S104" i="120"/>
  <c r="T104" i="120"/>
  <c r="E876" i="110"/>
  <c r="F876" i="110" s="1"/>
  <c r="I876" i="118"/>
  <c r="Q106" i="121" l="1"/>
  <c r="Q107" i="121"/>
  <c r="Q108" i="121"/>
  <c r="F106" i="121"/>
  <c r="F107" i="121"/>
  <c r="F108" i="121"/>
  <c r="P112" i="121" l="1"/>
  <c r="P113" i="121"/>
  <c r="P114" i="121"/>
  <c r="Y114" i="121"/>
  <c r="Y113" i="121"/>
  <c r="Y112" i="121"/>
  <c r="G878" i="118"/>
  <c r="F884" i="118"/>
  <c r="U114" i="121" l="1"/>
  <c r="W114" i="121"/>
  <c r="U112" i="121"/>
  <c r="W112" i="121"/>
  <c r="U113" i="121"/>
  <c r="W113" i="121"/>
  <c r="K884" i="118"/>
  <c r="M884" i="118"/>
  <c r="F100" i="120"/>
  <c r="K100" i="120" s="1"/>
  <c r="E112" i="121" l="1"/>
  <c r="E113" i="121"/>
  <c r="E114" i="121"/>
  <c r="L100" i="120"/>
  <c r="G100" i="120"/>
  <c r="L113" i="121" l="1"/>
  <c r="L114" i="121"/>
  <c r="L112" i="121"/>
  <c r="M100" i="120"/>
  <c r="X100" i="120"/>
  <c r="H100" i="120"/>
  <c r="W100" i="120"/>
  <c r="T103" i="120"/>
  <c r="O100" i="120" l="1"/>
  <c r="I875" i="118"/>
  <c r="L881" i="118"/>
  <c r="S105" i="121"/>
  <c r="F99" i="120"/>
  <c r="K99" i="120" s="1"/>
  <c r="S103" i="120" l="1"/>
  <c r="Q103" i="120"/>
  <c r="U880" i="110" l="1"/>
  <c r="U879" i="110"/>
  <c r="U878" i="110"/>
  <c r="U877" i="110"/>
  <c r="U876" i="110"/>
  <c r="U875" i="110"/>
  <c r="U5" i="110"/>
  <c r="U6" i="110"/>
  <c r="U7" i="110"/>
  <c r="U8" i="110"/>
  <c r="U9" i="110"/>
  <c r="U10" i="110"/>
  <c r="U11" i="110"/>
  <c r="U12" i="110"/>
  <c r="U13" i="110"/>
  <c r="U14" i="110"/>
  <c r="U15" i="110"/>
  <c r="U16" i="110"/>
  <c r="U17" i="110"/>
  <c r="U18" i="110"/>
  <c r="U19" i="110"/>
  <c r="U20" i="110"/>
  <c r="U21" i="110"/>
  <c r="U22" i="110"/>
  <c r="U23" i="110"/>
  <c r="U24" i="110"/>
  <c r="U25" i="110"/>
  <c r="U26" i="110"/>
  <c r="U27" i="110"/>
  <c r="U28" i="110"/>
  <c r="U29" i="110"/>
  <c r="U30" i="110"/>
  <c r="U31" i="110"/>
  <c r="U32" i="110"/>
  <c r="U33" i="110"/>
  <c r="U34" i="110"/>
  <c r="U35" i="110"/>
  <c r="U36" i="110"/>
  <c r="U37" i="110"/>
  <c r="U38" i="110"/>
  <c r="U39" i="110"/>
  <c r="U40" i="110"/>
  <c r="U41" i="110"/>
  <c r="U42" i="110"/>
  <c r="U43" i="110"/>
  <c r="U44" i="110"/>
  <c r="U45" i="110"/>
  <c r="U46" i="110"/>
  <c r="U47" i="110"/>
  <c r="U48" i="110"/>
  <c r="U49" i="110"/>
  <c r="U50" i="110"/>
  <c r="U51" i="110"/>
  <c r="U52" i="110"/>
  <c r="U53" i="110"/>
  <c r="U54" i="110"/>
  <c r="U55" i="110"/>
  <c r="U56" i="110"/>
  <c r="U57" i="110"/>
  <c r="U58" i="110"/>
  <c r="U59" i="110"/>
  <c r="U60" i="110"/>
  <c r="U61" i="110"/>
  <c r="U62" i="110"/>
  <c r="U63" i="110"/>
  <c r="U64" i="110"/>
  <c r="U65" i="110"/>
  <c r="U66" i="110"/>
  <c r="U67" i="110"/>
  <c r="U68" i="110"/>
  <c r="U69" i="110"/>
  <c r="U70" i="110"/>
  <c r="U71" i="110"/>
  <c r="U72" i="110"/>
  <c r="U73" i="110"/>
  <c r="U74" i="110"/>
  <c r="U75" i="110"/>
  <c r="U76" i="110"/>
  <c r="U77" i="110"/>
  <c r="U78" i="110"/>
  <c r="U79" i="110"/>
  <c r="U80" i="110"/>
  <c r="U81" i="110"/>
  <c r="U82" i="110"/>
  <c r="U83" i="110"/>
  <c r="U84" i="110"/>
  <c r="U85" i="110"/>
  <c r="U86" i="110"/>
  <c r="U87" i="110"/>
  <c r="U88" i="110"/>
  <c r="U89" i="110"/>
  <c r="U90" i="110"/>
  <c r="U91" i="110"/>
  <c r="U92" i="110"/>
  <c r="U93" i="110"/>
  <c r="U94" i="110"/>
  <c r="U95" i="110"/>
  <c r="U96" i="110"/>
  <c r="U97" i="110"/>
  <c r="U98" i="110"/>
  <c r="U99" i="110"/>
  <c r="U100" i="110"/>
  <c r="U101" i="110"/>
  <c r="U102" i="110"/>
  <c r="U103" i="110"/>
  <c r="U104" i="110"/>
  <c r="U105" i="110"/>
  <c r="U106" i="110"/>
  <c r="U107" i="110"/>
  <c r="U108" i="110"/>
  <c r="U109" i="110"/>
  <c r="U110" i="110"/>
  <c r="U111" i="110"/>
  <c r="U112" i="110"/>
  <c r="U113" i="110"/>
  <c r="U114" i="110"/>
  <c r="U115" i="110"/>
  <c r="U116" i="110"/>
  <c r="U117" i="110"/>
  <c r="U118" i="110"/>
  <c r="U119" i="110"/>
  <c r="U120" i="110"/>
  <c r="U121" i="110"/>
  <c r="U122" i="110"/>
  <c r="U123" i="110"/>
  <c r="U124" i="110"/>
  <c r="U125" i="110"/>
  <c r="U126" i="110"/>
  <c r="U127" i="110"/>
  <c r="U128" i="110"/>
  <c r="U129" i="110"/>
  <c r="U130" i="110"/>
  <c r="U131" i="110"/>
  <c r="U132" i="110"/>
  <c r="U133" i="110"/>
  <c r="U134" i="110"/>
  <c r="U135" i="110"/>
  <c r="U136" i="110"/>
  <c r="U137" i="110"/>
  <c r="U138" i="110"/>
  <c r="U139" i="110"/>
  <c r="U140" i="110"/>
  <c r="U141" i="110"/>
  <c r="U142" i="110"/>
  <c r="U143" i="110"/>
  <c r="U144" i="110"/>
  <c r="U145" i="110"/>
  <c r="U146" i="110"/>
  <c r="U147" i="110"/>
  <c r="U148" i="110"/>
  <c r="U149" i="110"/>
  <c r="U150" i="110"/>
  <c r="U151" i="110"/>
  <c r="U152" i="110"/>
  <c r="U153" i="110"/>
  <c r="U154" i="110"/>
  <c r="U155" i="110"/>
  <c r="U156" i="110"/>
  <c r="U157" i="110"/>
  <c r="U158" i="110"/>
  <c r="U159" i="110"/>
  <c r="U160" i="110"/>
  <c r="U161" i="110"/>
  <c r="U162" i="110"/>
  <c r="U163" i="110"/>
  <c r="U164" i="110"/>
  <c r="U165" i="110"/>
  <c r="U166" i="110"/>
  <c r="U167" i="110"/>
  <c r="U168" i="110"/>
  <c r="U169" i="110"/>
  <c r="U170" i="110"/>
  <c r="U171" i="110"/>
  <c r="U172" i="110"/>
  <c r="U173" i="110"/>
  <c r="U174" i="110"/>
  <c r="U175" i="110"/>
  <c r="U176" i="110"/>
  <c r="U177" i="110"/>
  <c r="U178" i="110"/>
  <c r="U179" i="110"/>
  <c r="U180" i="110"/>
  <c r="U181" i="110"/>
  <c r="U182" i="110"/>
  <c r="U183" i="110"/>
  <c r="U184" i="110"/>
  <c r="U185" i="110"/>
  <c r="U186" i="110"/>
  <c r="U187" i="110"/>
  <c r="U188" i="110"/>
  <c r="U189" i="110"/>
  <c r="U190" i="110"/>
  <c r="U191" i="110"/>
  <c r="U192" i="110"/>
  <c r="U193" i="110"/>
  <c r="U194" i="110"/>
  <c r="U195" i="110"/>
  <c r="U196" i="110"/>
  <c r="U197" i="110"/>
  <c r="U198" i="110"/>
  <c r="U199" i="110"/>
  <c r="U200" i="110"/>
  <c r="U201" i="110"/>
  <c r="U202" i="110"/>
  <c r="U203" i="110"/>
  <c r="U204" i="110"/>
  <c r="U205" i="110"/>
  <c r="U206" i="110"/>
  <c r="U207" i="110"/>
  <c r="U208" i="110"/>
  <c r="U209" i="110"/>
  <c r="U210" i="110"/>
  <c r="U211" i="110"/>
  <c r="U212" i="110"/>
  <c r="U213" i="110"/>
  <c r="U214" i="110"/>
  <c r="U215" i="110"/>
  <c r="U216" i="110"/>
  <c r="U217" i="110"/>
  <c r="U218" i="110"/>
  <c r="U219" i="110"/>
  <c r="U220" i="110"/>
  <c r="U221" i="110"/>
  <c r="U222" i="110"/>
  <c r="U223" i="110"/>
  <c r="U224" i="110"/>
  <c r="U225" i="110"/>
  <c r="U226" i="110"/>
  <c r="U227" i="110"/>
  <c r="U228" i="110"/>
  <c r="U229" i="110"/>
  <c r="U230" i="110"/>
  <c r="U231" i="110"/>
  <c r="U232" i="110"/>
  <c r="U233" i="110"/>
  <c r="U234" i="110"/>
  <c r="U235" i="110"/>
  <c r="U236" i="110"/>
  <c r="U237" i="110"/>
  <c r="U238" i="110"/>
  <c r="U239" i="110"/>
  <c r="U240" i="110"/>
  <c r="U241" i="110"/>
  <c r="U242" i="110"/>
  <c r="U243" i="110"/>
  <c r="U244" i="110"/>
  <c r="U245" i="110"/>
  <c r="U246" i="110"/>
  <c r="U247" i="110"/>
  <c r="U248" i="110"/>
  <c r="U249" i="110"/>
  <c r="U250" i="110"/>
  <c r="U251" i="110"/>
  <c r="U252" i="110"/>
  <c r="U253" i="110"/>
  <c r="U254" i="110"/>
  <c r="U255" i="110"/>
  <c r="U256" i="110"/>
  <c r="U257" i="110"/>
  <c r="U258" i="110"/>
  <c r="U259" i="110"/>
  <c r="U260" i="110"/>
  <c r="U261" i="110"/>
  <c r="U262" i="110"/>
  <c r="U263" i="110"/>
  <c r="U264" i="110"/>
  <c r="U265" i="110"/>
  <c r="U266" i="110"/>
  <c r="U267" i="110"/>
  <c r="U268" i="110"/>
  <c r="U269" i="110"/>
  <c r="U270" i="110"/>
  <c r="U271" i="110"/>
  <c r="U272" i="110"/>
  <c r="U273" i="110"/>
  <c r="U274" i="110"/>
  <c r="U275" i="110"/>
  <c r="U276" i="110"/>
  <c r="U277" i="110"/>
  <c r="U278" i="110"/>
  <c r="U279" i="110"/>
  <c r="U280" i="110"/>
  <c r="U281" i="110"/>
  <c r="U282" i="110"/>
  <c r="U283" i="110"/>
  <c r="U284" i="110"/>
  <c r="U285" i="110"/>
  <c r="U286" i="110"/>
  <c r="U287" i="110"/>
  <c r="U288" i="110"/>
  <c r="U289" i="110"/>
  <c r="U290" i="110"/>
  <c r="U291" i="110"/>
  <c r="U292" i="110"/>
  <c r="U293" i="110"/>
  <c r="U294" i="110"/>
  <c r="U295" i="110"/>
  <c r="U296" i="110"/>
  <c r="U297" i="110"/>
  <c r="U298" i="110"/>
  <c r="U299" i="110"/>
  <c r="U300" i="110"/>
  <c r="U301" i="110"/>
  <c r="U302" i="110"/>
  <c r="U303" i="110"/>
  <c r="U304" i="110"/>
  <c r="U305" i="110"/>
  <c r="U306" i="110"/>
  <c r="U307" i="110"/>
  <c r="U308" i="110"/>
  <c r="U309" i="110"/>
  <c r="U310" i="110"/>
  <c r="U311" i="110"/>
  <c r="U312" i="110"/>
  <c r="U313" i="110"/>
  <c r="U314" i="110"/>
  <c r="U315" i="110"/>
  <c r="U316" i="110"/>
  <c r="U317" i="110"/>
  <c r="U318" i="110"/>
  <c r="U319" i="110"/>
  <c r="U320" i="110"/>
  <c r="U321" i="110"/>
  <c r="U322" i="110"/>
  <c r="U323" i="110"/>
  <c r="U324" i="110"/>
  <c r="U325" i="110"/>
  <c r="U326" i="110"/>
  <c r="U327" i="110"/>
  <c r="U328" i="110"/>
  <c r="U329" i="110"/>
  <c r="U330" i="110"/>
  <c r="U331" i="110"/>
  <c r="U332" i="110"/>
  <c r="U333" i="110"/>
  <c r="U334" i="110"/>
  <c r="U335" i="110"/>
  <c r="U336" i="110"/>
  <c r="U337" i="110"/>
  <c r="U338" i="110"/>
  <c r="U339" i="110"/>
  <c r="U340" i="110"/>
  <c r="U341" i="110"/>
  <c r="U342" i="110"/>
  <c r="U343" i="110"/>
  <c r="U344" i="110"/>
  <c r="U345" i="110"/>
  <c r="U346" i="110"/>
  <c r="U347" i="110"/>
  <c r="U348" i="110"/>
  <c r="U349" i="110"/>
  <c r="U350" i="110"/>
  <c r="U351" i="110"/>
  <c r="U352" i="110"/>
  <c r="U353" i="110"/>
  <c r="U354" i="110"/>
  <c r="U355" i="110"/>
  <c r="U356" i="110"/>
  <c r="U357" i="110"/>
  <c r="U358" i="110"/>
  <c r="U359" i="110"/>
  <c r="U360" i="110"/>
  <c r="U361" i="110"/>
  <c r="U362" i="110"/>
  <c r="U363" i="110"/>
  <c r="U364" i="110"/>
  <c r="U365" i="110"/>
  <c r="U366" i="110"/>
  <c r="U367" i="110"/>
  <c r="U368" i="110"/>
  <c r="U369" i="110"/>
  <c r="U370" i="110"/>
  <c r="U371" i="110"/>
  <c r="U372" i="110"/>
  <c r="U373" i="110"/>
  <c r="U374" i="110"/>
  <c r="U375" i="110"/>
  <c r="U376" i="110"/>
  <c r="U377" i="110"/>
  <c r="U378" i="110"/>
  <c r="U379" i="110"/>
  <c r="U380" i="110"/>
  <c r="U381" i="110"/>
  <c r="U382" i="110"/>
  <c r="U383" i="110"/>
  <c r="U384" i="110"/>
  <c r="U385" i="110"/>
  <c r="U386" i="110"/>
  <c r="U387" i="110"/>
  <c r="U388" i="110"/>
  <c r="U389" i="110"/>
  <c r="U390" i="110"/>
  <c r="U391" i="110"/>
  <c r="U392" i="110"/>
  <c r="U393" i="110"/>
  <c r="U394" i="110"/>
  <c r="U395" i="110"/>
  <c r="U396" i="110"/>
  <c r="U397" i="110"/>
  <c r="U398" i="110"/>
  <c r="U399" i="110"/>
  <c r="U400" i="110"/>
  <c r="U401" i="110"/>
  <c r="U402" i="110"/>
  <c r="U403" i="110"/>
  <c r="U404" i="110"/>
  <c r="U405" i="110"/>
  <c r="U406" i="110"/>
  <c r="U407" i="110"/>
  <c r="U408" i="110"/>
  <c r="U409" i="110"/>
  <c r="U410" i="110"/>
  <c r="U411" i="110"/>
  <c r="U412" i="110"/>
  <c r="U413" i="110"/>
  <c r="U414" i="110"/>
  <c r="U415" i="110"/>
  <c r="U416" i="110"/>
  <c r="U417" i="110"/>
  <c r="U418" i="110"/>
  <c r="U419" i="110"/>
  <c r="U420" i="110"/>
  <c r="U421" i="110"/>
  <c r="U422" i="110"/>
  <c r="U423" i="110"/>
  <c r="U424" i="110"/>
  <c r="U425" i="110"/>
  <c r="U426" i="110"/>
  <c r="U427" i="110"/>
  <c r="U428" i="110"/>
  <c r="U429" i="110"/>
  <c r="U430" i="110"/>
  <c r="U431" i="110"/>
  <c r="U432" i="110"/>
  <c r="U433" i="110"/>
  <c r="U434" i="110"/>
  <c r="U435" i="110"/>
  <c r="U436" i="110"/>
  <c r="U437" i="110"/>
  <c r="U438" i="110"/>
  <c r="U439" i="110"/>
  <c r="U440" i="110"/>
  <c r="U441" i="110"/>
  <c r="U442" i="110"/>
  <c r="U443" i="110"/>
  <c r="U444" i="110"/>
  <c r="U445" i="110"/>
  <c r="U446" i="110"/>
  <c r="U447" i="110"/>
  <c r="U448" i="110"/>
  <c r="U449" i="110"/>
  <c r="U450" i="110"/>
  <c r="U451" i="110"/>
  <c r="U452" i="110"/>
  <c r="U453" i="110"/>
  <c r="U454" i="110"/>
  <c r="U455" i="110"/>
  <c r="U456" i="110"/>
  <c r="U457" i="110"/>
  <c r="U458" i="110"/>
  <c r="U459" i="110"/>
  <c r="U460" i="110"/>
  <c r="U461" i="110"/>
  <c r="U462" i="110"/>
  <c r="U463" i="110"/>
  <c r="U464" i="110"/>
  <c r="U465" i="110"/>
  <c r="U466" i="110"/>
  <c r="U467" i="110"/>
  <c r="U468" i="110"/>
  <c r="U469" i="110"/>
  <c r="U470" i="110"/>
  <c r="U471" i="110"/>
  <c r="U472" i="110"/>
  <c r="U473" i="110"/>
  <c r="U474" i="110"/>
  <c r="U475" i="110"/>
  <c r="U476" i="110"/>
  <c r="U477" i="110"/>
  <c r="U478" i="110"/>
  <c r="U479" i="110"/>
  <c r="U480" i="110"/>
  <c r="U481" i="110"/>
  <c r="U482" i="110"/>
  <c r="U483" i="110"/>
  <c r="U484" i="110"/>
  <c r="U485" i="110"/>
  <c r="U486" i="110"/>
  <c r="U487" i="110"/>
  <c r="U488" i="110"/>
  <c r="U489" i="110"/>
  <c r="U490" i="110"/>
  <c r="U491" i="110"/>
  <c r="U492" i="110"/>
  <c r="U493" i="110"/>
  <c r="U494" i="110"/>
  <c r="U495" i="110"/>
  <c r="U496" i="110"/>
  <c r="U497" i="110"/>
  <c r="U498" i="110"/>
  <c r="U499" i="110"/>
  <c r="U500" i="110"/>
  <c r="U501" i="110"/>
  <c r="U502" i="110"/>
  <c r="U503" i="110"/>
  <c r="U504" i="110"/>
  <c r="U505" i="110"/>
  <c r="U506" i="110"/>
  <c r="U507" i="110"/>
  <c r="U508" i="110"/>
  <c r="U509" i="110"/>
  <c r="U510" i="110"/>
  <c r="U511" i="110"/>
  <c r="U512" i="110"/>
  <c r="U513" i="110"/>
  <c r="U514" i="110"/>
  <c r="U515" i="110"/>
  <c r="U516" i="110"/>
  <c r="U517" i="110"/>
  <c r="U518" i="110"/>
  <c r="U519" i="110"/>
  <c r="U520" i="110"/>
  <c r="U521" i="110"/>
  <c r="U522" i="110"/>
  <c r="U523" i="110"/>
  <c r="U524" i="110"/>
  <c r="U525" i="110"/>
  <c r="U526" i="110"/>
  <c r="U527" i="110"/>
  <c r="U528" i="110"/>
  <c r="U529" i="110"/>
  <c r="U530" i="110"/>
  <c r="U531" i="110"/>
  <c r="U532" i="110"/>
  <c r="U533" i="110"/>
  <c r="U534" i="110"/>
  <c r="U535" i="110"/>
  <c r="U536" i="110"/>
  <c r="U537" i="110"/>
  <c r="U538" i="110"/>
  <c r="U539" i="110"/>
  <c r="U540" i="110"/>
  <c r="U541" i="110"/>
  <c r="U542" i="110"/>
  <c r="U543" i="110"/>
  <c r="U544" i="110"/>
  <c r="U545" i="110"/>
  <c r="U546" i="110"/>
  <c r="U547" i="110"/>
  <c r="U548" i="110"/>
  <c r="U549" i="110"/>
  <c r="U550" i="110"/>
  <c r="U551" i="110"/>
  <c r="U552" i="110"/>
  <c r="U553" i="110"/>
  <c r="U554" i="110"/>
  <c r="U555" i="110"/>
  <c r="U556" i="110"/>
  <c r="U557" i="110"/>
  <c r="U558" i="110"/>
  <c r="U559" i="110"/>
  <c r="U560" i="110"/>
  <c r="U561" i="110"/>
  <c r="U562" i="110"/>
  <c r="U563" i="110"/>
  <c r="U564" i="110"/>
  <c r="U565" i="110"/>
  <c r="U566" i="110"/>
  <c r="U567" i="110"/>
  <c r="U568" i="110"/>
  <c r="U569" i="110"/>
  <c r="U570" i="110"/>
  <c r="U571" i="110"/>
  <c r="U572" i="110"/>
  <c r="U573" i="110"/>
  <c r="U574" i="110"/>
  <c r="U575" i="110"/>
  <c r="U576" i="110"/>
  <c r="U577" i="110"/>
  <c r="U578" i="110"/>
  <c r="U579" i="110"/>
  <c r="U580" i="110"/>
  <c r="U581" i="110"/>
  <c r="U582" i="110"/>
  <c r="U583" i="110"/>
  <c r="U584" i="110"/>
  <c r="U585" i="110"/>
  <c r="U586" i="110"/>
  <c r="U587" i="110"/>
  <c r="U588" i="110"/>
  <c r="U589" i="110"/>
  <c r="U590" i="110"/>
  <c r="U591" i="110"/>
  <c r="U592" i="110"/>
  <c r="U593" i="110"/>
  <c r="U594" i="110"/>
  <c r="U595" i="110"/>
  <c r="U596" i="110"/>
  <c r="U597" i="110"/>
  <c r="U598" i="110"/>
  <c r="U599" i="110"/>
  <c r="U600" i="110"/>
  <c r="U601" i="110"/>
  <c r="U602" i="110"/>
  <c r="U603" i="110"/>
  <c r="U604" i="110"/>
  <c r="U605" i="110"/>
  <c r="U606" i="110"/>
  <c r="U607" i="110"/>
  <c r="U608" i="110"/>
  <c r="U609" i="110"/>
  <c r="U610" i="110"/>
  <c r="U611" i="110"/>
  <c r="U612" i="110"/>
  <c r="U613" i="110"/>
  <c r="U614" i="110"/>
  <c r="U615" i="110"/>
  <c r="U616" i="110"/>
  <c r="U617" i="110"/>
  <c r="U618" i="110"/>
  <c r="U619" i="110"/>
  <c r="U620" i="110"/>
  <c r="U621" i="110"/>
  <c r="U622" i="110"/>
  <c r="U623" i="110"/>
  <c r="U624" i="110"/>
  <c r="U625" i="110"/>
  <c r="U626" i="110"/>
  <c r="U627" i="110"/>
  <c r="U628" i="110"/>
  <c r="U629" i="110"/>
  <c r="U630" i="110"/>
  <c r="U631" i="110"/>
  <c r="U632" i="110"/>
  <c r="U633" i="110"/>
  <c r="U634" i="110"/>
  <c r="U635" i="110"/>
  <c r="U636" i="110"/>
  <c r="U637" i="110"/>
  <c r="U638" i="110"/>
  <c r="U639" i="110"/>
  <c r="U640" i="110"/>
  <c r="U641" i="110"/>
  <c r="U642" i="110"/>
  <c r="U643" i="110"/>
  <c r="U644" i="110"/>
  <c r="U645" i="110"/>
  <c r="U646" i="110"/>
  <c r="U647" i="110"/>
  <c r="U648" i="110"/>
  <c r="U649" i="110"/>
  <c r="U650" i="110"/>
  <c r="U651" i="110"/>
  <c r="U652" i="110"/>
  <c r="U653" i="110"/>
  <c r="U654" i="110"/>
  <c r="U655" i="110"/>
  <c r="U656" i="110"/>
  <c r="U657" i="110"/>
  <c r="U658" i="110"/>
  <c r="U659" i="110"/>
  <c r="U660" i="110"/>
  <c r="U661" i="110"/>
  <c r="U662" i="110"/>
  <c r="U663" i="110"/>
  <c r="U664" i="110"/>
  <c r="U665" i="110"/>
  <c r="U666" i="110"/>
  <c r="U667" i="110"/>
  <c r="U668" i="110"/>
  <c r="U669" i="110"/>
  <c r="U670" i="110"/>
  <c r="U671" i="110"/>
  <c r="U672" i="110"/>
  <c r="U673" i="110"/>
  <c r="U674" i="110"/>
  <c r="U675" i="110"/>
  <c r="U676" i="110"/>
  <c r="U677" i="110"/>
  <c r="U678" i="110"/>
  <c r="U679" i="110"/>
  <c r="U680" i="110"/>
  <c r="U681" i="110"/>
  <c r="U682" i="110"/>
  <c r="U683" i="110"/>
  <c r="U684" i="110"/>
  <c r="U685" i="110"/>
  <c r="U686" i="110"/>
  <c r="U687" i="110"/>
  <c r="U688" i="110"/>
  <c r="U689" i="110"/>
  <c r="U690" i="110"/>
  <c r="U691" i="110"/>
  <c r="U692" i="110"/>
  <c r="U693" i="110"/>
  <c r="U694" i="110"/>
  <c r="U695" i="110"/>
  <c r="U696" i="110"/>
  <c r="U697" i="110"/>
  <c r="U698" i="110"/>
  <c r="U699" i="110"/>
  <c r="U700" i="110"/>
  <c r="U701" i="110"/>
  <c r="U702" i="110"/>
  <c r="U703" i="110"/>
  <c r="U704" i="110"/>
  <c r="U705" i="110"/>
  <c r="U706" i="110"/>
  <c r="U707" i="110"/>
  <c r="U708" i="110"/>
  <c r="U709" i="110"/>
  <c r="U710" i="110"/>
  <c r="U711" i="110"/>
  <c r="U712" i="110"/>
  <c r="U713" i="110"/>
  <c r="U714" i="110"/>
  <c r="U715" i="110"/>
  <c r="U716" i="110"/>
  <c r="U717" i="110"/>
  <c r="U718" i="110"/>
  <c r="U719" i="110"/>
  <c r="U720" i="110"/>
  <c r="U721" i="110"/>
  <c r="U722" i="110"/>
  <c r="U723" i="110"/>
  <c r="U724" i="110"/>
  <c r="U725" i="110"/>
  <c r="U726" i="110"/>
  <c r="U727" i="110"/>
  <c r="U728" i="110"/>
  <c r="U729" i="110"/>
  <c r="U730" i="110"/>
  <c r="U731" i="110"/>
  <c r="U732" i="110"/>
  <c r="U733" i="110"/>
  <c r="U734" i="110"/>
  <c r="U735" i="110"/>
  <c r="U736" i="110"/>
  <c r="U737" i="110"/>
  <c r="U738" i="110"/>
  <c r="U739" i="110"/>
  <c r="U740" i="110"/>
  <c r="U741" i="110"/>
  <c r="U742" i="110"/>
  <c r="U743" i="110"/>
  <c r="U744" i="110"/>
  <c r="U745" i="110"/>
  <c r="U746" i="110"/>
  <c r="U747" i="110"/>
  <c r="U748" i="110"/>
  <c r="U749" i="110"/>
  <c r="U750" i="110"/>
  <c r="U751" i="110"/>
  <c r="U752" i="110"/>
  <c r="U753" i="110"/>
  <c r="U754" i="110"/>
  <c r="U755" i="110"/>
  <c r="U756" i="110"/>
  <c r="U757" i="110"/>
  <c r="U758" i="110"/>
  <c r="U759" i="110"/>
  <c r="U760" i="110"/>
  <c r="U761" i="110"/>
  <c r="U762" i="110"/>
  <c r="U763" i="110"/>
  <c r="U764" i="110"/>
  <c r="U765" i="110"/>
  <c r="U766" i="110"/>
  <c r="U767" i="110"/>
  <c r="U768" i="110"/>
  <c r="U769" i="110"/>
  <c r="U770" i="110"/>
  <c r="U771" i="110"/>
  <c r="U772" i="110"/>
  <c r="U773" i="110"/>
  <c r="U774" i="110"/>
  <c r="U775" i="110"/>
  <c r="U776" i="110"/>
  <c r="U777" i="110"/>
  <c r="U778" i="110"/>
  <c r="U779" i="110"/>
  <c r="U780" i="110"/>
  <c r="U781" i="110"/>
  <c r="U782" i="110"/>
  <c r="U783" i="110"/>
  <c r="U784" i="110"/>
  <c r="U785" i="110"/>
  <c r="U786" i="110"/>
  <c r="U787" i="110"/>
  <c r="U788" i="110"/>
  <c r="U789" i="110"/>
  <c r="U790" i="110"/>
  <c r="U791" i="110"/>
  <c r="U792" i="110"/>
  <c r="U793" i="110"/>
  <c r="U794" i="110"/>
  <c r="U795" i="110"/>
  <c r="U796" i="110"/>
  <c r="U797" i="110"/>
  <c r="U798" i="110"/>
  <c r="U799" i="110"/>
  <c r="U800" i="110"/>
  <c r="U801" i="110"/>
  <c r="U802" i="110"/>
  <c r="U803" i="110"/>
  <c r="U804" i="110"/>
  <c r="U805" i="110"/>
  <c r="U806" i="110"/>
  <c r="U807" i="110"/>
  <c r="U808" i="110"/>
  <c r="U809" i="110"/>
  <c r="U810" i="110"/>
  <c r="U811" i="110"/>
  <c r="U812" i="110"/>
  <c r="U813" i="110"/>
  <c r="U814" i="110"/>
  <c r="U815" i="110"/>
  <c r="U816" i="110"/>
  <c r="U817" i="110"/>
  <c r="U818" i="110"/>
  <c r="U819" i="110"/>
  <c r="U820" i="110"/>
  <c r="U821" i="110"/>
  <c r="U822" i="110"/>
  <c r="U823" i="110"/>
  <c r="U824" i="110"/>
  <c r="U825" i="110"/>
  <c r="U826" i="110"/>
  <c r="U827" i="110"/>
  <c r="U828" i="110"/>
  <c r="U829" i="110"/>
  <c r="U830" i="110"/>
  <c r="U831" i="110"/>
  <c r="U832" i="110"/>
  <c r="U833" i="110"/>
  <c r="U834" i="110"/>
  <c r="U835" i="110"/>
  <c r="U836" i="110"/>
  <c r="U837" i="110"/>
  <c r="U838" i="110"/>
  <c r="U839" i="110"/>
  <c r="U840" i="110"/>
  <c r="U841" i="110"/>
  <c r="U842" i="110"/>
  <c r="U843" i="110"/>
  <c r="U844" i="110"/>
  <c r="U845" i="110"/>
  <c r="U846" i="110"/>
  <c r="U847" i="110"/>
  <c r="U848" i="110"/>
  <c r="U849" i="110"/>
  <c r="U850" i="110"/>
  <c r="U851" i="110"/>
  <c r="U852" i="110"/>
  <c r="U853" i="110"/>
  <c r="U854" i="110"/>
  <c r="U855" i="110"/>
  <c r="U856" i="110"/>
  <c r="U857" i="110"/>
  <c r="U858" i="110"/>
  <c r="U859" i="110"/>
  <c r="U860" i="110"/>
  <c r="U861" i="110"/>
  <c r="U862" i="110"/>
  <c r="U863" i="110"/>
  <c r="U864" i="110"/>
  <c r="U865" i="110"/>
  <c r="U866" i="110"/>
  <c r="U867" i="110"/>
  <c r="U868" i="110"/>
  <c r="U869" i="110"/>
  <c r="U870" i="110"/>
  <c r="U871" i="110"/>
  <c r="U872" i="110"/>
  <c r="U873" i="110"/>
  <c r="U874" i="110"/>
  <c r="U4" i="110"/>
  <c r="F98" i="120" l="1"/>
  <c r="K98" i="120" s="1"/>
  <c r="F97" i="120"/>
  <c r="K97" i="120" s="1"/>
  <c r="L99" i="120"/>
  <c r="G99" i="120"/>
  <c r="H99" i="120" l="1"/>
  <c r="W99" i="120"/>
  <c r="M99" i="120"/>
  <c r="O99" i="120" s="1"/>
  <c r="X99" i="120"/>
  <c r="R111" i="121"/>
  <c r="V111" i="121" s="1"/>
  <c r="H105" i="121"/>
  <c r="G111" i="121"/>
  <c r="K111" i="121" s="1"/>
  <c r="E111" i="121"/>
  <c r="L111" i="121" s="1"/>
  <c r="P111" i="121"/>
  <c r="W111" i="121" s="1"/>
  <c r="U111" i="121" l="1"/>
  <c r="G877" i="118"/>
  <c r="F883" i="118"/>
  <c r="G876" i="118"/>
  <c r="F882" i="118"/>
  <c r="G875" i="118"/>
  <c r="F881" i="118"/>
  <c r="K883" i="118" l="1"/>
  <c r="M883" i="118"/>
  <c r="K881" i="118"/>
  <c r="M881" i="118"/>
  <c r="K882" i="118"/>
  <c r="M882" i="118"/>
  <c r="E875" i="110"/>
  <c r="F875" i="110" s="1"/>
  <c r="Q105" i="121"/>
  <c r="Y111" i="121"/>
  <c r="F105" i="121"/>
  <c r="G98" i="120"/>
  <c r="H98" i="120" l="1"/>
  <c r="W98" i="120"/>
  <c r="E11" i="110"/>
  <c r="F11" i="110" s="1"/>
  <c r="E12" i="110"/>
  <c r="F12" i="110" s="1"/>
  <c r="E13" i="110"/>
  <c r="F13" i="110" s="1"/>
  <c r="E14" i="110"/>
  <c r="F14" i="110" s="1"/>
  <c r="E15" i="110"/>
  <c r="F15" i="110" s="1"/>
  <c r="E16" i="110"/>
  <c r="F16" i="110" s="1"/>
  <c r="E17" i="110"/>
  <c r="F17" i="110" s="1"/>
  <c r="E18" i="110"/>
  <c r="F18" i="110" s="1"/>
  <c r="E19" i="110"/>
  <c r="F19" i="110" s="1"/>
  <c r="E20" i="110"/>
  <c r="F20" i="110" s="1"/>
  <c r="E21" i="110"/>
  <c r="F21" i="110" s="1"/>
  <c r="E22" i="110"/>
  <c r="F22" i="110" s="1"/>
  <c r="E23" i="110"/>
  <c r="F23" i="110" s="1"/>
  <c r="E24" i="110"/>
  <c r="F24" i="110" s="1"/>
  <c r="E25" i="110"/>
  <c r="F25" i="110" s="1"/>
  <c r="E26" i="110"/>
  <c r="F26" i="110" s="1"/>
  <c r="E27" i="110"/>
  <c r="F27" i="110" s="1"/>
  <c r="E28" i="110"/>
  <c r="F28" i="110" s="1"/>
  <c r="E29" i="110"/>
  <c r="F29" i="110" s="1"/>
  <c r="E30" i="110"/>
  <c r="F30" i="110" s="1"/>
  <c r="E31" i="110"/>
  <c r="F31" i="110" s="1"/>
  <c r="E32" i="110"/>
  <c r="F32" i="110" s="1"/>
  <c r="E33" i="110"/>
  <c r="F33" i="110" s="1"/>
  <c r="E34" i="110"/>
  <c r="F34" i="110" s="1"/>
  <c r="E35" i="110"/>
  <c r="F35" i="110" s="1"/>
  <c r="E36" i="110"/>
  <c r="F36" i="110" s="1"/>
  <c r="E37" i="110"/>
  <c r="F37" i="110" s="1"/>
  <c r="E38" i="110"/>
  <c r="F38" i="110" s="1"/>
  <c r="E39" i="110"/>
  <c r="F39" i="110" s="1"/>
  <c r="E40" i="110"/>
  <c r="F40" i="110" s="1"/>
  <c r="E41" i="110"/>
  <c r="F41" i="110" s="1"/>
  <c r="E42" i="110"/>
  <c r="F42" i="110" s="1"/>
  <c r="E43" i="110"/>
  <c r="F43" i="110" s="1"/>
  <c r="E44" i="110"/>
  <c r="F44" i="110" s="1"/>
  <c r="E45" i="110"/>
  <c r="F45" i="110" s="1"/>
  <c r="E46" i="110"/>
  <c r="F46" i="110" s="1"/>
  <c r="E47" i="110"/>
  <c r="F47" i="110" s="1"/>
  <c r="E48" i="110"/>
  <c r="F48" i="110" s="1"/>
  <c r="E49" i="110"/>
  <c r="F49" i="110" s="1"/>
  <c r="E50" i="110"/>
  <c r="F50" i="110" s="1"/>
  <c r="E51" i="110"/>
  <c r="F51" i="110" s="1"/>
  <c r="E52" i="110"/>
  <c r="F52" i="110" s="1"/>
  <c r="E53" i="110"/>
  <c r="F53" i="110" s="1"/>
  <c r="E54" i="110"/>
  <c r="F54" i="110" s="1"/>
  <c r="E55" i="110"/>
  <c r="F55" i="110" s="1"/>
  <c r="E56" i="110"/>
  <c r="F56" i="110" s="1"/>
  <c r="E57" i="110"/>
  <c r="F57" i="110" s="1"/>
  <c r="E58" i="110"/>
  <c r="F58" i="110" s="1"/>
  <c r="E59" i="110"/>
  <c r="F59" i="110" s="1"/>
  <c r="E60" i="110"/>
  <c r="F60" i="110" s="1"/>
  <c r="E61" i="110"/>
  <c r="F61" i="110" s="1"/>
  <c r="E62" i="110"/>
  <c r="F62" i="110" s="1"/>
  <c r="E63" i="110"/>
  <c r="F63" i="110" s="1"/>
  <c r="E64" i="110"/>
  <c r="F64" i="110" s="1"/>
  <c r="E65" i="110"/>
  <c r="F65" i="110" s="1"/>
  <c r="E66" i="110"/>
  <c r="F66" i="110" s="1"/>
  <c r="E67" i="110"/>
  <c r="F67" i="110" s="1"/>
  <c r="E68" i="110"/>
  <c r="F68" i="110" s="1"/>
  <c r="E69" i="110"/>
  <c r="F69" i="110" s="1"/>
  <c r="E70" i="110"/>
  <c r="F70" i="110" s="1"/>
  <c r="E71" i="110"/>
  <c r="F71" i="110" s="1"/>
  <c r="E72" i="110"/>
  <c r="F72" i="110" s="1"/>
  <c r="E73" i="110"/>
  <c r="F73" i="110" s="1"/>
  <c r="E74" i="110"/>
  <c r="F74" i="110" s="1"/>
  <c r="E75" i="110"/>
  <c r="F75" i="110" s="1"/>
  <c r="E76" i="110"/>
  <c r="F76" i="110" s="1"/>
  <c r="E77" i="110"/>
  <c r="F77" i="110" s="1"/>
  <c r="E78" i="110"/>
  <c r="F78" i="110" s="1"/>
  <c r="E79" i="110"/>
  <c r="F79" i="110" s="1"/>
  <c r="E80" i="110"/>
  <c r="F80" i="110" s="1"/>
  <c r="E81" i="110"/>
  <c r="F81" i="110" s="1"/>
  <c r="E82" i="110"/>
  <c r="F82" i="110" s="1"/>
  <c r="E83" i="110"/>
  <c r="F83" i="110" s="1"/>
  <c r="E84" i="110"/>
  <c r="F84" i="110" s="1"/>
  <c r="E85" i="110"/>
  <c r="F85" i="110" s="1"/>
  <c r="E86" i="110"/>
  <c r="F86" i="110" s="1"/>
  <c r="E87" i="110"/>
  <c r="F87" i="110" s="1"/>
  <c r="E88" i="110"/>
  <c r="F88" i="110" s="1"/>
  <c r="E89" i="110"/>
  <c r="F89" i="110" s="1"/>
  <c r="E90" i="110"/>
  <c r="F90" i="110" s="1"/>
  <c r="E91" i="110"/>
  <c r="F91" i="110" s="1"/>
  <c r="E92" i="110"/>
  <c r="F92" i="110" s="1"/>
  <c r="E93" i="110"/>
  <c r="F93" i="110" s="1"/>
  <c r="E94" i="110"/>
  <c r="F94" i="110" s="1"/>
  <c r="E95" i="110"/>
  <c r="F95" i="110" s="1"/>
  <c r="E96" i="110"/>
  <c r="F96" i="110" s="1"/>
  <c r="E97" i="110"/>
  <c r="F97" i="110" s="1"/>
  <c r="E98" i="110"/>
  <c r="F98" i="110" s="1"/>
  <c r="E99" i="110"/>
  <c r="F99" i="110" s="1"/>
  <c r="E100" i="110"/>
  <c r="F100" i="110" s="1"/>
  <c r="E101" i="110"/>
  <c r="F101" i="110" s="1"/>
  <c r="E102" i="110"/>
  <c r="F102" i="110" s="1"/>
  <c r="E103" i="110"/>
  <c r="F103" i="110" s="1"/>
  <c r="H103" i="110" s="1"/>
  <c r="E104" i="110"/>
  <c r="F104" i="110" s="1"/>
  <c r="H104" i="110" s="1"/>
  <c r="E105" i="110"/>
  <c r="F105" i="110" s="1"/>
  <c r="H105" i="110" s="1"/>
  <c r="E106" i="110"/>
  <c r="F106" i="110" s="1"/>
  <c r="H106" i="110" s="1"/>
  <c r="E107" i="110"/>
  <c r="E108" i="110"/>
  <c r="E109" i="110"/>
  <c r="E110" i="110"/>
  <c r="E111" i="110"/>
  <c r="E112" i="110"/>
  <c r="E113" i="110"/>
  <c r="E114" i="110"/>
  <c r="E115" i="110"/>
  <c r="E116" i="110"/>
  <c r="E117" i="110"/>
  <c r="E118" i="110"/>
  <c r="E119" i="110"/>
  <c r="E120" i="110"/>
  <c r="E121" i="110"/>
  <c r="E122" i="110"/>
  <c r="E123" i="110"/>
  <c r="E124" i="110"/>
  <c r="E125" i="110"/>
  <c r="E126" i="110"/>
  <c r="E127" i="110"/>
  <c r="E128" i="110"/>
  <c r="E129" i="110"/>
  <c r="E130" i="110"/>
  <c r="E131" i="110"/>
  <c r="E132" i="110"/>
  <c r="E133" i="110"/>
  <c r="E134" i="110"/>
  <c r="E135" i="110"/>
  <c r="E136" i="110"/>
  <c r="E137" i="110"/>
  <c r="E138" i="110"/>
  <c r="E139" i="110"/>
  <c r="E140" i="110"/>
  <c r="E141" i="110"/>
  <c r="E142" i="110"/>
  <c r="E143" i="110"/>
  <c r="E144" i="110"/>
  <c r="E145" i="110"/>
  <c r="E146" i="110"/>
  <c r="E147" i="110"/>
  <c r="E148" i="110"/>
  <c r="E149" i="110"/>
  <c r="E150" i="110"/>
  <c r="E151" i="110"/>
  <c r="E152" i="110"/>
  <c r="E153" i="110"/>
  <c r="E154" i="110"/>
  <c r="E155" i="110"/>
  <c r="E156" i="110"/>
  <c r="E157" i="110"/>
  <c r="E158" i="110"/>
  <c r="E159" i="110"/>
  <c r="E160" i="110"/>
  <c r="E161" i="110"/>
  <c r="E162" i="110"/>
  <c r="E163" i="110"/>
  <c r="E164" i="110"/>
  <c r="E165" i="110"/>
  <c r="F165" i="110" s="1"/>
  <c r="H165" i="110" s="1"/>
  <c r="E166" i="110"/>
  <c r="F166" i="110" s="1"/>
  <c r="H166" i="110" s="1"/>
  <c r="E167" i="110"/>
  <c r="F167" i="110" s="1"/>
  <c r="H167" i="110" s="1"/>
  <c r="E168" i="110"/>
  <c r="F168" i="110" s="1"/>
  <c r="H168" i="110" s="1"/>
  <c r="E169" i="110"/>
  <c r="F169" i="110" s="1"/>
  <c r="H169" i="110" s="1"/>
  <c r="E170" i="110"/>
  <c r="F170" i="110" s="1"/>
  <c r="H170" i="110" s="1"/>
  <c r="E171" i="110"/>
  <c r="F171" i="110" s="1"/>
  <c r="E172" i="110"/>
  <c r="F172" i="110" s="1"/>
  <c r="E173" i="110"/>
  <c r="F173" i="110" s="1"/>
  <c r="E174" i="110"/>
  <c r="F174" i="110" s="1"/>
  <c r="E175" i="110"/>
  <c r="F175" i="110" s="1"/>
  <c r="E176" i="110"/>
  <c r="F176" i="110" s="1"/>
  <c r="E177" i="110"/>
  <c r="F177" i="110" s="1"/>
  <c r="E178" i="110"/>
  <c r="F178" i="110" s="1"/>
  <c r="E179" i="110"/>
  <c r="F179" i="110" s="1"/>
  <c r="E180" i="110"/>
  <c r="F180" i="110" s="1"/>
  <c r="E181" i="110"/>
  <c r="F181" i="110" s="1"/>
  <c r="E182" i="110"/>
  <c r="F182" i="110" s="1"/>
  <c r="E183" i="110"/>
  <c r="F183" i="110" s="1"/>
  <c r="E184" i="110"/>
  <c r="F184" i="110" s="1"/>
  <c r="E185" i="110"/>
  <c r="F185" i="110" s="1"/>
  <c r="E186" i="110"/>
  <c r="F186" i="110" s="1"/>
  <c r="E187" i="110"/>
  <c r="F187" i="110" s="1"/>
  <c r="E188" i="110"/>
  <c r="F188" i="110" s="1"/>
  <c r="E189" i="110"/>
  <c r="F189" i="110" s="1"/>
  <c r="E190" i="110"/>
  <c r="F190" i="110" s="1"/>
  <c r="E191" i="110"/>
  <c r="F191" i="110" s="1"/>
  <c r="E192" i="110"/>
  <c r="F192" i="110" s="1"/>
  <c r="E193" i="110"/>
  <c r="F193" i="110" s="1"/>
  <c r="E194" i="110"/>
  <c r="F194" i="110" s="1"/>
  <c r="E195" i="110"/>
  <c r="F195" i="110" s="1"/>
  <c r="E196" i="110"/>
  <c r="F196" i="110" s="1"/>
  <c r="E197" i="110"/>
  <c r="F197" i="110" s="1"/>
  <c r="E198" i="110"/>
  <c r="F198" i="110" s="1"/>
  <c r="E199" i="110"/>
  <c r="F199" i="110" s="1"/>
  <c r="E200" i="110"/>
  <c r="F200" i="110" s="1"/>
  <c r="E201" i="110"/>
  <c r="F201" i="110" s="1"/>
  <c r="E202" i="110"/>
  <c r="F202" i="110" s="1"/>
  <c r="E203" i="110"/>
  <c r="F203" i="110" s="1"/>
  <c r="E204" i="110"/>
  <c r="F204" i="110" s="1"/>
  <c r="E205" i="110"/>
  <c r="F205" i="110" s="1"/>
  <c r="E206" i="110"/>
  <c r="F206" i="110" s="1"/>
  <c r="E207" i="110"/>
  <c r="F207" i="110" s="1"/>
  <c r="E208" i="110"/>
  <c r="F208" i="110" s="1"/>
  <c r="E209" i="110"/>
  <c r="F209" i="110" s="1"/>
  <c r="E210" i="110"/>
  <c r="F210" i="110" s="1"/>
  <c r="E211" i="110"/>
  <c r="F211" i="110" s="1"/>
  <c r="E212" i="110"/>
  <c r="F212" i="110" s="1"/>
  <c r="E213" i="110"/>
  <c r="F213" i="110" s="1"/>
  <c r="E214" i="110"/>
  <c r="F214" i="110" s="1"/>
  <c r="E215" i="110"/>
  <c r="F215" i="110" s="1"/>
  <c r="E216" i="110"/>
  <c r="F216" i="110" s="1"/>
  <c r="E217" i="110"/>
  <c r="F217" i="110" s="1"/>
  <c r="E218" i="110"/>
  <c r="F218" i="110" s="1"/>
  <c r="E219" i="110"/>
  <c r="F219" i="110" s="1"/>
  <c r="E220" i="110"/>
  <c r="F220" i="110" s="1"/>
  <c r="E221" i="110"/>
  <c r="F221" i="110" s="1"/>
  <c r="E222" i="110"/>
  <c r="F222" i="110" s="1"/>
  <c r="E223" i="110"/>
  <c r="F223" i="110" s="1"/>
  <c r="E224" i="110"/>
  <c r="F224" i="110" s="1"/>
  <c r="E225" i="110"/>
  <c r="F225" i="110" s="1"/>
  <c r="E226" i="110"/>
  <c r="F226" i="110" s="1"/>
  <c r="E227" i="110"/>
  <c r="F227" i="110" s="1"/>
  <c r="E228" i="110"/>
  <c r="F228" i="110" s="1"/>
  <c r="E229" i="110"/>
  <c r="F229" i="110" s="1"/>
  <c r="E230" i="110"/>
  <c r="F230" i="110" s="1"/>
  <c r="E231" i="110"/>
  <c r="F231" i="110" s="1"/>
  <c r="E232" i="110"/>
  <c r="F232" i="110" s="1"/>
  <c r="E233" i="110"/>
  <c r="F233" i="110" s="1"/>
  <c r="H233" i="110" s="1"/>
  <c r="E234" i="110"/>
  <c r="F234" i="110" s="1"/>
  <c r="H234" i="110" s="1"/>
  <c r="E235" i="110"/>
  <c r="F235" i="110" s="1"/>
  <c r="H235" i="110" s="1"/>
  <c r="E236" i="110"/>
  <c r="F236" i="110" s="1"/>
  <c r="H236" i="110" s="1"/>
  <c r="E237" i="110"/>
  <c r="F237" i="110" s="1"/>
  <c r="H237" i="110" s="1"/>
  <c r="E238" i="110"/>
  <c r="F238" i="110" s="1"/>
  <c r="H238" i="110" s="1"/>
  <c r="E239" i="110"/>
  <c r="F239" i="110" s="1"/>
  <c r="H239" i="110" s="1"/>
  <c r="E240" i="110"/>
  <c r="F240" i="110" s="1"/>
  <c r="H240" i="110" s="1"/>
  <c r="E241" i="110"/>
  <c r="F241" i="110" s="1"/>
  <c r="H241" i="110" s="1"/>
  <c r="E242" i="110"/>
  <c r="F242" i="110" s="1"/>
  <c r="H242" i="110" s="1"/>
  <c r="E243" i="110"/>
  <c r="F243" i="110" s="1"/>
  <c r="H243" i="110" s="1"/>
  <c r="E244" i="110"/>
  <c r="F244" i="110" s="1"/>
  <c r="H244" i="110" s="1"/>
  <c r="E245" i="110"/>
  <c r="F245" i="110" s="1"/>
  <c r="H245" i="110" s="1"/>
  <c r="E246" i="110"/>
  <c r="F246" i="110" s="1"/>
  <c r="H246" i="110" s="1"/>
  <c r="E247" i="110"/>
  <c r="F247" i="110" s="1"/>
  <c r="H247" i="110" s="1"/>
  <c r="E248" i="110"/>
  <c r="F248" i="110" s="1"/>
  <c r="H248" i="110" s="1"/>
  <c r="E249" i="110"/>
  <c r="F249" i="110" s="1"/>
  <c r="H249" i="110" s="1"/>
  <c r="E250" i="110"/>
  <c r="F250" i="110" s="1"/>
  <c r="H250" i="110" s="1"/>
  <c r="E251" i="110"/>
  <c r="F251" i="110" s="1"/>
  <c r="H251" i="110" s="1"/>
  <c r="E252" i="110"/>
  <c r="F252" i="110" s="1"/>
  <c r="H252" i="110" s="1"/>
  <c r="E253" i="110"/>
  <c r="F253" i="110" s="1"/>
  <c r="H253" i="110" s="1"/>
  <c r="E254" i="110"/>
  <c r="F254" i="110" s="1"/>
  <c r="H254" i="110" s="1"/>
  <c r="E255" i="110"/>
  <c r="F255" i="110" s="1"/>
  <c r="H255" i="110" s="1"/>
  <c r="E256" i="110"/>
  <c r="F256" i="110" s="1"/>
  <c r="H256" i="110" s="1"/>
  <c r="E257" i="110"/>
  <c r="F257" i="110" s="1"/>
  <c r="H257" i="110" s="1"/>
  <c r="E258" i="110"/>
  <c r="F258" i="110" s="1"/>
  <c r="H258" i="110" s="1"/>
  <c r="E259" i="110"/>
  <c r="F259" i="110" s="1"/>
  <c r="H259" i="110" s="1"/>
  <c r="E260" i="110"/>
  <c r="F260" i="110" s="1"/>
  <c r="H260" i="110" s="1"/>
  <c r="E261" i="110"/>
  <c r="F261" i="110" s="1"/>
  <c r="H261" i="110" s="1"/>
  <c r="E262" i="110"/>
  <c r="F262" i="110" s="1"/>
  <c r="H262" i="110" s="1"/>
  <c r="E263" i="110"/>
  <c r="F263" i="110" s="1"/>
  <c r="H263" i="110" s="1"/>
  <c r="E264" i="110"/>
  <c r="F264" i="110" s="1"/>
  <c r="H264" i="110" s="1"/>
  <c r="E265" i="110"/>
  <c r="F265" i="110" s="1"/>
  <c r="H265" i="110" s="1"/>
  <c r="E266" i="110"/>
  <c r="F266" i="110" s="1"/>
  <c r="H266" i="110" s="1"/>
  <c r="E267" i="110"/>
  <c r="F267" i="110" s="1"/>
  <c r="H267" i="110" s="1"/>
  <c r="E268" i="110"/>
  <c r="F268" i="110" s="1"/>
  <c r="H268" i="110" s="1"/>
  <c r="E269" i="110"/>
  <c r="F269" i="110" s="1"/>
  <c r="H269" i="110" s="1"/>
  <c r="E270" i="110"/>
  <c r="F270" i="110" s="1"/>
  <c r="H270" i="110" s="1"/>
  <c r="E271" i="110"/>
  <c r="F271" i="110" s="1"/>
  <c r="H271" i="110" s="1"/>
  <c r="E272" i="110"/>
  <c r="F272" i="110" s="1"/>
  <c r="H272" i="110" s="1"/>
  <c r="E273" i="110"/>
  <c r="F273" i="110" s="1"/>
  <c r="H273" i="110" s="1"/>
  <c r="E274" i="110"/>
  <c r="F274" i="110" s="1"/>
  <c r="H274" i="110" s="1"/>
  <c r="E275" i="110"/>
  <c r="F275" i="110" s="1"/>
  <c r="H275" i="110" s="1"/>
  <c r="E276" i="110"/>
  <c r="F276" i="110" s="1"/>
  <c r="H276" i="110" s="1"/>
  <c r="E277" i="110"/>
  <c r="F277" i="110" s="1"/>
  <c r="H277" i="110" s="1"/>
  <c r="E278" i="110"/>
  <c r="F278" i="110" s="1"/>
  <c r="H278" i="110" s="1"/>
  <c r="E279" i="110"/>
  <c r="F279" i="110" s="1"/>
  <c r="H279" i="110" s="1"/>
  <c r="E280" i="110"/>
  <c r="F280" i="110" s="1"/>
  <c r="H280" i="110" s="1"/>
  <c r="E281" i="110"/>
  <c r="F281" i="110" s="1"/>
  <c r="H281" i="110" s="1"/>
  <c r="E282" i="110"/>
  <c r="F282" i="110" s="1"/>
  <c r="H282" i="110" s="1"/>
  <c r="E283" i="110"/>
  <c r="F283" i="110" s="1"/>
  <c r="H283" i="110" s="1"/>
  <c r="E284" i="110"/>
  <c r="F284" i="110" s="1"/>
  <c r="H284" i="110" s="1"/>
  <c r="E285" i="110"/>
  <c r="F285" i="110" s="1"/>
  <c r="H285" i="110" s="1"/>
  <c r="E286" i="110"/>
  <c r="F286" i="110" s="1"/>
  <c r="H286" i="110" s="1"/>
  <c r="E287" i="110"/>
  <c r="F287" i="110" s="1"/>
  <c r="H287" i="110" s="1"/>
  <c r="E288" i="110"/>
  <c r="F288" i="110" s="1"/>
  <c r="H288" i="110" s="1"/>
  <c r="E289" i="110"/>
  <c r="F289" i="110" s="1"/>
  <c r="H289" i="110" s="1"/>
  <c r="E290" i="110"/>
  <c r="F290" i="110" s="1"/>
  <c r="H290" i="110" s="1"/>
  <c r="E291" i="110"/>
  <c r="F291" i="110" s="1"/>
  <c r="H291" i="110" s="1"/>
  <c r="E292" i="110"/>
  <c r="F292" i="110" s="1"/>
  <c r="H292" i="110" s="1"/>
  <c r="E293" i="110"/>
  <c r="F293" i="110" s="1"/>
  <c r="H293" i="110" s="1"/>
  <c r="E294" i="110"/>
  <c r="F294" i="110" s="1"/>
  <c r="E295" i="110"/>
  <c r="F295" i="110" s="1"/>
  <c r="E296" i="110"/>
  <c r="F296" i="110" s="1"/>
  <c r="E297" i="110"/>
  <c r="F297" i="110" s="1"/>
  <c r="E298" i="110"/>
  <c r="F298" i="110" s="1"/>
  <c r="E299" i="110"/>
  <c r="F299" i="110" s="1"/>
  <c r="E300" i="110"/>
  <c r="F300" i="110" s="1"/>
  <c r="E301" i="110"/>
  <c r="F301" i="110" s="1"/>
  <c r="E302" i="110"/>
  <c r="F302" i="110" s="1"/>
  <c r="E303" i="110"/>
  <c r="F303" i="110" s="1"/>
  <c r="E304" i="110"/>
  <c r="F304" i="110" s="1"/>
  <c r="E305" i="110"/>
  <c r="F305" i="110" s="1"/>
  <c r="E306" i="110"/>
  <c r="F306" i="110" s="1"/>
  <c r="E307" i="110"/>
  <c r="F307" i="110" s="1"/>
  <c r="E308" i="110"/>
  <c r="F308" i="110" s="1"/>
  <c r="E309" i="110"/>
  <c r="F309" i="110" s="1"/>
  <c r="E310" i="110"/>
  <c r="F310" i="110" s="1"/>
  <c r="E311" i="110"/>
  <c r="F311" i="110" s="1"/>
  <c r="E312" i="110"/>
  <c r="F312" i="110" s="1"/>
  <c r="E313" i="110"/>
  <c r="F313" i="110" s="1"/>
  <c r="E314" i="110"/>
  <c r="F314" i="110" s="1"/>
  <c r="E315" i="110"/>
  <c r="F315" i="110" s="1"/>
  <c r="E316" i="110"/>
  <c r="F316" i="110" s="1"/>
  <c r="E317" i="110"/>
  <c r="F317" i="110" s="1"/>
  <c r="E318" i="110"/>
  <c r="F318" i="110" s="1"/>
  <c r="E319" i="110"/>
  <c r="F319" i="110" s="1"/>
  <c r="E320" i="110"/>
  <c r="F320" i="110" s="1"/>
  <c r="E321" i="110"/>
  <c r="F321" i="110" s="1"/>
  <c r="E322" i="110"/>
  <c r="F322" i="110" s="1"/>
  <c r="E323" i="110"/>
  <c r="F323" i="110" s="1"/>
  <c r="E324" i="110"/>
  <c r="F324" i="110" s="1"/>
  <c r="E325" i="110"/>
  <c r="F325" i="110" s="1"/>
  <c r="E326" i="110"/>
  <c r="F326" i="110" s="1"/>
  <c r="E327" i="110"/>
  <c r="F327" i="110" s="1"/>
  <c r="E328" i="110"/>
  <c r="F328" i="110" s="1"/>
  <c r="E329" i="110"/>
  <c r="F329" i="110" s="1"/>
  <c r="E330" i="110"/>
  <c r="F330" i="110" s="1"/>
  <c r="E331" i="110"/>
  <c r="F331" i="110" s="1"/>
  <c r="E332" i="110"/>
  <c r="F332" i="110" s="1"/>
  <c r="E333" i="110"/>
  <c r="F333" i="110" s="1"/>
  <c r="E334" i="110"/>
  <c r="F334" i="110" s="1"/>
  <c r="E335" i="110"/>
  <c r="F335" i="110" s="1"/>
  <c r="E336" i="110"/>
  <c r="F336" i="110" s="1"/>
  <c r="E337" i="110"/>
  <c r="F337" i="110" s="1"/>
  <c r="E338" i="110"/>
  <c r="F338" i="110" s="1"/>
  <c r="E339" i="110"/>
  <c r="F339" i="110" s="1"/>
  <c r="E340" i="110"/>
  <c r="F340" i="110" s="1"/>
  <c r="E341" i="110"/>
  <c r="F341" i="110" s="1"/>
  <c r="E342" i="110"/>
  <c r="F342" i="110" s="1"/>
  <c r="E343" i="110"/>
  <c r="F343" i="110" s="1"/>
  <c r="E344" i="110"/>
  <c r="F344" i="110" s="1"/>
  <c r="E345" i="110"/>
  <c r="F345" i="110" s="1"/>
  <c r="E346" i="110"/>
  <c r="F346" i="110" s="1"/>
  <c r="E347" i="110"/>
  <c r="F347" i="110" s="1"/>
  <c r="E348" i="110"/>
  <c r="F348" i="110" s="1"/>
  <c r="E349" i="110"/>
  <c r="F349" i="110" s="1"/>
  <c r="E350" i="110"/>
  <c r="F350" i="110" s="1"/>
  <c r="E351" i="110"/>
  <c r="F351" i="110" s="1"/>
  <c r="E352" i="110"/>
  <c r="F352" i="110" s="1"/>
  <c r="E353" i="110"/>
  <c r="F353" i="110" s="1"/>
  <c r="E354" i="110"/>
  <c r="F354" i="110" s="1"/>
  <c r="E355" i="110"/>
  <c r="F355" i="110" s="1"/>
  <c r="E356" i="110"/>
  <c r="F356" i="110" s="1"/>
  <c r="E357" i="110"/>
  <c r="F357" i="110" s="1"/>
  <c r="E358" i="110"/>
  <c r="F358" i="110" s="1"/>
  <c r="E359" i="110"/>
  <c r="F359" i="110" s="1"/>
  <c r="E360" i="110"/>
  <c r="F360" i="110" s="1"/>
  <c r="E361" i="110"/>
  <c r="F361" i="110" s="1"/>
  <c r="E362" i="110"/>
  <c r="F362" i="110" s="1"/>
  <c r="E363" i="110"/>
  <c r="F363" i="110" s="1"/>
  <c r="E364" i="110"/>
  <c r="F364" i="110" s="1"/>
  <c r="E365" i="110"/>
  <c r="F365" i="110" s="1"/>
  <c r="E366" i="110"/>
  <c r="F366" i="110" s="1"/>
  <c r="E367" i="110"/>
  <c r="F367" i="110" s="1"/>
  <c r="E368" i="110"/>
  <c r="F368" i="110" s="1"/>
  <c r="E369" i="110"/>
  <c r="F369" i="110" s="1"/>
  <c r="E370" i="110"/>
  <c r="F370" i="110" s="1"/>
  <c r="H370" i="110" s="1"/>
  <c r="E371" i="110"/>
  <c r="F371" i="110" s="1"/>
  <c r="H371" i="110" s="1"/>
  <c r="E372" i="110"/>
  <c r="F372" i="110" s="1"/>
  <c r="H372" i="110" s="1"/>
  <c r="E373" i="110"/>
  <c r="F373" i="110" s="1"/>
  <c r="H373" i="110" s="1"/>
  <c r="E374" i="110"/>
  <c r="F374" i="110" s="1"/>
  <c r="H374" i="110" s="1"/>
  <c r="E375" i="110"/>
  <c r="F375" i="110" s="1"/>
  <c r="H375" i="110" s="1"/>
  <c r="E376" i="110"/>
  <c r="F376" i="110" s="1"/>
  <c r="H376" i="110" s="1"/>
  <c r="E377" i="110"/>
  <c r="F377" i="110" s="1"/>
  <c r="H377" i="110" s="1"/>
  <c r="E378" i="110"/>
  <c r="F378" i="110" s="1"/>
  <c r="H378" i="110" s="1"/>
  <c r="E379" i="110"/>
  <c r="F379" i="110" s="1"/>
  <c r="H379" i="110" s="1"/>
  <c r="E380" i="110"/>
  <c r="F380" i="110" s="1"/>
  <c r="H380" i="110" s="1"/>
  <c r="E381" i="110"/>
  <c r="F381" i="110" s="1"/>
  <c r="H381" i="110" s="1"/>
  <c r="E382" i="110"/>
  <c r="F382" i="110" s="1"/>
  <c r="H382" i="110" s="1"/>
  <c r="E383" i="110"/>
  <c r="F383" i="110" s="1"/>
  <c r="H383" i="110" s="1"/>
  <c r="E384" i="110"/>
  <c r="F384" i="110" s="1"/>
  <c r="H384" i="110" s="1"/>
  <c r="E385" i="110"/>
  <c r="F385" i="110" s="1"/>
  <c r="H385" i="110" s="1"/>
  <c r="E386" i="110"/>
  <c r="F386" i="110" s="1"/>
  <c r="H386" i="110" s="1"/>
  <c r="E387" i="110"/>
  <c r="F387" i="110" s="1"/>
  <c r="H387" i="110" s="1"/>
  <c r="E388" i="110"/>
  <c r="F388" i="110" s="1"/>
  <c r="H388" i="110" s="1"/>
  <c r="E389" i="110"/>
  <c r="F389" i="110" s="1"/>
  <c r="H389" i="110" s="1"/>
  <c r="E390" i="110"/>
  <c r="F390" i="110" s="1"/>
  <c r="H390" i="110" s="1"/>
  <c r="E391" i="110"/>
  <c r="F391" i="110" s="1"/>
  <c r="H391" i="110" s="1"/>
  <c r="E392" i="110"/>
  <c r="F392" i="110" s="1"/>
  <c r="H392" i="110" s="1"/>
  <c r="E393" i="110"/>
  <c r="F393" i="110" s="1"/>
  <c r="H393" i="110" s="1"/>
  <c r="E394" i="110"/>
  <c r="F394" i="110" s="1"/>
  <c r="H394" i="110" s="1"/>
  <c r="E395" i="110"/>
  <c r="F395" i="110" s="1"/>
  <c r="H395" i="110" s="1"/>
  <c r="E396" i="110"/>
  <c r="F396" i="110" s="1"/>
  <c r="H396" i="110" s="1"/>
  <c r="E397" i="110"/>
  <c r="F397" i="110" s="1"/>
  <c r="H397" i="110" s="1"/>
  <c r="E398" i="110"/>
  <c r="F398" i="110" s="1"/>
  <c r="H398" i="110" s="1"/>
  <c r="E399" i="110"/>
  <c r="F399" i="110" s="1"/>
  <c r="H399" i="110" s="1"/>
  <c r="E400" i="110"/>
  <c r="F400" i="110" s="1"/>
  <c r="H400" i="110" s="1"/>
  <c r="E401" i="110"/>
  <c r="F401" i="110" s="1"/>
  <c r="H401" i="110" s="1"/>
  <c r="E402" i="110"/>
  <c r="F402" i="110" s="1"/>
  <c r="H402" i="110" s="1"/>
  <c r="E403" i="110"/>
  <c r="F403" i="110" s="1"/>
  <c r="H403" i="110" s="1"/>
  <c r="E404" i="110"/>
  <c r="F404" i="110" s="1"/>
  <c r="H404" i="110" s="1"/>
  <c r="E405" i="110"/>
  <c r="F405" i="110" s="1"/>
  <c r="H405" i="110" s="1"/>
  <c r="E406" i="110"/>
  <c r="F406" i="110" s="1"/>
  <c r="H406" i="110" s="1"/>
  <c r="E407" i="110"/>
  <c r="F407" i="110" s="1"/>
  <c r="H407" i="110" s="1"/>
  <c r="E408" i="110"/>
  <c r="F408" i="110" s="1"/>
  <c r="H408" i="110" s="1"/>
  <c r="E409" i="110"/>
  <c r="F409" i="110" s="1"/>
  <c r="H409" i="110" s="1"/>
  <c r="E410" i="110"/>
  <c r="F410" i="110" s="1"/>
  <c r="H410" i="110" s="1"/>
  <c r="E411" i="110"/>
  <c r="F411" i="110" s="1"/>
  <c r="H411" i="110" s="1"/>
  <c r="E412" i="110"/>
  <c r="F412" i="110" s="1"/>
  <c r="H412" i="110" s="1"/>
  <c r="E413" i="110"/>
  <c r="F413" i="110" s="1"/>
  <c r="H413" i="110" s="1"/>
  <c r="E414" i="110"/>
  <c r="F414" i="110" s="1"/>
  <c r="H414" i="110" s="1"/>
  <c r="E415" i="110"/>
  <c r="F415" i="110" s="1"/>
  <c r="H415" i="110" s="1"/>
  <c r="E416" i="110"/>
  <c r="F416" i="110" s="1"/>
  <c r="H416" i="110" s="1"/>
  <c r="E417" i="110"/>
  <c r="F417" i="110" s="1"/>
  <c r="H417" i="110" s="1"/>
  <c r="E418" i="110"/>
  <c r="F418" i="110" s="1"/>
  <c r="H418" i="110" s="1"/>
  <c r="E419" i="110"/>
  <c r="F419" i="110" s="1"/>
  <c r="H419" i="110" s="1"/>
  <c r="E420" i="110"/>
  <c r="F420" i="110" s="1"/>
  <c r="H420" i="110" s="1"/>
  <c r="E421" i="110"/>
  <c r="F421" i="110" s="1"/>
  <c r="H421" i="110" s="1"/>
  <c r="E422" i="110"/>
  <c r="F422" i="110" s="1"/>
  <c r="H422" i="110" s="1"/>
  <c r="E423" i="110"/>
  <c r="F423" i="110" s="1"/>
  <c r="H423" i="110" s="1"/>
  <c r="E424" i="110"/>
  <c r="F424" i="110" s="1"/>
  <c r="H424" i="110" s="1"/>
  <c r="E425" i="110"/>
  <c r="F425" i="110" s="1"/>
  <c r="H425" i="110" s="1"/>
  <c r="E426" i="110"/>
  <c r="F426" i="110" s="1"/>
  <c r="H426" i="110" s="1"/>
  <c r="E427" i="110"/>
  <c r="F427" i="110" s="1"/>
  <c r="H427" i="110" s="1"/>
  <c r="E428" i="110"/>
  <c r="F428" i="110" s="1"/>
  <c r="H428" i="110" s="1"/>
  <c r="E429" i="110"/>
  <c r="F429" i="110" s="1"/>
  <c r="H429" i="110" s="1"/>
  <c r="E430" i="110"/>
  <c r="F430" i="110" s="1"/>
  <c r="H430" i="110" s="1"/>
  <c r="E431" i="110"/>
  <c r="F431" i="110" s="1"/>
  <c r="H431" i="110" s="1"/>
  <c r="E432" i="110"/>
  <c r="F432" i="110" s="1"/>
  <c r="H432" i="110" s="1"/>
  <c r="E433" i="110"/>
  <c r="F433" i="110" s="1"/>
  <c r="H433" i="110" s="1"/>
  <c r="E434" i="110"/>
  <c r="F434" i="110" s="1"/>
  <c r="H434" i="110" s="1"/>
  <c r="E435" i="110"/>
  <c r="F435" i="110" s="1"/>
  <c r="H435" i="110" s="1"/>
  <c r="E436" i="110"/>
  <c r="F436" i="110" s="1"/>
  <c r="H436" i="110" s="1"/>
  <c r="E437" i="110"/>
  <c r="F437" i="110" s="1"/>
  <c r="H437" i="110" s="1"/>
  <c r="E438" i="110"/>
  <c r="F438" i="110" s="1"/>
  <c r="H438" i="110" s="1"/>
  <c r="E439" i="110"/>
  <c r="F439" i="110" s="1"/>
  <c r="H439" i="110" s="1"/>
  <c r="E440" i="110"/>
  <c r="F440" i="110" s="1"/>
  <c r="H440" i="110" s="1"/>
  <c r="E441" i="110"/>
  <c r="F441" i="110" s="1"/>
  <c r="E442" i="110"/>
  <c r="F442" i="110" s="1"/>
  <c r="E443" i="110"/>
  <c r="F443" i="110" s="1"/>
  <c r="E444" i="110"/>
  <c r="F444" i="110" s="1"/>
  <c r="E445" i="110"/>
  <c r="F445" i="110" s="1"/>
  <c r="E446" i="110"/>
  <c r="F446" i="110" s="1"/>
  <c r="E447" i="110"/>
  <c r="F447" i="110" s="1"/>
  <c r="E448" i="110"/>
  <c r="F448" i="110" s="1"/>
  <c r="E449" i="110"/>
  <c r="F449" i="110" s="1"/>
  <c r="E450" i="110"/>
  <c r="F450" i="110" s="1"/>
  <c r="E451" i="110"/>
  <c r="F451" i="110" s="1"/>
  <c r="E452" i="110"/>
  <c r="F452" i="110" s="1"/>
  <c r="E453" i="110"/>
  <c r="F453" i="110" s="1"/>
  <c r="E454" i="110"/>
  <c r="F454" i="110" s="1"/>
  <c r="E455" i="110"/>
  <c r="F455" i="110" s="1"/>
  <c r="E456" i="110"/>
  <c r="F456" i="110" s="1"/>
  <c r="E457" i="110"/>
  <c r="F457" i="110" s="1"/>
  <c r="E458" i="110"/>
  <c r="F458" i="110" s="1"/>
  <c r="E459" i="110"/>
  <c r="F459" i="110" s="1"/>
  <c r="E460" i="110"/>
  <c r="F460" i="110" s="1"/>
  <c r="E461" i="110"/>
  <c r="F461" i="110" s="1"/>
  <c r="E462" i="110"/>
  <c r="F462" i="110" s="1"/>
  <c r="E463" i="110"/>
  <c r="F463" i="110" s="1"/>
  <c r="E464" i="110"/>
  <c r="F464" i="110" s="1"/>
  <c r="E465" i="110"/>
  <c r="F465" i="110" s="1"/>
  <c r="E466" i="110"/>
  <c r="F466" i="110" s="1"/>
  <c r="E467" i="110"/>
  <c r="F467" i="110" s="1"/>
  <c r="E468" i="110"/>
  <c r="F468" i="110" s="1"/>
  <c r="E469" i="110"/>
  <c r="F469" i="110" s="1"/>
  <c r="E470" i="110"/>
  <c r="F470" i="110" s="1"/>
  <c r="E471" i="110"/>
  <c r="F471" i="110" s="1"/>
  <c r="E472" i="110"/>
  <c r="F472" i="110" s="1"/>
  <c r="E473" i="110"/>
  <c r="F473" i="110" s="1"/>
  <c r="E474" i="110"/>
  <c r="F474" i="110" s="1"/>
  <c r="E475" i="110"/>
  <c r="F475" i="110" s="1"/>
  <c r="E476" i="110"/>
  <c r="F476" i="110" s="1"/>
  <c r="E477" i="110"/>
  <c r="F477" i="110" s="1"/>
  <c r="E478" i="110"/>
  <c r="F478" i="110" s="1"/>
  <c r="E479" i="110"/>
  <c r="F479" i="110" s="1"/>
  <c r="E480" i="110"/>
  <c r="F480" i="110" s="1"/>
  <c r="E481" i="110"/>
  <c r="F481" i="110" s="1"/>
  <c r="E482" i="110"/>
  <c r="F482" i="110" s="1"/>
  <c r="E483" i="110"/>
  <c r="F483" i="110" s="1"/>
  <c r="E484" i="110"/>
  <c r="F484" i="110" s="1"/>
  <c r="E485" i="110"/>
  <c r="F485" i="110" s="1"/>
  <c r="E486" i="110"/>
  <c r="F486" i="110" s="1"/>
  <c r="E487" i="110"/>
  <c r="F487" i="110" s="1"/>
  <c r="E488" i="110"/>
  <c r="F488" i="110" s="1"/>
  <c r="E489" i="110"/>
  <c r="F489" i="110" s="1"/>
  <c r="E490" i="110"/>
  <c r="F490" i="110" s="1"/>
  <c r="E491" i="110"/>
  <c r="F491" i="110" s="1"/>
  <c r="H491" i="110" s="1"/>
  <c r="E492" i="110"/>
  <c r="F492" i="110" s="1"/>
  <c r="H492" i="110" s="1"/>
  <c r="E493" i="110"/>
  <c r="F493" i="110" s="1"/>
  <c r="H493" i="110" s="1"/>
  <c r="E494" i="110"/>
  <c r="F494" i="110" s="1"/>
  <c r="H494" i="110" s="1"/>
  <c r="E495" i="110"/>
  <c r="F495" i="110" s="1"/>
  <c r="H495" i="110" s="1"/>
  <c r="E496" i="110"/>
  <c r="F496" i="110" s="1"/>
  <c r="H496" i="110" s="1"/>
  <c r="E497" i="110"/>
  <c r="F497" i="110" s="1"/>
  <c r="H497" i="110" s="1"/>
  <c r="E498" i="110"/>
  <c r="F498" i="110" s="1"/>
  <c r="H498" i="110" s="1"/>
  <c r="E499" i="110"/>
  <c r="F499" i="110" s="1"/>
  <c r="H499" i="110" s="1"/>
  <c r="E500" i="110"/>
  <c r="F500" i="110" s="1"/>
  <c r="H500" i="110" s="1"/>
  <c r="E501" i="110"/>
  <c r="F501" i="110" s="1"/>
  <c r="H501" i="110" s="1"/>
  <c r="E502" i="110"/>
  <c r="F502" i="110" s="1"/>
  <c r="H502" i="110" s="1"/>
  <c r="E503" i="110"/>
  <c r="F503" i="110" s="1"/>
  <c r="H503" i="110" s="1"/>
  <c r="E504" i="110"/>
  <c r="F504" i="110" s="1"/>
  <c r="H504" i="110" s="1"/>
  <c r="E505" i="110"/>
  <c r="F505" i="110" s="1"/>
  <c r="H505" i="110" s="1"/>
  <c r="E506" i="110"/>
  <c r="F506" i="110" s="1"/>
  <c r="H506" i="110" s="1"/>
  <c r="E507" i="110"/>
  <c r="F507" i="110" s="1"/>
  <c r="H507" i="110" s="1"/>
  <c r="E508" i="110"/>
  <c r="F508" i="110" s="1"/>
  <c r="H508" i="110" s="1"/>
  <c r="E509" i="110"/>
  <c r="F509" i="110" s="1"/>
  <c r="H509" i="110" s="1"/>
  <c r="E510" i="110"/>
  <c r="F510" i="110" s="1"/>
  <c r="H510" i="110" s="1"/>
  <c r="E511" i="110"/>
  <c r="F511" i="110" s="1"/>
  <c r="H511" i="110" s="1"/>
  <c r="E512" i="110"/>
  <c r="F512" i="110" s="1"/>
  <c r="H512" i="110" s="1"/>
  <c r="E513" i="110"/>
  <c r="F513" i="110" s="1"/>
  <c r="H513" i="110" s="1"/>
  <c r="E514" i="110"/>
  <c r="F514" i="110" s="1"/>
  <c r="H514" i="110" s="1"/>
  <c r="E515" i="110"/>
  <c r="F515" i="110" s="1"/>
  <c r="H515" i="110" s="1"/>
  <c r="E516" i="110"/>
  <c r="F516" i="110" s="1"/>
  <c r="H516" i="110" s="1"/>
  <c r="E517" i="110"/>
  <c r="F517" i="110" s="1"/>
  <c r="H517" i="110" s="1"/>
  <c r="E518" i="110"/>
  <c r="F518" i="110" s="1"/>
  <c r="H518" i="110" s="1"/>
  <c r="E519" i="110"/>
  <c r="F519" i="110" s="1"/>
  <c r="H519" i="110" s="1"/>
  <c r="E520" i="110"/>
  <c r="F520" i="110" s="1"/>
  <c r="H520" i="110" s="1"/>
  <c r="E521" i="110"/>
  <c r="F521" i="110" s="1"/>
  <c r="H521" i="110" s="1"/>
  <c r="E522" i="110"/>
  <c r="F522" i="110" s="1"/>
  <c r="H522" i="110" s="1"/>
  <c r="E523" i="110"/>
  <c r="F523" i="110" s="1"/>
  <c r="H523" i="110" s="1"/>
  <c r="E524" i="110"/>
  <c r="F524" i="110" s="1"/>
  <c r="H524" i="110" s="1"/>
  <c r="E525" i="110"/>
  <c r="F525" i="110" s="1"/>
  <c r="H525" i="110" s="1"/>
  <c r="E526" i="110"/>
  <c r="F526" i="110" s="1"/>
  <c r="H526" i="110" s="1"/>
  <c r="E527" i="110"/>
  <c r="F527" i="110" s="1"/>
  <c r="H527" i="110" s="1"/>
  <c r="E528" i="110"/>
  <c r="F528" i="110" s="1"/>
  <c r="H528" i="110" s="1"/>
  <c r="E529" i="110"/>
  <c r="F529" i="110" s="1"/>
  <c r="H529" i="110" s="1"/>
  <c r="E530" i="110"/>
  <c r="F530" i="110" s="1"/>
  <c r="H530" i="110" s="1"/>
  <c r="E531" i="110"/>
  <c r="F531" i="110" s="1"/>
  <c r="H531" i="110" s="1"/>
  <c r="E532" i="110"/>
  <c r="F532" i="110" s="1"/>
  <c r="H532" i="110" s="1"/>
  <c r="E533" i="110"/>
  <c r="F533" i="110" s="1"/>
  <c r="H533" i="110" s="1"/>
  <c r="E534" i="110"/>
  <c r="F534" i="110" s="1"/>
  <c r="H534" i="110" s="1"/>
  <c r="E535" i="110"/>
  <c r="F535" i="110" s="1"/>
  <c r="H535" i="110" s="1"/>
  <c r="E536" i="110"/>
  <c r="F536" i="110" s="1"/>
  <c r="H536" i="110" s="1"/>
  <c r="E537" i="110"/>
  <c r="F537" i="110" s="1"/>
  <c r="H537" i="110" s="1"/>
  <c r="E538" i="110"/>
  <c r="F538" i="110" s="1"/>
  <c r="H538" i="110" s="1"/>
  <c r="E539" i="110"/>
  <c r="F539" i="110" s="1"/>
  <c r="H539" i="110" s="1"/>
  <c r="E540" i="110"/>
  <c r="F540" i="110" s="1"/>
  <c r="H540" i="110" s="1"/>
  <c r="E541" i="110"/>
  <c r="F541" i="110" s="1"/>
  <c r="H541" i="110" s="1"/>
  <c r="E542" i="110"/>
  <c r="F542" i="110" s="1"/>
  <c r="H542" i="110" s="1"/>
  <c r="E543" i="110"/>
  <c r="F543" i="110" s="1"/>
  <c r="H543" i="110" s="1"/>
  <c r="E544" i="110"/>
  <c r="F544" i="110" s="1"/>
  <c r="H544" i="110" s="1"/>
  <c r="E545" i="110"/>
  <c r="F545" i="110" s="1"/>
  <c r="H545" i="110" s="1"/>
  <c r="E546" i="110"/>
  <c r="F546" i="110" s="1"/>
  <c r="H546" i="110" s="1"/>
  <c r="E547" i="110"/>
  <c r="F547" i="110" s="1"/>
  <c r="H547" i="110" s="1"/>
  <c r="E548" i="110"/>
  <c r="F548" i="110" s="1"/>
  <c r="H548" i="110" s="1"/>
  <c r="E549" i="110"/>
  <c r="F549" i="110" s="1"/>
  <c r="H549" i="110" s="1"/>
  <c r="E550" i="110"/>
  <c r="F550" i="110" s="1"/>
  <c r="E551" i="110"/>
  <c r="F551" i="110" s="1"/>
  <c r="E552" i="110"/>
  <c r="F552" i="110" s="1"/>
  <c r="E553" i="110"/>
  <c r="F553" i="110" s="1"/>
  <c r="E554" i="110"/>
  <c r="F554" i="110" s="1"/>
  <c r="E555" i="110"/>
  <c r="F555" i="110" s="1"/>
  <c r="E556" i="110"/>
  <c r="F556" i="110" s="1"/>
  <c r="E557" i="110"/>
  <c r="F557" i="110" s="1"/>
  <c r="E558" i="110"/>
  <c r="F558" i="110" s="1"/>
  <c r="E559" i="110"/>
  <c r="F559" i="110" s="1"/>
  <c r="E560" i="110"/>
  <c r="F560" i="110" s="1"/>
  <c r="E561" i="110"/>
  <c r="F561" i="110" s="1"/>
  <c r="E562" i="110"/>
  <c r="F562" i="110" s="1"/>
  <c r="E563" i="110"/>
  <c r="F563" i="110" s="1"/>
  <c r="E564" i="110"/>
  <c r="F564" i="110" s="1"/>
  <c r="E565" i="110"/>
  <c r="F565" i="110" s="1"/>
  <c r="E566" i="110"/>
  <c r="F566" i="110" s="1"/>
  <c r="E567" i="110"/>
  <c r="F567" i="110" s="1"/>
  <c r="E568" i="110"/>
  <c r="F568" i="110" s="1"/>
  <c r="E569" i="110"/>
  <c r="F569" i="110" s="1"/>
  <c r="E570" i="110"/>
  <c r="F570" i="110" s="1"/>
  <c r="E571" i="110"/>
  <c r="F571" i="110" s="1"/>
  <c r="E572" i="110"/>
  <c r="F572" i="110" s="1"/>
  <c r="E573" i="110"/>
  <c r="F573" i="110" s="1"/>
  <c r="E574" i="110"/>
  <c r="F574" i="110" s="1"/>
  <c r="E575" i="110"/>
  <c r="F575" i="110" s="1"/>
  <c r="E576" i="110"/>
  <c r="F576" i="110" s="1"/>
  <c r="E577" i="110"/>
  <c r="F577" i="110" s="1"/>
  <c r="E578" i="110"/>
  <c r="F578" i="110" s="1"/>
  <c r="E579" i="110"/>
  <c r="F579" i="110" s="1"/>
  <c r="E580" i="110"/>
  <c r="F580" i="110" s="1"/>
  <c r="E581" i="110"/>
  <c r="F581" i="110" s="1"/>
  <c r="E582" i="110"/>
  <c r="F582" i="110" s="1"/>
  <c r="E583" i="110"/>
  <c r="F583" i="110" s="1"/>
  <c r="E584" i="110"/>
  <c r="F584" i="110" s="1"/>
  <c r="E585" i="110"/>
  <c r="F585" i="110" s="1"/>
  <c r="E586" i="110"/>
  <c r="F586" i="110" s="1"/>
  <c r="E587" i="110"/>
  <c r="F587" i="110" s="1"/>
  <c r="E588" i="110"/>
  <c r="F588" i="110" s="1"/>
  <c r="E589" i="110"/>
  <c r="F589" i="110" s="1"/>
  <c r="E590" i="110"/>
  <c r="F590" i="110" s="1"/>
  <c r="E591" i="110"/>
  <c r="F591" i="110" s="1"/>
  <c r="E592" i="110"/>
  <c r="F592" i="110" s="1"/>
  <c r="E593" i="110"/>
  <c r="F593" i="110" s="1"/>
  <c r="E594" i="110"/>
  <c r="F594" i="110" s="1"/>
  <c r="E595" i="110"/>
  <c r="F595" i="110" s="1"/>
  <c r="E596" i="110"/>
  <c r="F596" i="110" s="1"/>
  <c r="E597" i="110"/>
  <c r="F597" i="110" s="1"/>
  <c r="E598" i="110"/>
  <c r="F598" i="110" s="1"/>
  <c r="E599" i="110"/>
  <c r="F599" i="110" s="1"/>
  <c r="E600" i="110"/>
  <c r="F600" i="110" s="1"/>
  <c r="E601" i="110"/>
  <c r="F601" i="110" s="1"/>
  <c r="E602" i="110"/>
  <c r="F602" i="110" s="1"/>
  <c r="E603" i="110"/>
  <c r="F603" i="110" s="1"/>
  <c r="E604" i="110"/>
  <c r="F604" i="110" s="1"/>
  <c r="E605" i="110"/>
  <c r="F605" i="110" s="1"/>
  <c r="E606" i="110"/>
  <c r="F606" i="110" s="1"/>
  <c r="E607" i="110"/>
  <c r="F607" i="110" s="1"/>
  <c r="E608" i="110"/>
  <c r="F608" i="110" s="1"/>
  <c r="E609" i="110"/>
  <c r="F609" i="110" s="1"/>
  <c r="E610" i="110"/>
  <c r="F610" i="110" s="1"/>
  <c r="E611" i="110"/>
  <c r="F611" i="110" s="1"/>
  <c r="E612" i="110"/>
  <c r="F612" i="110" s="1"/>
  <c r="E613" i="110"/>
  <c r="F613" i="110" s="1"/>
  <c r="H613" i="110" s="1"/>
  <c r="E614" i="110"/>
  <c r="F614" i="110" s="1"/>
  <c r="H614" i="110" s="1"/>
  <c r="E615" i="110"/>
  <c r="F615" i="110" s="1"/>
  <c r="H615" i="110" s="1"/>
  <c r="E616" i="110"/>
  <c r="F616" i="110" s="1"/>
  <c r="H616" i="110" s="1"/>
  <c r="E617" i="110"/>
  <c r="F617" i="110" s="1"/>
  <c r="H617" i="110" s="1"/>
  <c r="E618" i="110"/>
  <c r="F618" i="110" s="1"/>
  <c r="H618" i="110" s="1"/>
  <c r="E619" i="110"/>
  <c r="F619" i="110" s="1"/>
  <c r="H619" i="110" s="1"/>
  <c r="E620" i="110"/>
  <c r="F620" i="110" s="1"/>
  <c r="H620" i="110" s="1"/>
  <c r="E621" i="110"/>
  <c r="F621" i="110" s="1"/>
  <c r="H621" i="110" s="1"/>
  <c r="E622" i="110"/>
  <c r="F622" i="110" s="1"/>
  <c r="H622" i="110" s="1"/>
  <c r="E623" i="110"/>
  <c r="F623" i="110" s="1"/>
  <c r="H623" i="110" s="1"/>
  <c r="E624" i="110"/>
  <c r="F624" i="110" s="1"/>
  <c r="H624" i="110" s="1"/>
  <c r="E625" i="110"/>
  <c r="F625" i="110" s="1"/>
  <c r="H625" i="110" s="1"/>
  <c r="E626" i="110"/>
  <c r="F626" i="110" s="1"/>
  <c r="H626" i="110" s="1"/>
  <c r="E627" i="110"/>
  <c r="F627" i="110" s="1"/>
  <c r="H627" i="110" s="1"/>
  <c r="E628" i="110"/>
  <c r="F628" i="110" s="1"/>
  <c r="H628" i="110" s="1"/>
  <c r="E629" i="110"/>
  <c r="F629" i="110" s="1"/>
  <c r="H629" i="110" s="1"/>
  <c r="E630" i="110"/>
  <c r="F630" i="110" s="1"/>
  <c r="H630" i="110" s="1"/>
  <c r="E631" i="110"/>
  <c r="F631" i="110" s="1"/>
  <c r="H631" i="110" s="1"/>
  <c r="E632" i="110"/>
  <c r="F632" i="110" s="1"/>
  <c r="H632" i="110" s="1"/>
  <c r="E633" i="110"/>
  <c r="F633" i="110" s="1"/>
  <c r="H633" i="110" s="1"/>
  <c r="E634" i="110"/>
  <c r="F634" i="110" s="1"/>
  <c r="H634" i="110" s="1"/>
  <c r="E635" i="110"/>
  <c r="F635" i="110" s="1"/>
  <c r="H635" i="110" s="1"/>
  <c r="E636" i="110"/>
  <c r="F636" i="110" s="1"/>
  <c r="H636" i="110" s="1"/>
  <c r="E637" i="110"/>
  <c r="F637" i="110" s="1"/>
  <c r="H637" i="110" s="1"/>
  <c r="E638" i="110"/>
  <c r="F638" i="110" s="1"/>
  <c r="H638" i="110" s="1"/>
  <c r="E639" i="110"/>
  <c r="F639" i="110" s="1"/>
  <c r="H639" i="110" s="1"/>
  <c r="E640" i="110"/>
  <c r="F640" i="110" s="1"/>
  <c r="H640" i="110" s="1"/>
  <c r="E641" i="110"/>
  <c r="F641" i="110" s="1"/>
  <c r="H641" i="110" s="1"/>
  <c r="E642" i="110"/>
  <c r="F642" i="110" s="1"/>
  <c r="H642" i="110" s="1"/>
  <c r="E643" i="110"/>
  <c r="F643" i="110" s="1"/>
  <c r="H643" i="110" s="1"/>
  <c r="E644" i="110"/>
  <c r="F644" i="110" s="1"/>
  <c r="H644" i="110" s="1"/>
  <c r="E645" i="110"/>
  <c r="F645" i="110" s="1"/>
  <c r="H645" i="110" s="1"/>
  <c r="E646" i="110"/>
  <c r="F646" i="110" s="1"/>
  <c r="H646" i="110" s="1"/>
  <c r="E647" i="110"/>
  <c r="F647" i="110" s="1"/>
  <c r="H647" i="110" s="1"/>
  <c r="E648" i="110"/>
  <c r="F648" i="110" s="1"/>
  <c r="H648" i="110" s="1"/>
  <c r="E649" i="110"/>
  <c r="F649" i="110" s="1"/>
  <c r="H649" i="110" s="1"/>
  <c r="E650" i="110"/>
  <c r="F650" i="110" s="1"/>
  <c r="H650" i="110" s="1"/>
  <c r="E651" i="110"/>
  <c r="F651" i="110" s="1"/>
  <c r="H651" i="110" s="1"/>
  <c r="E652" i="110"/>
  <c r="F652" i="110" s="1"/>
  <c r="H652" i="110" s="1"/>
  <c r="E653" i="110"/>
  <c r="F653" i="110" s="1"/>
  <c r="H653" i="110" s="1"/>
  <c r="E654" i="110"/>
  <c r="F654" i="110" s="1"/>
  <c r="H654" i="110" s="1"/>
  <c r="E655" i="110"/>
  <c r="F655" i="110" s="1"/>
  <c r="H655" i="110" s="1"/>
  <c r="E656" i="110"/>
  <c r="F656" i="110" s="1"/>
  <c r="H656" i="110" s="1"/>
  <c r="E657" i="110"/>
  <c r="F657" i="110" s="1"/>
  <c r="E658" i="110"/>
  <c r="F658" i="110" s="1"/>
  <c r="E659" i="110"/>
  <c r="F659" i="110" s="1"/>
  <c r="E660" i="110"/>
  <c r="F660" i="110" s="1"/>
  <c r="E661" i="110"/>
  <c r="F661" i="110" s="1"/>
  <c r="E662" i="110"/>
  <c r="F662" i="110" s="1"/>
  <c r="E663" i="110"/>
  <c r="F663" i="110" s="1"/>
  <c r="E664" i="110"/>
  <c r="F664" i="110" s="1"/>
  <c r="E665" i="110"/>
  <c r="F665" i="110" s="1"/>
  <c r="E666" i="110"/>
  <c r="F666" i="110" s="1"/>
  <c r="E667" i="110"/>
  <c r="F667" i="110" s="1"/>
  <c r="E668" i="110"/>
  <c r="F668" i="110" s="1"/>
  <c r="E669" i="110"/>
  <c r="F669" i="110" s="1"/>
  <c r="E670" i="110"/>
  <c r="F670" i="110" s="1"/>
  <c r="E671" i="110"/>
  <c r="F671" i="110" s="1"/>
  <c r="E672" i="110"/>
  <c r="F672" i="110" s="1"/>
  <c r="E673" i="110"/>
  <c r="F673" i="110" s="1"/>
  <c r="E674" i="110"/>
  <c r="F674" i="110" s="1"/>
  <c r="E675" i="110"/>
  <c r="F675" i="110" s="1"/>
  <c r="E676" i="110"/>
  <c r="F676" i="110" s="1"/>
  <c r="E677" i="110"/>
  <c r="F677" i="110" s="1"/>
  <c r="E678" i="110"/>
  <c r="F678" i="110" s="1"/>
  <c r="E679" i="110"/>
  <c r="F679" i="110" s="1"/>
  <c r="E680" i="110"/>
  <c r="F680" i="110" s="1"/>
  <c r="E681" i="110"/>
  <c r="F681" i="110" s="1"/>
  <c r="E682" i="110"/>
  <c r="F682" i="110" s="1"/>
  <c r="E683" i="110"/>
  <c r="F683" i="110" s="1"/>
  <c r="E684" i="110"/>
  <c r="F684" i="110" s="1"/>
  <c r="E685" i="110"/>
  <c r="F685" i="110" s="1"/>
  <c r="E686" i="110"/>
  <c r="F686" i="110" s="1"/>
  <c r="E687" i="110"/>
  <c r="F687" i="110" s="1"/>
  <c r="E688" i="110"/>
  <c r="F688" i="110" s="1"/>
  <c r="E689" i="110"/>
  <c r="F689" i="110" s="1"/>
  <c r="E690" i="110"/>
  <c r="F690" i="110" s="1"/>
  <c r="E691" i="110"/>
  <c r="F691" i="110" s="1"/>
  <c r="E692" i="110"/>
  <c r="F692" i="110" s="1"/>
  <c r="E693" i="110"/>
  <c r="F693" i="110" s="1"/>
  <c r="E694" i="110"/>
  <c r="F694" i="110" s="1"/>
  <c r="E695" i="110"/>
  <c r="F695" i="110" s="1"/>
  <c r="E696" i="110"/>
  <c r="F696" i="110" s="1"/>
  <c r="E697" i="110"/>
  <c r="F697" i="110" s="1"/>
  <c r="E698" i="110"/>
  <c r="F698" i="110" s="1"/>
  <c r="E699" i="110"/>
  <c r="F699" i="110" s="1"/>
  <c r="E700" i="110"/>
  <c r="F700" i="110" s="1"/>
  <c r="E701" i="110"/>
  <c r="F701" i="110" s="1"/>
  <c r="E702" i="110"/>
  <c r="F702" i="110" s="1"/>
  <c r="E703" i="110"/>
  <c r="F703" i="110" s="1"/>
  <c r="E704" i="110"/>
  <c r="F704" i="110" s="1"/>
  <c r="E705" i="110"/>
  <c r="F705" i="110" s="1"/>
  <c r="E706" i="110"/>
  <c r="F706" i="110" s="1"/>
  <c r="E707" i="110"/>
  <c r="F707" i="110" s="1"/>
  <c r="E708" i="110"/>
  <c r="F708" i="110" s="1"/>
  <c r="E709" i="110"/>
  <c r="F709" i="110" s="1"/>
  <c r="E710" i="110"/>
  <c r="F710" i="110" s="1"/>
  <c r="E711" i="110"/>
  <c r="F711" i="110" s="1"/>
  <c r="E712" i="110"/>
  <c r="F712" i="110" s="1"/>
  <c r="E713" i="110"/>
  <c r="F713" i="110" s="1"/>
  <c r="E714" i="110"/>
  <c r="F714" i="110" s="1"/>
  <c r="E715" i="110"/>
  <c r="F715" i="110" s="1"/>
  <c r="E716" i="110"/>
  <c r="F716" i="110" s="1"/>
  <c r="E717" i="110"/>
  <c r="F717" i="110" s="1"/>
  <c r="E718" i="110"/>
  <c r="F718" i="110" s="1"/>
  <c r="E719" i="110"/>
  <c r="F719" i="110" s="1"/>
  <c r="E720" i="110"/>
  <c r="F720" i="110" s="1"/>
  <c r="E721" i="110"/>
  <c r="F721" i="110" s="1"/>
  <c r="E722" i="110"/>
  <c r="F722" i="110" s="1"/>
  <c r="E723" i="110"/>
  <c r="F723" i="110" s="1"/>
  <c r="E724" i="110"/>
  <c r="F724" i="110" s="1"/>
  <c r="E725" i="110"/>
  <c r="F725" i="110" s="1"/>
  <c r="E726" i="110"/>
  <c r="F726" i="110" s="1"/>
  <c r="E727" i="110"/>
  <c r="F727" i="110" s="1"/>
  <c r="E728" i="110"/>
  <c r="F728" i="110" s="1"/>
  <c r="E729" i="110"/>
  <c r="F729" i="110" s="1"/>
  <c r="E730" i="110"/>
  <c r="F730" i="110" s="1"/>
  <c r="E731" i="110"/>
  <c r="F731" i="110" s="1"/>
  <c r="E732" i="110"/>
  <c r="F732" i="110" s="1"/>
  <c r="E733" i="110"/>
  <c r="F733" i="110" s="1"/>
  <c r="E734" i="110"/>
  <c r="F734" i="110" s="1"/>
  <c r="E735" i="110"/>
  <c r="F735" i="110" s="1"/>
  <c r="E736" i="110"/>
  <c r="F736" i="110" s="1"/>
  <c r="E737" i="110"/>
  <c r="F737" i="110" s="1"/>
  <c r="E738" i="110"/>
  <c r="F738" i="110" s="1"/>
  <c r="E739" i="110"/>
  <c r="F739" i="110" s="1"/>
  <c r="E740" i="110"/>
  <c r="F740" i="110" s="1"/>
  <c r="E741" i="110"/>
  <c r="F741" i="110" s="1"/>
  <c r="E742" i="110"/>
  <c r="F742" i="110" s="1"/>
  <c r="E743" i="110"/>
  <c r="F743" i="110" s="1"/>
  <c r="E744" i="110"/>
  <c r="F744" i="110" s="1"/>
  <c r="E745" i="110"/>
  <c r="F745" i="110" s="1"/>
  <c r="E746" i="110"/>
  <c r="F746" i="110" s="1"/>
  <c r="E747" i="110"/>
  <c r="F747" i="110" s="1"/>
  <c r="E748" i="110"/>
  <c r="F748" i="110" s="1"/>
  <c r="E749" i="110"/>
  <c r="F749" i="110" s="1"/>
  <c r="E750" i="110"/>
  <c r="F750" i="110" s="1"/>
  <c r="E751" i="110"/>
  <c r="F751" i="110" s="1"/>
  <c r="E752" i="110"/>
  <c r="F752" i="110" s="1"/>
  <c r="E753" i="110"/>
  <c r="F753" i="110" s="1"/>
  <c r="E754" i="110"/>
  <c r="F754" i="110" s="1"/>
  <c r="E755" i="110"/>
  <c r="F755" i="110" s="1"/>
  <c r="E756" i="110"/>
  <c r="F756" i="110" s="1"/>
  <c r="E757" i="110"/>
  <c r="F757" i="110" s="1"/>
  <c r="E758" i="110"/>
  <c r="F758" i="110" s="1"/>
  <c r="E759" i="110"/>
  <c r="F759" i="110" s="1"/>
  <c r="E760" i="110"/>
  <c r="F760" i="110" s="1"/>
  <c r="E761" i="110"/>
  <c r="F761" i="110" s="1"/>
  <c r="E762" i="110"/>
  <c r="F762" i="110" s="1"/>
  <c r="E763" i="110"/>
  <c r="F763" i="110" s="1"/>
  <c r="E764" i="110"/>
  <c r="F764" i="110" s="1"/>
  <c r="E765" i="110"/>
  <c r="F765" i="110" s="1"/>
  <c r="E766" i="110"/>
  <c r="F766" i="110" s="1"/>
  <c r="E767" i="110"/>
  <c r="F767" i="110" s="1"/>
  <c r="E768" i="110"/>
  <c r="F768" i="110" s="1"/>
  <c r="E769" i="110"/>
  <c r="F769" i="110" s="1"/>
  <c r="E770" i="110"/>
  <c r="F770" i="110" s="1"/>
  <c r="E771" i="110"/>
  <c r="F771" i="110" s="1"/>
  <c r="E772" i="110"/>
  <c r="F772" i="110" s="1"/>
  <c r="H772" i="110" s="1"/>
  <c r="E773" i="110"/>
  <c r="F773" i="110" s="1"/>
  <c r="H773" i="110" s="1"/>
  <c r="E774" i="110"/>
  <c r="F774" i="110" s="1"/>
  <c r="H774" i="110" s="1"/>
  <c r="E775" i="110"/>
  <c r="F775" i="110" s="1"/>
  <c r="H775" i="110" s="1"/>
  <c r="E776" i="110"/>
  <c r="F776" i="110" s="1"/>
  <c r="H776" i="110" s="1"/>
  <c r="E777" i="110"/>
  <c r="F777" i="110" s="1"/>
  <c r="H777" i="110" s="1"/>
  <c r="E778" i="110"/>
  <c r="F778" i="110" s="1"/>
  <c r="H778" i="110" s="1"/>
  <c r="E779" i="110"/>
  <c r="F779" i="110" s="1"/>
  <c r="H779" i="110" s="1"/>
  <c r="E780" i="110"/>
  <c r="F780" i="110" s="1"/>
  <c r="H780" i="110" s="1"/>
  <c r="E781" i="110"/>
  <c r="F781" i="110" s="1"/>
  <c r="H781" i="110" s="1"/>
  <c r="E782" i="110"/>
  <c r="F782" i="110" s="1"/>
  <c r="H782" i="110" s="1"/>
  <c r="E783" i="110"/>
  <c r="F783" i="110" s="1"/>
  <c r="H783" i="110" s="1"/>
  <c r="E784" i="110"/>
  <c r="F784" i="110" s="1"/>
  <c r="H784" i="110" s="1"/>
  <c r="E785" i="110"/>
  <c r="F785" i="110" s="1"/>
  <c r="H785" i="110" s="1"/>
  <c r="E786" i="110"/>
  <c r="F786" i="110" s="1"/>
  <c r="H786" i="110" s="1"/>
  <c r="E787" i="110"/>
  <c r="F787" i="110" s="1"/>
  <c r="H787" i="110" s="1"/>
  <c r="E788" i="110"/>
  <c r="F788" i="110" s="1"/>
  <c r="H788" i="110" s="1"/>
  <c r="E789" i="110"/>
  <c r="F789" i="110" s="1"/>
  <c r="H789" i="110" s="1"/>
  <c r="E790" i="110"/>
  <c r="F790" i="110" s="1"/>
  <c r="H790" i="110" s="1"/>
  <c r="E791" i="110"/>
  <c r="F791" i="110" s="1"/>
  <c r="H791" i="110" s="1"/>
  <c r="E792" i="110"/>
  <c r="F792" i="110" s="1"/>
  <c r="H792" i="110" s="1"/>
  <c r="E793" i="110"/>
  <c r="F793" i="110" s="1"/>
  <c r="H793" i="110" s="1"/>
  <c r="E794" i="110"/>
  <c r="F794" i="110" s="1"/>
  <c r="H794" i="110" s="1"/>
  <c r="E795" i="110"/>
  <c r="F795" i="110" s="1"/>
  <c r="H795" i="110" s="1"/>
  <c r="E796" i="110"/>
  <c r="F796" i="110" s="1"/>
  <c r="H796" i="110" s="1"/>
  <c r="E797" i="110"/>
  <c r="F797" i="110" s="1"/>
  <c r="H797" i="110" s="1"/>
  <c r="E798" i="110"/>
  <c r="F798" i="110" s="1"/>
  <c r="H798" i="110" s="1"/>
  <c r="E799" i="110"/>
  <c r="F799" i="110" s="1"/>
  <c r="H799" i="110" s="1"/>
  <c r="E800" i="110"/>
  <c r="F800" i="110" s="1"/>
  <c r="H800" i="110" s="1"/>
  <c r="E801" i="110"/>
  <c r="F801" i="110" s="1"/>
  <c r="H801" i="110" s="1"/>
  <c r="E802" i="110"/>
  <c r="F802" i="110" s="1"/>
  <c r="H802" i="110" s="1"/>
  <c r="E803" i="110"/>
  <c r="F803" i="110" s="1"/>
  <c r="H803" i="110" s="1"/>
  <c r="E804" i="110"/>
  <c r="F804" i="110" s="1"/>
  <c r="H804" i="110" s="1"/>
  <c r="E805" i="110"/>
  <c r="F805" i="110" s="1"/>
  <c r="H805" i="110" s="1"/>
  <c r="E806" i="110"/>
  <c r="F806" i="110" s="1"/>
  <c r="H806" i="110" s="1"/>
  <c r="E807" i="110"/>
  <c r="F807" i="110" s="1"/>
  <c r="H807" i="110" s="1"/>
  <c r="E808" i="110"/>
  <c r="F808" i="110" s="1"/>
  <c r="H808" i="110" s="1"/>
  <c r="E809" i="110"/>
  <c r="F809" i="110" s="1"/>
  <c r="H809" i="110" s="1"/>
  <c r="E810" i="110"/>
  <c r="F810" i="110" s="1"/>
  <c r="E811" i="110"/>
  <c r="F811" i="110" s="1"/>
  <c r="E812" i="110"/>
  <c r="F812" i="110" s="1"/>
  <c r="E813" i="110"/>
  <c r="F813" i="110" s="1"/>
  <c r="E814" i="110"/>
  <c r="F814" i="110" s="1"/>
  <c r="E815" i="110"/>
  <c r="F815" i="110" s="1"/>
  <c r="E816" i="110"/>
  <c r="F816" i="110" s="1"/>
  <c r="E817" i="110"/>
  <c r="F817" i="110" s="1"/>
  <c r="E818" i="110"/>
  <c r="F818" i="110" s="1"/>
  <c r="E819" i="110"/>
  <c r="F819" i="110" s="1"/>
  <c r="E820" i="110"/>
  <c r="F820" i="110" s="1"/>
  <c r="E821" i="110"/>
  <c r="F821" i="110" s="1"/>
  <c r="E822" i="110"/>
  <c r="F822" i="110" s="1"/>
  <c r="E823" i="110"/>
  <c r="F823" i="110" s="1"/>
  <c r="E824" i="110"/>
  <c r="F824" i="110" s="1"/>
  <c r="E825" i="110"/>
  <c r="F825" i="110" s="1"/>
  <c r="E826" i="110"/>
  <c r="F826" i="110" s="1"/>
  <c r="E827" i="110"/>
  <c r="F827" i="110" s="1"/>
  <c r="E828" i="110"/>
  <c r="F828" i="110" s="1"/>
  <c r="E829" i="110"/>
  <c r="F829" i="110" s="1"/>
  <c r="E830" i="110"/>
  <c r="F830" i="110" s="1"/>
  <c r="E831" i="110"/>
  <c r="F831" i="110" s="1"/>
  <c r="E832" i="110"/>
  <c r="F832" i="110" s="1"/>
  <c r="E833" i="110"/>
  <c r="F833" i="110" s="1"/>
  <c r="E834" i="110"/>
  <c r="F834" i="110" s="1"/>
  <c r="E835" i="110"/>
  <c r="F835" i="110" s="1"/>
  <c r="E836" i="110"/>
  <c r="F836" i="110" s="1"/>
  <c r="E837" i="110"/>
  <c r="F837" i="110" s="1"/>
  <c r="E838" i="110"/>
  <c r="F838" i="110" s="1"/>
  <c r="E839" i="110"/>
  <c r="F839" i="110" s="1"/>
  <c r="E840" i="110"/>
  <c r="F840" i="110" s="1"/>
  <c r="E841" i="110"/>
  <c r="F841" i="110" s="1"/>
  <c r="E842" i="110"/>
  <c r="F842" i="110" s="1"/>
  <c r="E843" i="110"/>
  <c r="F843" i="110" s="1"/>
  <c r="E844" i="110"/>
  <c r="F844" i="110" s="1"/>
  <c r="E845" i="110"/>
  <c r="F845" i="110" s="1"/>
  <c r="E846" i="110"/>
  <c r="F846" i="110" s="1"/>
  <c r="E847" i="110"/>
  <c r="F847" i="110" s="1"/>
  <c r="E848" i="110"/>
  <c r="F848" i="110" s="1"/>
  <c r="E849" i="110"/>
  <c r="F849" i="110" s="1"/>
  <c r="E850" i="110"/>
  <c r="F850" i="110" s="1"/>
  <c r="E851" i="110"/>
  <c r="F851" i="110" s="1"/>
  <c r="E852" i="110"/>
  <c r="F852" i="110" s="1"/>
  <c r="E853" i="110"/>
  <c r="F853" i="110" s="1"/>
  <c r="E854" i="110"/>
  <c r="F854" i="110" s="1"/>
  <c r="E855" i="110"/>
  <c r="F855" i="110" s="1"/>
  <c r="E856" i="110"/>
  <c r="F856" i="110" s="1"/>
  <c r="E857" i="110"/>
  <c r="F857" i="110" s="1"/>
  <c r="E858" i="110"/>
  <c r="F858" i="110" s="1"/>
  <c r="E859" i="110"/>
  <c r="F859" i="110" s="1"/>
  <c r="E860" i="110"/>
  <c r="F860" i="110" s="1"/>
  <c r="E861" i="110"/>
  <c r="F861" i="110" s="1"/>
  <c r="E862" i="110"/>
  <c r="F862" i="110" s="1"/>
  <c r="E863" i="110"/>
  <c r="F863" i="110" s="1"/>
  <c r="E864" i="110"/>
  <c r="F864" i="110" s="1"/>
  <c r="E865" i="110"/>
  <c r="F865" i="110" s="1"/>
  <c r="E866" i="110"/>
  <c r="F866" i="110" s="1"/>
  <c r="E867" i="110"/>
  <c r="F867" i="110" s="1"/>
  <c r="E868" i="110"/>
  <c r="F868" i="110" s="1"/>
  <c r="E869" i="110"/>
  <c r="F869" i="110" s="1"/>
  <c r="E870" i="110"/>
  <c r="F870" i="110" s="1"/>
  <c r="E871" i="110"/>
  <c r="F871" i="110" s="1"/>
  <c r="E872" i="110"/>
  <c r="F872" i="110" s="1"/>
  <c r="E873" i="110"/>
  <c r="F873" i="110" s="1"/>
  <c r="E874" i="110"/>
  <c r="F874" i="110" s="1"/>
  <c r="E10" i="110"/>
  <c r="F10" i="110" s="1"/>
  <c r="F164" i="110" l="1"/>
  <c r="F163" i="110"/>
  <c r="F162" i="110"/>
  <c r="F161" i="110"/>
  <c r="F160" i="110"/>
  <c r="F159" i="110"/>
  <c r="F158" i="110"/>
  <c r="F157" i="110"/>
  <c r="F156" i="110"/>
  <c r="F155" i="110"/>
  <c r="F154" i="110"/>
  <c r="F153" i="110"/>
  <c r="F152" i="110"/>
  <c r="F151" i="110"/>
  <c r="F150" i="110"/>
  <c r="F149" i="110"/>
  <c r="F148" i="110"/>
  <c r="F147" i="110"/>
  <c r="F146" i="110"/>
  <c r="F145" i="110"/>
  <c r="F144" i="110"/>
  <c r="F143" i="110"/>
  <c r="F142" i="110"/>
  <c r="F141" i="110"/>
  <c r="F140" i="110"/>
  <c r="F139" i="110"/>
  <c r="F138" i="110"/>
  <c r="F137" i="110"/>
  <c r="F136" i="110"/>
  <c r="F135" i="110"/>
  <c r="F134" i="110"/>
  <c r="F133" i="110"/>
  <c r="F132" i="110"/>
  <c r="F131" i="110"/>
  <c r="F130" i="110"/>
  <c r="F129" i="110"/>
  <c r="F128" i="110"/>
  <c r="F127" i="110"/>
  <c r="F126" i="110"/>
  <c r="F125" i="110"/>
  <c r="F124" i="110"/>
  <c r="F123" i="110"/>
  <c r="F122" i="110"/>
  <c r="F121" i="110"/>
  <c r="F120" i="110"/>
  <c r="F119" i="110"/>
  <c r="F118" i="110"/>
  <c r="F117" i="110"/>
  <c r="F116" i="110"/>
  <c r="F115" i="110"/>
  <c r="F114" i="110"/>
  <c r="F113" i="110"/>
  <c r="F112" i="110"/>
  <c r="F111" i="110"/>
  <c r="F110" i="110"/>
  <c r="F109" i="110"/>
  <c r="F108" i="110"/>
  <c r="F107" i="110"/>
  <c r="R110" i="121"/>
  <c r="V110" i="121" s="1"/>
  <c r="S104" i="121"/>
  <c r="Q104" i="121"/>
  <c r="P110" i="121"/>
  <c r="W110" i="121" s="1"/>
  <c r="H104" i="121"/>
  <c r="F104" i="121"/>
  <c r="Y110" i="121"/>
  <c r="G110" i="121"/>
  <c r="K110" i="121" s="1"/>
  <c r="H107" i="110" l="1"/>
  <c r="H108" i="110"/>
  <c r="H109" i="110"/>
  <c r="H110" i="110"/>
  <c r="H111" i="110"/>
  <c r="H112" i="110"/>
  <c r="H113" i="110"/>
  <c r="H114" i="110"/>
  <c r="H115" i="110"/>
  <c r="H116" i="110"/>
  <c r="H117" i="110"/>
  <c r="H118" i="110"/>
  <c r="H119" i="110"/>
  <c r="H120" i="110"/>
  <c r="H121" i="110"/>
  <c r="H122" i="110"/>
  <c r="H123" i="110"/>
  <c r="H124" i="110"/>
  <c r="H125" i="110"/>
  <c r="H126" i="110"/>
  <c r="H127" i="110"/>
  <c r="H128" i="110"/>
  <c r="H129" i="110"/>
  <c r="H130" i="110"/>
  <c r="H131" i="110"/>
  <c r="H132" i="110"/>
  <c r="H133" i="110"/>
  <c r="H134" i="110"/>
  <c r="H135" i="110"/>
  <c r="H136" i="110"/>
  <c r="H137" i="110"/>
  <c r="H138" i="110"/>
  <c r="H139" i="110"/>
  <c r="H140" i="110"/>
  <c r="H141" i="110"/>
  <c r="H142" i="110"/>
  <c r="H143" i="110"/>
  <c r="H144" i="110"/>
  <c r="H145" i="110"/>
  <c r="H146" i="110"/>
  <c r="H147" i="110"/>
  <c r="H148" i="110"/>
  <c r="H149" i="110"/>
  <c r="H150" i="110"/>
  <c r="H151" i="110"/>
  <c r="H152" i="110"/>
  <c r="H153" i="110"/>
  <c r="H154" i="110"/>
  <c r="H155" i="110"/>
  <c r="H156" i="110"/>
  <c r="H157" i="110"/>
  <c r="H158" i="110"/>
  <c r="H159" i="110"/>
  <c r="H160" i="110"/>
  <c r="H161" i="110"/>
  <c r="H162" i="110"/>
  <c r="H163" i="110"/>
  <c r="H164" i="110"/>
  <c r="U110" i="121"/>
  <c r="E110" i="121"/>
  <c r="T99" i="120"/>
  <c r="T100" i="120"/>
  <c r="T101" i="120"/>
  <c r="T102" i="120"/>
  <c r="S99" i="120"/>
  <c r="S100" i="120"/>
  <c r="S101" i="120"/>
  <c r="S102" i="120"/>
  <c r="Q97" i="120"/>
  <c r="Q98" i="120"/>
  <c r="Q99" i="120"/>
  <c r="Q100" i="120"/>
  <c r="Q101" i="120"/>
  <c r="Q102" i="120"/>
  <c r="Q96" i="120"/>
  <c r="F96" i="120"/>
  <c r="K96" i="120" s="1"/>
  <c r="I874" i="118"/>
  <c r="L880" i="118"/>
  <c r="G874" i="118"/>
  <c r="F880" i="118"/>
  <c r="J110" i="121" l="1"/>
  <c r="L110" i="121"/>
  <c r="K880" i="118"/>
  <c r="M880" i="118"/>
  <c r="L98" i="120"/>
  <c r="M98" i="120" l="1"/>
  <c r="O98" i="120" s="1"/>
  <c r="X98" i="120"/>
  <c r="S103" i="121" l="1"/>
  <c r="R109" i="121"/>
  <c r="V109" i="121" s="1"/>
  <c r="Q103" i="121"/>
  <c r="H103" i="121"/>
  <c r="F103" i="121"/>
  <c r="P109" i="121"/>
  <c r="W109" i="121" s="1"/>
  <c r="Y109" i="121"/>
  <c r="G109" i="121"/>
  <c r="K109" i="121" s="1"/>
  <c r="E109" i="121"/>
  <c r="L109" i="121" s="1"/>
  <c r="Q95" i="120"/>
  <c r="I873" i="118"/>
  <c r="L879" i="118"/>
  <c r="G873" i="118"/>
  <c r="F879" i="118"/>
  <c r="F95" i="120"/>
  <c r="K95" i="120" l="1"/>
  <c r="K879" i="118"/>
  <c r="M879" i="118"/>
  <c r="J109" i="121"/>
  <c r="U109" i="121"/>
  <c r="L97" i="120" l="1"/>
  <c r="G97" i="120"/>
  <c r="H97" i="120" l="1"/>
  <c r="W97" i="120"/>
  <c r="M97" i="120"/>
  <c r="X97" i="120"/>
  <c r="L96" i="120"/>
  <c r="G96" i="120"/>
  <c r="O97" i="120" l="1"/>
  <c r="X96" i="120"/>
  <c r="M96" i="120"/>
  <c r="W96" i="120"/>
  <c r="H96" i="120"/>
  <c r="O96" i="120" s="1"/>
  <c r="I872" i="118"/>
  <c r="H878" i="118"/>
  <c r="L878" i="118" s="1"/>
  <c r="S102" i="121"/>
  <c r="R108" i="121"/>
  <c r="V108" i="121" s="1"/>
  <c r="P108" i="121"/>
  <c r="W108" i="121" s="1"/>
  <c r="Q102" i="121"/>
  <c r="Y108" i="121"/>
  <c r="H102" i="121"/>
  <c r="G108" i="121"/>
  <c r="K108" i="121" s="1"/>
  <c r="E108" i="121"/>
  <c r="L108" i="121" s="1"/>
  <c r="Q94" i="120"/>
  <c r="F94" i="120"/>
  <c r="K94" i="120" s="1"/>
  <c r="J108" i="121" l="1"/>
  <c r="U108" i="121"/>
  <c r="F102" i="121"/>
  <c r="F878" i="118" l="1"/>
  <c r="K878" i="118" l="1"/>
  <c r="M878" i="118"/>
  <c r="G872" i="118"/>
  <c r="G95" i="120" l="1"/>
  <c r="L95" i="120"/>
  <c r="X95" i="120" l="1"/>
  <c r="M95" i="120"/>
  <c r="H95" i="120"/>
  <c r="W95" i="120"/>
  <c r="I871" i="118"/>
  <c r="G871" i="118"/>
  <c r="H877" i="118"/>
  <c r="L877" i="118" s="1"/>
  <c r="F877" i="118"/>
  <c r="O95" i="120" l="1"/>
  <c r="K877" i="118"/>
  <c r="M877" i="118"/>
  <c r="L94" i="120"/>
  <c r="G94" i="120"/>
  <c r="X94" i="120" l="1"/>
  <c r="M94" i="120"/>
  <c r="H94" i="120"/>
  <c r="W94" i="120"/>
  <c r="S101" i="121"/>
  <c r="R107" i="121"/>
  <c r="V107" i="121" s="1"/>
  <c r="Q101" i="121"/>
  <c r="P107" i="121"/>
  <c r="W107" i="121" s="1"/>
  <c r="Y107" i="121"/>
  <c r="G107" i="121"/>
  <c r="K107" i="121" s="1"/>
  <c r="H101" i="121"/>
  <c r="F101" i="121"/>
  <c r="E107" i="121"/>
  <c r="L107" i="121" s="1"/>
  <c r="Q93" i="120"/>
  <c r="F93" i="120"/>
  <c r="K93" i="120" s="1"/>
  <c r="O94" i="120" l="1"/>
  <c r="J107" i="121"/>
  <c r="U107" i="121"/>
  <c r="G93" i="120"/>
  <c r="L93" i="120"/>
  <c r="X93" i="120" s="1"/>
  <c r="R106" i="121"/>
  <c r="V106" i="121" s="1"/>
  <c r="S100" i="121"/>
  <c r="Q100" i="121"/>
  <c r="P106" i="121"/>
  <c r="W106" i="121" s="1"/>
  <c r="Y106" i="121"/>
  <c r="G106" i="121"/>
  <c r="K106" i="121" s="1"/>
  <c r="H100" i="121"/>
  <c r="F100" i="121"/>
  <c r="E106" i="121"/>
  <c r="L106" i="121" s="1"/>
  <c r="S98" i="120"/>
  <c r="T98" i="120"/>
  <c r="Q92" i="120"/>
  <c r="F92" i="120"/>
  <c r="K92" i="120" s="1"/>
  <c r="I870" i="118"/>
  <c r="G870" i="118"/>
  <c r="H876" i="118"/>
  <c r="L876" i="118" s="1"/>
  <c r="F876" i="118"/>
  <c r="M876" i="118" s="1"/>
  <c r="M93" i="120" l="1"/>
  <c r="H93" i="120"/>
  <c r="O93" i="120" s="1"/>
  <c r="W93" i="120"/>
  <c r="J106" i="121"/>
  <c r="U106" i="121"/>
  <c r="K876" i="118"/>
  <c r="Y105" i="121"/>
  <c r="L92" i="120" l="1"/>
  <c r="G92" i="120"/>
  <c r="X92" i="120" l="1"/>
  <c r="M92" i="120"/>
  <c r="H92" i="120"/>
  <c r="W92" i="120"/>
  <c r="R105" i="121"/>
  <c r="V105" i="121" s="1"/>
  <c r="S99" i="121"/>
  <c r="Q99" i="121"/>
  <c r="P105" i="121"/>
  <c r="H99" i="121"/>
  <c r="G105" i="121"/>
  <c r="K105" i="121" s="1"/>
  <c r="F99" i="121"/>
  <c r="E105" i="121"/>
  <c r="I869" i="118"/>
  <c r="G869" i="118"/>
  <c r="H875" i="118"/>
  <c r="F875" i="118"/>
  <c r="M875" i="118" s="1"/>
  <c r="Q91" i="120"/>
  <c r="F91" i="120"/>
  <c r="K91" i="120" s="1"/>
  <c r="S97" i="120"/>
  <c r="T97" i="120"/>
  <c r="O92" i="120" l="1"/>
  <c r="J105" i="121"/>
  <c r="L105" i="121"/>
  <c r="U105" i="121"/>
  <c r="W105" i="121"/>
  <c r="K875" i="118"/>
  <c r="L875" i="118"/>
  <c r="T5" i="120"/>
  <c r="T6" i="120"/>
  <c r="T7" i="120"/>
  <c r="T8" i="120"/>
  <c r="T9" i="120"/>
  <c r="T10" i="120"/>
  <c r="T11" i="120"/>
  <c r="T12" i="120"/>
  <c r="T13" i="120"/>
  <c r="T14" i="120"/>
  <c r="T15" i="120"/>
  <c r="T16" i="120"/>
  <c r="T17" i="120"/>
  <c r="T18" i="120"/>
  <c r="T19" i="120"/>
  <c r="T20" i="120"/>
  <c r="T21" i="120"/>
  <c r="T22" i="120"/>
  <c r="T23" i="120"/>
  <c r="T24" i="120"/>
  <c r="T25" i="120"/>
  <c r="T26" i="120"/>
  <c r="T27" i="120"/>
  <c r="T28" i="120"/>
  <c r="T29" i="120"/>
  <c r="T30" i="120"/>
  <c r="T31" i="120"/>
  <c r="T32" i="120"/>
  <c r="T33" i="120"/>
  <c r="T34" i="120"/>
  <c r="T35" i="120"/>
  <c r="T36" i="120"/>
  <c r="T37" i="120"/>
  <c r="T38" i="120"/>
  <c r="T39" i="120"/>
  <c r="T40" i="120"/>
  <c r="T41" i="120"/>
  <c r="T42" i="120"/>
  <c r="T43" i="120"/>
  <c r="T44" i="120"/>
  <c r="T45" i="120"/>
  <c r="T46" i="120"/>
  <c r="T47" i="120"/>
  <c r="T48" i="120"/>
  <c r="T49" i="120"/>
  <c r="T50" i="120"/>
  <c r="T51" i="120"/>
  <c r="T52" i="120"/>
  <c r="T53" i="120"/>
  <c r="T54" i="120"/>
  <c r="T55" i="120"/>
  <c r="T56" i="120"/>
  <c r="T57" i="120"/>
  <c r="T58" i="120"/>
  <c r="T59" i="120"/>
  <c r="T60" i="120"/>
  <c r="T61" i="120"/>
  <c r="T62" i="120"/>
  <c r="T63" i="120"/>
  <c r="T64" i="120"/>
  <c r="T65" i="120"/>
  <c r="T66" i="120"/>
  <c r="T67" i="120"/>
  <c r="T68" i="120"/>
  <c r="T69" i="120"/>
  <c r="T70" i="120"/>
  <c r="T71" i="120"/>
  <c r="T72" i="120"/>
  <c r="T73" i="120"/>
  <c r="T74" i="120"/>
  <c r="T75" i="120"/>
  <c r="T76" i="120"/>
  <c r="T77" i="120"/>
  <c r="T78" i="120"/>
  <c r="T79" i="120"/>
  <c r="T80" i="120"/>
  <c r="T81" i="120"/>
  <c r="T82" i="120"/>
  <c r="T83" i="120"/>
  <c r="T84" i="120"/>
  <c r="T85" i="120"/>
  <c r="T86" i="120"/>
  <c r="T87" i="120"/>
  <c r="T88" i="120"/>
  <c r="T89" i="120"/>
  <c r="T90" i="120"/>
  <c r="T91" i="120"/>
  <c r="T92" i="120"/>
  <c r="T93" i="120"/>
  <c r="T94" i="120"/>
  <c r="T95" i="120"/>
  <c r="T96" i="120"/>
  <c r="T4" i="120"/>
  <c r="S5" i="120"/>
  <c r="S6" i="120"/>
  <c r="S7" i="120"/>
  <c r="S8" i="120"/>
  <c r="S9" i="120"/>
  <c r="S10" i="120"/>
  <c r="S11" i="120"/>
  <c r="S12" i="120"/>
  <c r="S13" i="120"/>
  <c r="S14" i="120"/>
  <c r="S15" i="120"/>
  <c r="S16" i="120"/>
  <c r="S17" i="120"/>
  <c r="S18" i="120"/>
  <c r="S19" i="120"/>
  <c r="S20" i="120"/>
  <c r="S21" i="120"/>
  <c r="S22" i="120"/>
  <c r="S23" i="120"/>
  <c r="S24" i="120"/>
  <c r="S25" i="120"/>
  <c r="S26" i="120"/>
  <c r="S27" i="120"/>
  <c r="S28" i="120"/>
  <c r="S29" i="120"/>
  <c r="S30" i="120"/>
  <c r="S31" i="120"/>
  <c r="S32" i="120"/>
  <c r="S33" i="120"/>
  <c r="S34" i="120"/>
  <c r="S35" i="120"/>
  <c r="S36" i="120"/>
  <c r="S37" i="120"/>
  <c r="S38" i="120"/>
  <c r="S39" i="120"/>
  <c r="S40" i="120"/>
  <c r="S41" i="120"/>
  <c r="S42" i="120"/>
  <c r="S43" i="120"/>
  <c r="S44" i="120"/>
  <c r="S45" i="120"/>
  <c r="S46" i="120"/>
  <c r="S47" i="120"/>
  <c r="S48" i="120"/>
  <c r="S49" i="120"/>
  <c r="S50" i="120"/>
  <c r="S51" i="120"/>
  <c r="S52" i="120"/>
  <c r="S53" i="120"/>
  <c r="S54" i="120"/>
  <c r="S55" i="120"/>
  <c r="S56" i="120"/>
  <c r="S57" i="120"/>
  <c r="S58" i="120"/>
  <c r="S59" i="120"/>
  <c r="S60" i="120"/>
  <c r="S61" i="120"/>
  <c r="S62" i="120"/>
  <c r="S63" i="120"/>
  <c r="S64" i="120"/>
  <c r="S65" i="120"/>
  <c r="S66" i="120"/>
  <c r="S67" i="120"/>
  <c r="S68" i="120"/>
  <c r="S69" i="120"/>
  <c r="S70" i="120"/>
  <c r="S71" i="120"/>
  <c r="S72" i="120"/>
  <c r="S73" i="120"/>
  <c r="S74" i="120"/>
  <c r="S75" i="120"/>
  <c r="S76" i="120"/>
  <c r="S77" i="120"/>
  <c r="S78" i="120"/>
  <c r="S79" i="120"/>
  <c r="S80" i="120"/>
  <c r="S81" i="120"/>
  <c r="S82" i="120"/>
  <c r="S83" i="120"/>
  <c r="S84" i="120"/>
  <c r="S85" i="120"/>
  <c r="S86" i="120"/>
  <c r="S87" i="120"/>
  <c r="S88" i="120"/>
  <c r="S89" i="120"/>
  <c r="S90" i="120"/>
  <c r="S91" i="120"/>
  <c r="S92" i="120"/>
  <c r="S93" i="120"/>
  <c r="S94" i="120"/>
  <c r="S95" i="120"/>
  <c r="S96" i="120"/>
  <c r="S4" i="120"/>
  <c r="Y13" i="121"/>
  <c r="Y14" i="121"/>
  <c r="Y15" i="121"/>
  <c r="Y16" i="121"/>
  <c r="Y17" i="121"/>
  <c r="Y18" i="121"/>
  <c r="Y19" i="121"/>
  <c r="Y20" i="121"/>
  <c r="Y21" i="121"/>
  <c r="Y22" i="121"/>
  <c r="Y23" i="121"/>
  <c r="Y24" i="121"/>
  <c r="Y25" i="121"/>
  <c r="Y26" i="121"/>
  <c r="Y27" i="121"/>
  <c r="Y28" i="121"/>
  <c r="Y29" i="121"/>
  <c r="Y30" i="121"/>
  <c r="Y31" i="121"/>
  <c r="Y32" i="121"/>
  <c r="Y33" i="121"/>
  <c r="Y34" i="121"/>
  <c r="Y35" i="121"/>
  <c r="Y36" i="121"/>
  <c r="Y37" i="121"/>
  <c r="Y38" i="121"/>
  <c r="Y39" i="121"/>
  <c r="Y40" i="121"/>
  <c r="Y41" i="121"/>
  <c r="Y42" i="121"/>
  <c r="Y43" i="121"/>
  <c r="Y44" i="121"/>
  <c r="Y45" i="121"/>
  <c r="Y46" i="121"/>
  <c r="Y47" i="121"/>
  <c r="Y48" i="121"/>
  <c r="Y49" i="121"/>
  <c r="Y50" i="121"/>
  <c r="Y51" i="121"/>
  <c r="Y52" i="121"/>
  <c r="Y53" i="121"/>
  <c r="Y54" i="121"/>
  <c r="Y55" i="121"/>
  <c r="Y56" i="121"/>
  <c r="Y57" i="121"/>
  <c r="Y58" i="121"/>
  <c r="Y59" i="121"/>
  <c r="Y60" i="121"/>
  <c r="Y61" i="121"/>
  <c r="Y62" i="121"/>
  <c r="Y63" i="121"/>
  <c r="Y64" i="121"/>
  <c r="Y65" i="121"/>
  <c r="Y66" i="121"/>
  <c r="Y67" i="121"/>
  <c r="Y68" i="121"/>
  <c r="Y69" i="121"/>
  <c r="Y70" i="121"/>
  <c r="Y71" i="121"/>
  <c r="Y72" i="121"/>
  <c r="Y73" i="121"/>
  <c r="Y74" i="121"/>
  <c r="Y75" i="121"/>
  <c r="Y76" i="121"/>
  <c r="Y77" i="121"/>
  <c r="Y78" i="121"/>
  <c r="Y79" i="121"/>
  <c r="Y80" i="121"/>
  <c r="Y81" i="121"/>
  <c r="Y82" i="121"/>
  <c r="Y83" i="121"/>
  <c r="Y84" i="121"/>
  <c r="Y85" i="121"/>
  <c r="Y86" i="121"/>
  <c r="Y87" i="121"/>
  <c r="Y88" i="121"/>
  <c r="Y89" i="121"/>
  <c r="Y90" i="121"/>
  <c r="Y91" i="121"/>
  <c r="Y92" i="121"/>
  <c r="Y93" i="121"/>
  <c r="Y94" i="121"/>
  <c r="Y95" i="121"/>
  <c r="Y96" i="121"/>
  <c r="Y97" i="121"/>
  <c r="Y98" i="121"/>
  <c r="Y99" i="121"/>
  <c r="Y100" i="121"/>
  <c r="Y101" i="121"/>
  <c r="Y102" i="121"/>
  <c r="Y103" i="121"/>
  <c r="Y104" i="121"/>
  <c r="Y12" i="121"/>
  <c r="S98" i="121" l="1"/>
  <c r="H98" i="121"/>
  <c r="L91" i="120"/>
  <c r="G91" i="120"/>
  <c r="M91" i="120" l="1"/>
  <c r="X91" i="120"/>
  <c r="H91" i="120"/>
  <c r="W91" i="120"/>
  <c r="O91" i="120"/>
  <c r="Q98" i="121"/>
  <c r="F98" i="121"/>
  <c r="R104" i="121" l="1"/>
  <c r="V104" i="121" s="1"/>
  <c r="P104" i="121"/>
  <c r="G104" i="121"/>
  <c r="K104" i="121" s="1"/>
  <c r="E104" i="121"/>
  <c r="J104" i="121" l="1"/>
  <c r="L104" i="121"/>
  <c r="U104" i="121"/>
  <c r="W104" i="121"/>
  <c r="I868" i="118"/>
  <c r="H874" i="118"/>
  <c r="L874" i="118" s="1"/>
  <c r="G868" i="118"/>
  <c r="F874" i="118"/>
  <c r="M874" i="118" s="1"/>
  <c r="K874" i="118" l="1"/>
  <c r="Q90" i="120"/>
  <c r="R103" i="121" l="1"/>
  <c r="V103" i="121" s="1"/>
  <c r="S97" i="121"/>
  <c r="Q97" i="121"/>
  <c r="P103" i="121"/>
  <c r="H97" i="121"/>
  <c r="G103" i="121"/>
  <c r="K103" i="121" s="1"/>
  <c r="F97" i="121"/>
  <c r="E103" i="121"/>
  <c r="U103" i="121" l="1"/>
  <c r="W103" i="121"/>
  <c r="J103" i="121"/>
  <c r="L103" i="121"/>
  <c r="F90" i="120"/>
  <c r="K90" i="120" s="1"/>
  <c r="L90" i="120"/>
  <c r="X90" i="120" s="1"/>
  <c r="G90" i="120"/>
  <c r="Q89" i="120"/>
  <c r="F89" i="120"/>
  <c r="K89" i="120" s="1"/>
  <c r="H90" i="120" l="1"/>
  <c r="W90" i="120"/>
  <c r="M90" i="120"/>
  <c r="O90" i="120" s="1"/>
  <c r="I867" i="118"/>
  <c r="G867" i="118"/>
  <c r="L89" i="120" l="1"/>
  <c r="G89" i="120"/>
  <c r="R102" i="121"/>
  <c r="S96" i="121"/>
  <c r="Q96" i="121"/>
  <c r="P102" i="121"/>
  <c r="W102" i="121" s="1"/>
  <c r="H96" i="121"/>
  <c r="G102" i="121"/>
  <c r="K102" i="121" s="1"/>
  <c r="F96" i="121"/>
  <c r="E102" i="121"/>
  <c r="L102" i="121" s="1"/>
  <c r="Q88" i="120"/>
  <c r="L88" i="120"/>
  <c r="G88" i="120"/>
  <c r="F88" i="120"/>
  <c r="K88" i="120" s="1"/>
  <c r="M88" i="120" l="1"/>
  <c r="X88" i="120"/>
  <c r="M89" i="120"/>
  <c r="X89" i="120"/>
  <c r="H89" i="120"/>
  <c r="O89" i="120" s="1"/>
  <c r="W89" i="120"/>
  <c r="H88" i="120"/>
  <c r="O88" i="120" s="1"/>
  <c r="W88" i="120"/>
  <c r="U102" i="121"/>
  <c r="V102" i="121"/>
  <c r="J102" i="121"/>
  <c r="H873" i="118"/>
  <c r="L873" i="118" s="1"/>
  <c r="F873" i="118"/>
  <c r="K873" i="118" l="1"/>
  <c r="M873" i="118"/>
  <c r="I866" i="118"/>
  <c r="H872" i="118"/>
  <c r="L872" i="118" s="1"/>
  <c r="G866" i="118"/>
  <c r="F872" i="118"/>
  <c r="K872" i="118" l="1"/>
  <c r="M872" i="118"/>
  <c r="R101" i="121"/>
  <c r="V101" i="121" s="1"/>
  <c r="S95" i="121"/>
  <c r="Q95" i="121"/>
  <c r="P101" i="121"/>
  <c r="W101" i="121" s="1"/>
  <c r="H95" i="121"/>
  <c r="F95" i="121"/>
  <c r="G101" i="121"/>
  <c r="K101" i="121" s="1"/>
  <c r="E101" i="121"/>
  <c r="L101" i="121" s="1"/>
  <c r="Q87" i="120"/>
  <c r="L87" i="120"/>
  <c r="X87" i="120" s="1"/>
  <c r="G87" i="120"/>
  <c r="F87" i="120"/>
  <c r="M87" i="120" s="1"/>
  <c r="K87" i="120" l="1"/>
  <c r="H87" i="120"/>
  <c r="W87" i="120"/>
  <c r="J101" i="121"/>
  <c r="U101" i="121"/>
  <c r="O87" i="120"/>
  <c r="I865" i="118"/>
  <c r="G865" i="118"/>
  <c r="H871" i="118"/>
  <c r="L871" i="118" s="1"/>
  <c r="F871" i="118"/>
  <c r="K871" i="118" l="1"/>
  <c r="M871" i="118"/>
  <c r="I864" i="118"/>
  <c r="H870" i="118"/>
  <c r="L870" i="118" s="1"/>
  <c r="G864" i="118"/>
  <c r="F870" i="118"/>
  <c r="S94" i="121"/>
  <c r="R100" i="121"/>
  <c r="V100" i="121" s="1"/>
  <c r="Q94" i="121"/>
  <c r="P100" i="121"/>
  <c r="W100" i="121" s="1"/>
  <c r="H94" i="121"/>
  <c r="F94" i="121"/>
  <c r="G100" i="121"/>
  <c r="E100" i="121"/>
  <c r="L100" i="121" s="1"/>
  <c r="Q86" i="120"/>
  <c r="L86" i="120"/>
  <c r="X86" i="120" s="1"/>
  <c r="G86" i="120"/>
  <c r="W86" i="120" s="1"/>
  <c r="F86" i="120"/>
  <c r="M86" i="120" l="1"/>
  <c r="K870" i="118"/>
  <c r="M870" i="118"/>
  <c r="J100" i="121"/>
  <c r="K100" i="121"/>
  <c r="U100" i="121"/>
  <c r="H86" i="120"/>
  <c r="O86" i="120" s="1"/>
  <c r="K86" i="120"/>
  <c r="S93" i="121" l="1"/>
  <c r="R99" i="121"/>
  <c r="V99" i="121" s="1"/>
  <c r="Q93" i="121"/>
  <c r="P99" i="121"/>
  <c r="W99" i="121" s="1"/>
  <c r="H93" i="121"/>
  <c r="G99" i="121"/>
  <c r="K99" i="121" s="1"/>
  <c r="F93" i="121"/>
  <c r="E99" i="121"/>
  <c r="L99" i="121" s="1"/>
  <c r="Q85" i="120"/>
  <c r="L85" i="120"/>
  <c r="X85" i="120" s="1"/>
  <c r="G85" i="120"/>
  <c r="W85" i="120" s="1"/>
  <c r="F85" i="120"/>
  <c r="M85" i="120" l="1"/>
  <c r="J99" i="121"/>
  <c r="U99" i="121"/>
  <c r="H85" i="120"/>
  <c r="O85" i="120" s="1"/>
  <c r="K85" i="120"/>
  <c r="I863" i="118"/>
  <c r="G863" i="118"/>
  <c r="H869" i="118"/>
  <c r="L869" i="118" s="1"/>
  <c r="F869" i="118"/>
  <c r="K869" i="118" l="1"/>
  <c r="M869" i="118"/>
  <c r="I862" i="118" l="1"/>
  <c r="H868" i="118"/>
  <c r="L868" i="118" s="1"/>
  <c r="G862" i="118"/>
  <c r="F868" i="118"/>
  <c r="R98" i="121"/>
  <c r="V98" i="121" s="1"/>
  <c r="S92" i="121"/>
  <c r="Q92" i="121"/>
  <c r="P98" i="121"/>
  <c r="W98" i="121" s="1"/>
  <c r="H92" i="121"/>
  <c r="F92" i="121"/>
  <c r="G98" i="121"/>
  <c r="E98" i="121"/>
  <c r="L98" i="121" s="1"/>
  <c r="Q84" i="120"/>
  <c r="L84" i="120"/>
  <c r="X84" i="120" s="1"/>
  <c r="G84" i="120"/>
  <c r="W84" i="120" s="1"/>
  <c r="F84" i="120"/>
  <c r="M84" i="120" s="1"/>
  <c r="J98" i="121" l="1"/>
  <c r="K98" i="121"/>
  <c r="K868" i="118"/>
  <c r="M868" i="118"/>
  <c r="U98" i="121"/>
  <c r="H84" i="120"/>
  <c r="O84" i="120" s="1"/>
  <c r="K84" i="120"/>
  <c r="M86" i="110"/>
  <c r="Q7" i="120" l="1"/>
  <c r="Q8" i="120"/>
  <c r="Q9" i="120"/>
  <c r="Q10" i="120"/>
  <c r="Q11" i="120"/>
  <c r="Q12" i="120"/>
  <c r="Q13" i="120"/>
  <c r="Q14" i="120"/>
  <c r="Q15" i="120"/>
  <c r="Q16" i="120"/>
  <c r="Q17" i="120"/>
  <c r="Q18" i="120"/>
  <c r="Q19" i="120"/>
  <c r="Q20" i="120"/>
  <c r="Q21" i="120"/>
  <c r="Q22" i="120"/>
  <c r="Q23" i="120"/>
  <c r="Q24" i="120"/>
  <c r="Q25" i="120"/>
  <c r="Q26" i="120"/>
  <c r="Q27" i="120"/>
  <c r="Q28" i="120"/>
  <c r="Q29" i="120"/>
  <c r="Q30" i="120"/>
  <c r="Q31" i="120"/>
  <c r="Q32" i="120"/>
  <c r="Q33" i="120"/>
  <c r="Q34" i="120"/>
  <c r="Q35" i="120"/>
  <c r="Q36" i="120"/>
  <c r="Q37" i="120"/>
  <c r="Q38" i="120"/>
  <c r="Q39" i="120"/>
  <c r="Q40" i="120"/>
  <c r="Q41" i="120"/>
  <c r="Q42" i="120"/>
  <c r="Q43" i="120"/>
  <c r="Q44" i="120"/>
  <c r="Q45" i="120"/>
  <c r="Q46" i="120"/>
  <c r="Q47" i="120"/>
  <c r="Q48" i="120"/>
  <c r="Q49" i="120"/>
  <c r="Q50" i="120"/>
  <c r="Q51" i="120"/>
  <c r="Q52" i="120"/>
  <c r="Q53" i="120"/>
  <c r="Q54" i="120"/>
  <c r="Q55" i="120"/>
  <c r="Q56" i="120"/>
  <c r="Q57" i="120"/>
  <c r="Q58" i="120"/>
  <c r="Q59" i="120"/>
  <c r="Q60" i="120"/>
  <c r="Q61" i="120"/>
  <c r="Q62" i="120"/>
  <c r="Q63" i="120"/>
  <c r="Q64" i="120"/>
  <c r="Q65" i="120"/>
  <c r="Q66" i="120"/>
  <c r="Q67" i="120"/>
  <c r="Q68" i="120"/>
  <c r="Q69" i="120"/>
  <c r="Q70" i="120"/>
  <c r="Q71" i="120"/>
  <c r="Q72" i="120"/>
  <c r="Q73" i="120"/>
  <c r="Q74" i="120"/>
  <c r="Q75" i="120"/>
  <c r="Q76" i="120"/>
  <c r="Q77" i="120"/>
  <c r="Q78" i="120"/>
  <c r="Q79" i="120"/>
  <c r="Q80" i="120"/>
  <c r="Q81" i="120"/>
  <c r="Q82" i="120"/>
  <c r="Q83" i="120"/>
  <c r="Q6" i="120"/>
  <c r="S91" i="121" l="1"/>
  <c r="R97" i="121"/>
  <c r="V97" i="121" s="1"/>
  <c r="Q91" i="121"/>
  <c r="P97" i="121"/>
  <c r="G97" i="121"/>
  <c r="K97" i="121" s="1"/>
  <c r="H91" i="121"/>
  <c r="F91" i="121"/>
  <c r="E97" i="121"/>
  <c r="L83" i="120"/>
  <c r="X83" i="120" s="1"/>
  <c r="G83" i="120"/>
  <c r="W83" i="120" s="1"/>
  <c r="F83" i="120"/>
  <c r="K83" i="120" s="1"/>
  <c r="J97" i="121" l="1"/>
  <c r="L97" i="121"/>
  <c r="U97" i="121"/>
  <c r="W97" i="121"/>
  <c r="H83" i="120"/>
  <c r="M83" i="120"/>
  <c r="I861" i="118"/>
  <c r="H867" i="118"/>
  <c r="L867" i="118" s="1"/>
  <c r="G861" i="118"/>
  <c r="F867" i="118"/>
  <c r="K867" i="118" l="1"/>
  <c r="M867" i="118"/>
  <c r="O83" i="120"/>
  <c r="R96" i="121"/>
  <c r="V96" i="121" s="1"/>
  <c r="S90" i="121"/>
  <c r="Q90" i="121"/>
  <c r="P96" i="121"/>
  <c r="W96" i="121" s="1"/>
  <c r="G96" i="121"/>
  <c r="K96" i="121" s="1"/>
  <c r="H90" i="121"/>
  <c r="F90" i="121"/>
  <c r="E96" i="121"/>
  <c r="L96" i="121" s="1"/>
  <c r="L82" i="120"/>
  <c r="X82" i="120" s="1"/>
  <c r="G82" i="120"/>
  <c r="W82" i="120" s="1"/>
  <c r="F82" i="120"/>
  <c r="M82" i="120" s="1"/>
  <c r="U96" i="121" l="1"/>
  <c r="H82" i="120"/>
  <c r="O82" i="120" s="1"/>
  <c r="K82" i="120"/>
  <c r="I860" i="118"/>
  <c r="H866" i="118"/>
  <c r="L866" i="118" s="1"/>
  <c r="G860" i="118"/>
  <c r="F866" i="118"/>
  <c r="K866" i="118" s="1"/>
  <c r="M866" i="118" l="1"/>
  <c r="S89" i="121"/>
  <c r="H89" i="121"/>
  <c r="F89" i="121"/>
  <c r="Q89" i="121"/>
  <c r="I859" i="118" l="1"/>
  <c r="H865" i="118"/>
  <c r="L865" i="118" s="1"/>
  <c r="G859" i="118"/>
  <c r="F865" i="118"/>
  <c r="R95" i="121"/>
  <c r="V95" i="121" s="1"/>
  <c r="P95" i="121"/>
  <c r="W95" i="121" s="1"/>
  <c r="G95" i="121"/>
  <c r="K95" i="121" s="1"/>
  <c r="E95" i="121"/>
  <c r="L95" i="121" s="1"/>
  <c r="L81" i="120"/>
  <c r="X81" i="120" s="1"/>
  <c r="G81" i="120"/>
  <c r="W81" i="120" s="1"/>
  <c r="F81" i="120"/>
  <c r="M81" i="120" s="1"/>
  <c r="K865" i="118" l="1"/>
  <c r="M865" i="118"/>
  <c r="U95" i="121"/>
  <c r="H81" i="120"/>
  <c r="O81" i="120" s="1"/>
  <c r="K81" i="120"/>
  <c r="M5" i="110"/>
  <c r="M6" i="110"/>
  <c r="M7" i="110"/>
  <c r="M8" i="110"/>
  <c r="M9" i="110"/>
  <c r="M10" i="110"/>
  <c r="M11" i="110"/>
  <c r="M12" i="110"/>
  <c r="M13" i="110"/>
  <c r="M14" i="110"/>
  <c r="M15" i="110"/>
  <c r="M16" i="110"/>
  <c r="M17" i="110"/>
  <c r="M18" i="110"/>
  <c r="M19" i="110"/>
  <c r="M20" i="110"/>
  <c r="M21" i="110"/>
  <c r="M22" i="110"/>
  <c r="M23" i="110"/>
  <c r="M24" i="110"/>
  <c r="M25" i="110"/>
  <c r="M26" i="110"/>
  <c r="M27" i="110"/>
  <c r="M28" i="110"/>
  <c r="M29" i="110"/>
  <c r="M30" i="110"/>
  <c r="M31" i="110"/>
  <c r="M32" i="110"/>
  <c r="M33" i="110"/>
  <c r="M34" i="110"/>
  <c r="M35" i="110"/>
  <c r="M36" i="110"/>
  <c r="M37" i="110"/>
  <c r="M38" i="110"/>
  <c r="M39" i="110"/>
  <c r="M40" i="110"/>
  <c r="M41" i="110"/>
  <c r="M42" i="110"/>
  <c r="M43" i="110"/>
  <c r="M44" i="110"/>
  <c r="M45" i="110"/>
  <c r="M46" i="110"/>
  <c r="M47" i="110"/>
  <c r="M48" i="110"/>
  <c r="M49" i="110"/>
  <c r="M50" i="110"/>
  <c r="M51" i="110"/>
  <c r="M52" i="110"/>
  <c r="M53" i="110"/>
  <c r="M54" i="110"/>
  <c r="M55" i="110"/>
  <c r="M56" i="110"/>
  <c r="M57" i="110"/>
  <c r="M58" i="110"/>
  <c r="M59" i="110"/>
  <c r="M60" i="110"/>
  <c r="M61" i="110"/>
  <c r="M62" i="110"/>
  <c r="M63" i="110"/>
  <c r="M64" i="110"/>
  <c r="M65" i="110"/>
  <c r="M66" i="110"/>
  <c r="M67" i="110"/>
  <c r="M68" i="110"/>
  <c r="M69" i="110"/>
  <c r="M70" i="110"/>
  <c r="M71" i="110"/>
  <c r="M72" i="110"/>
  <c r="M73" i="110"/>
  <c r="M74" i="110"/>
  <c r="M75" i="110"/>
  <c r="M76" i="110"/>
  <c r="M77" i="110"/>
  <c r="M78" i="110"/>
  <c r="M79" i="110"/>
  <c r="M80" i="110"/>
  <c r="M81" i="110"/>
  <c r="M82" i="110"/>
  <c r="M83" i="110"/>
  <c r="M84" i="110"/>
  <c r="M85" i="110"/>
  <c r="M87" i="110"/>
  <c r="M88" i="110"/>
  <c r="M89" i="110"/>
  <c r="M90" i="110"/>
  <c r="M91" i="110"/>
  <c r="M92" i="110"/>
  <c r="M93" i="110"/>
  <c r="M94" i="110"/>
  <c r="M95" i="110"/>
  <c r="M96" i="110"/>
  <c r="M97" i="110"/>
  <c r="M98" i="110"/>
  <c r="M99" i="110"/>
  <c r="M100" i="110"/>
  <c r="M101" i="110"/>
  <c r="M102" i="110"/>
  <c r="M103" i="110"/>
  <c r="M104" i="110"/>
  <c r="M105" i="110"/>
  <c r="M106" i="110"/>
  <c r="M107" i="110"/>
  <c r="M108" i="110"/>
  <c r="M109" i="110"/>
  <c r="M110" i="110"/>
  <c r="M111" i="110"/>
  <c r="M112" i="110"/>
  <c r="M113" i="110"/>
  <c r="M114" i="110"/>
  <c r="M115" i="110"/>
  <c r="M116" i="110"/>
  <c r="M117" i="110"/>
  <c r="M118" i="110"/>
  <c r="M119" i="110"/>
  <c r="M120" i="110"/>
  <c r="M121" i="110"/>
  <c r="M122" i="110"/>
  <c r="M123" i="110"/>
  <c r="M124" i="110"/>
  <c r="M125" i="110"/>
  <c r="M126" i="110"/>
  <c r="M127" i="110"/>
  <c r="M128" i="110"/>
  <c r="M129" i="110"/>
  <c r="M130" i="110"/>
  <c r="M131" i="110"/>
  <c r="M132" i="110"/>
  <c r="M133" i="110"/>
  <c r="M134" i="110"/>
  <c r="M135" i="110"/>
  <c r="M136" i="110"/>
  <c r="M137" i="110"/>
  <c r="M138" i="110"/>
  <c r="M139" i="110"/>
  <c r="M140" i="110"/>
  <c r="M141" i="110"/>
  <c r="M142" i="110"/>
  <c r="M143" i="110"/>
  <c r="M144" i="110"/>
  <c r="M145" i="110"/>
  <c r="M146" i="110"/>
  <c r="M147" i="110"/>
  <c r="M148" i="110"/>
  <c r="M149" i="110"/>
  <c r="M150" i="110"/>
  <c r="M151" i="110"/>
  <c r="M152" i="110"/>
  <c r="M153" i="110"/>
  <c r="M154" i="110"/>
  <c r="M155" i="110"/>
  <c r="M156" i="110"/>
  <c r="M157" i="110"/>
  <c r="M158" i="110"/>
  <c r="M159" i="110"/>
  <c r="M160" i="110"/>
  <c r="M161" i="110"/>
  <c r="M162" i="110"/>
  <c r="M163" i="110"/>
  <c r="M164" i="110"/>
  <c r="M165" i="110"/>
  <c r="M166" i="110"/>
  <c r="M167" i="110"/>
  <c r="M168" i="110"/>
  <c r="M169" i="110"/>
  <c r="M170" i="110"/>
  <c r="M171" i="110"/>
  <c r="M172" i="110"/>
  <c r="M173" i="110"/>
  <c r="M174" i="110"/>
  <c r="M175" i="110"/>
  <c r="M176" i="110"/>
  <c r="M177" i="110"/>
  <c r="M178" i="110"/>
  <c r="M179" i="110"/>
  <c r="M180" i="110"/>
  <c r="M181" i="110"/>
  <c r="M182" i="110"/>
  <c r="M183" i="110"/>
  <c r="M184" i="110"/>
  <c r="M185" i="110"/>
  <c r="M186" i="110"/>
  <c r="M187" i="110"/>
  <c r="M188" i="110"/>
  <c r="M189" i="110"/>
  <c r="M190" i="110"/>
  <c r="M191" i="110"/>
  <c r="M192" i="110"/>
  <c r="M193" i="110"/>
  <c r="M194" i="110"/>
  <c r="M195" i="110"/>
  <c r="M196" i="110"/>
  <c r="M197" i="110"/>
  <c r="M198" i="110"/>
  <c r="M199" i="110"/>
  <c r="M200" i="110"/>
  <c r="M201" i="110"/>
  <c r="M202" i="110"/>
  <c r="M203" i="110"/>
  <c r="M204" i="110"/>
  <c r="M205" i="110"/>
  <c r="M206" i="110"/>
  <c r="M207" i="110"/>
  <c r="M208" i="110"/>
  <c r="M209" i="110"/>
  <c r="M210" i="110"/>
  <c r="M211" i="110"/>
  <c r="M212" i="110"/>
  <c r="M213" i="110"/>
  <c r="M214" i="110"/>
  <c r="M215" i="110"/>
  <c r="M216" i="110"/>
  <c r="M217" i="110"/>
  <c r="M218" i="110"/>
  <c r="M219" i="110"/>
  <c r="M220" i="110"/>
  <c r="M221" i="110"/>
  <c r="M222" i="110"/>
  <c r="M223" i="110"/>
  <c r="M224" i="110"/>
  <c r="M225" i="110"/>
  <c r="M226" i="110"/>
  <c r="M227" i="110"/>
  <c r="M228" i="110"/>
  <c r="M229" i="110"/>
  <c r="M230" i="110"/>
  <c r="M231" i="110"/>
  <c r="M232" i="110"/>
  <c r="M233" i="110"/>
  <c r="M234" i="110"/>
  <c r="M235" i="110"/>
  <c r="M236" i="110"/>
  <c r="M237" i="110"/>
  <c r="M238" i="110"/>
  <c r="M239" i="110"/>
  <c r="M240" i="110"/>
  <c r="M241" i="110"/>
  <c r="M242" i="110"/>
  <c r="M243" i="110"/>
  <c r="M244" i="110"/>
  <c r="M245" i="110"/>
  <c r="M246" i="110"/>
  <c r="M247" i="110"/>
  <c r="M248" i="110"/>
  <c r="M249" i="110"/>
  <c r="M250" i="110"/>
  <c r="M251" i="110"/>
  <c r="M252" i="110"/>
  <c r="M253" i="110"/>
  <c r="M254" i="110"/>
  <c r="M255" i="110"/>
  <c r="M256" i="110"/>
  <c r="M257" i="110"/>
  <c r="M258" i="110"/>
  <c r="M259" i="110"/>
  <c r="M260" i="110"/>
  <c r="M261" i="110"/>
  <c r="M262" i="110"/>
  <c r="M263" i="110"/>
  <c r="M264" i="110"/>
  <c r="M265" i="110"/>
  <c r="M266" i="110"/>
  <c r="M267" i="110"/>
  <c r="M268" i="110"/>
  <c r="M269" i="110"/>
  <c r="M270" i="110"/>
  <c r="M271" i="110"/>
  <c r="M272" i="110"/>
  <c r="M273" i="110"/>
  <c r="M274" i="110"/>
  <c r="M275" i="110"/>
  <c r="M276" i="110"/>
  <c r="M277" i="110"/>
  <c r="M278" i="110"/>
  <c r="M279" i="110"/>
  <c r="M280" i="110"/>
  <c r="M281" i="110"/>
  <c r="M282" i="110"/>
  <c r="M283" i="110"/>
  <c r="M284" i="110"/>
  <c r="M285" i="110"/>
  <c r="M286" i="110"/>
  <c r="M287" i="110"/>
  <c r="M288" i="110"/>
  <c r="M289" i="110"/>
  <c r="M290" i="110"/>
  <c r="M291" i="110"/>
  <c r="M292" i="110"/>
  <c r="M293" i="110"/>
  <c r="M294" i="110"/>
  <c r="M295" i="110"/>
  <c r="M296" i="110"/>
  <c r="M297" i="110"/>
  <c r="M298" i="110"/>
  <c r="M299" i="110"/>
  <c r="M300" i="110"/>
  <c r="M301" i="110"/>
  <c r="M302" i="110"/>
  <c r="M303" i="110"/>
  <c r="M304" i="110"/>
  <c r="M305" i="110"/>
  <c r="M306" i="110"/>
  <c r="M307" i="110"/>
  <c r="M308" i="110"/>
  <c r="M309" i="110"/>
  <c r="M310" i="110"/>
  <c r="M311" i="110"/>
  <c r="M312" i="110"/>
  <c r="M313" i="110"/>
  <c r="M314" i="110"/>
  <c r="M315" i="110"/>
  <c r="M316" i="110"/>
  <c r="M317" i="110"/>
  <c r="M318" i="110"/>
  <c r="M319" i="110"/>
  <c r="M320" i="110"/>
  <c r="M321" i="110"/>
  <c r="M322" i="110"/>
  <c r="M323" i="110"/>
  <c r="M324" i="110"/>
  <c r="M325" i="110"/>
  <c r="M326" i="110"/>
  <c r="M327" i="110"/>
  <c r="M328" i="110"/>
  <c r="M329" i="110"/>
  <c r="M330" i="110"/>
  <c r="M331" i="110"/>
  <c r="M332" i="110"/>
  <c r="M333" i="110"/>
  <c r="M334" i="110"/>
  <c r="M335" i="110"/>
  <c r="M336" i="110"/>
  <c r="M337" i="110"/>
  <c r="M338" i="110"/>
  <c r="M339" i="110"/>
  <c r="M340" i="110"/>
  <c r="M341" i="110"/>
  <c r="M342" i="110"/>
  <c r="M343" i="110"/>
  <c r="M344" i="110"/>
  <c r="M345" i="110"/>
  <c r="M346" i="110"/>
  <c r="M347" i="110"/>
  <c r="M348" i="110"/>
  <c r="M349" i="110"/>
  <c r="M350" i="110"/>
  <c r="M351" i="110"/>
  <c r="M352" i="110"/>
  <c r="M353" i="110"/>
  <c r="M354" i="110"/>
  <c r="M355" i="110"/>
  <c r="M356" i="110"/>
  <c r="M357" i="110"/>
  <c r="M358" i="110"/>
  <c r="M359" i="110"/>
  <c r="M360" i="110"/>
  <c r="M361" i="110"/>
  <c r="M362" i="110"/>
  <c r="M363" i="110"/>
  <c r="M364" i="110"/>
  <c r="M365" i="110"/>
  <c r="M366" i="110"/>
  <c r="M367" i="110"/>
  <c r="M368" i="110"/>
  <c r="M369" i="110"/>
  <c r="M370" i="110"/>
  <c r="M371" i="110"/>
  <c r="M372" i="110"/>
  <c r="M373" i="110"/>
  <c r="M374" i="110"/>
  <c r="M375" i="110"/>
  <c r="M376" i="110"/>
  <c r="M377" i="110"/>
  <c r="M378" i="110"/>
  <c r="M379" i="110"/>
  <c r="M380" i="110"/>
  <c r="M381" i="110"/>
  <c r="M382" i="110"/>
  <c r="M383" i="110"/>
  <c r="M384" i="110"/>
  <c r="M385" i="110"/>
  <c r="M386" i="110"/>
  <c r="M387" i="110"/>
  <c r="M388" i="110"/>
  <c r="M389" i="110"/>
  <c r="M390" i="110"/>
  <c r="M391" i="110"/>
  <c r="M392" i="110"/>
  <c r="M393" i="110"/>
  <c r="M394" i="110"/>
  <c r="M395" i="110"/>
  <c r="M396" i="110"/>
  <c r="M397" i="110"/>
  <c r="M398" i="110"/>
  <c r="M399" i="110"/>
  <c r="M400" i="110"/>
  <c r="M401" i="110"/>
  <c r="M402" i="110"/>
  <c r="M403" i="110"/>
  <c r="M404" i="110"/>
  <c r="M405" i="110"/>
  <c r="M406" i="110"/>
  <c r="M407" i="110"/>
  <c r="M408" i="110"/>
  <c r="M409" i="110"/>
  <c r="M410" i="110"/>
  <c r="M411" i="110"/>
  <c r="M412" i="110"/>
  <c r="M413" i="110"/>
  <c r="M414" i="110"/>
  <c r="M415" i="110"/>
  <c r="M416" i="110"/>
  <c r="M417" i="110"/>
  <c r="M418" i="110"/>
  <c r="M419" i="110"/>
  <c r="M420" i="110"/>
  <c r="M421" i="110"/>
  <c r="M422" i="110"/>
  <c r="M423" i="110"/>
  <c r="M424" i="110"/>
  <c r="M425" i="110"/>
  <c r="M426" i="110"/>
  <c r="M427" i="110"/>
  <c r="M428" i="110"/>
  <c r="M429" i="110"/>
  <c r="M430" i="110"/>
  <c r="M431" i="110"/>
  <c r="M432" i="110"/>
  <c r="M433" i="110"/>
  <c r="M434" i="110"/>
  <c r="M435" i="110"/>
  <c r="M436" i="110"/>
  <c r="M437" i="110"/>
  <c r="M438" i="110"/>
  <c r="M439" i="110"/>
  <c r="M440" i="110"/>
  <c r="M441" i="110"/>
  <c r="M442" i="110"/>
  <c r="M443" i="110"/>
  <c r="M444" i="110"/>
  <c r="M445" i="110"/>
  <c r="M446" i="110"/>
  <c r="M447" i="110"/>
  <c r="M448" i="110"/>
  <c r="M449" i="110"/>
  <c r="M450" i="110"/>
  <c r="M451" i="110"/>
  <c r="M452" i="110"/>
  <c r="M453" i="110"/>
  <c r="M454" i="110"/>
  <c r="M455" i="110"/>
  <c r="M456" i="110"/>
  <c r="M457" i="110"/>
  <c r="M458" i="110"/>
  <c r="M459" i="110"/>
  <c r="M460" i="110"/>
  <c r="M461" i="110"/>
  <c r="M462" i="110"/>
  <c r="M463" i="110"/>
  <c r="M464" i="110"/>
  <c r="M465" i="110"/>
  <c r="M466" i="110"/>
  <c r="M467" i="110"/>
  <c r="M468" i="110"/>
  <c r="M469" i="110"/>
  <c r="M470" i="110"/>
  <c r="M471" i="110"/>
  <c r="M472" i="110"/>
  <c r="M473" i="110"/>
  <c r="M474" i="110"/>
  <c r="M475" i="110"/>
  <c r="M476" i="110"/>
  <c r="M477" i="110"/>
  <c r="M478" i="110"/>
  <c r="M479" i="110"/>
  <c r="M480" i="110"/>
  <c r="M481" i="110"/>
  <c r="M482" i="110"/>
  <c r="M483" i="110"/>
  <c r="M484" i="110"/>
  <c r="M485" i="110"/>
  <c r="M486" i="110"/>
  <c r="M487" i="110"/>
  <c r="M488" i="110"/>
  <c r="M489" i="110"/>
  <c r="M490" i="110"/>
  <c r="M491" i="110"/>
  <c r="M492" i="110"/>
  <c r="M493" i="110"/>
  <c r="M494" i="110"/>
  <c r="M495" i="110"/>
  <c r="M496" i="110"/>
  <c r="M497" i="110"/>
  <c r="M498" i="110"/>
  <c r="M499" i="110"/>
  <c r="M500" i="110"/>
  <c r="M501" i="110"/>
  <c r="M502" i="110"/>
  <c r="M503" i="110"/>
  <c r="M504" i="110"/>
  <c r="M505" i="110"/>
  <c r="M506" i="110"/>
  <c r="M507" i="110"/>
  <c r="M508" i="110"/>
  <c r="M509" i="110"/>
  <c r="M510" i="110"/>
  <c r="M511" i="110"/>
  <c r="M512" i="110"/>
  <c r="M513" i="110"/>
  <c r="M514" i="110"/>
  <c r="M515" i="110"/>
  <c r="M516" i="110"/>
  <c r="M517" i="110"/>
  <c r="M518" i="110"/>
  <c r="M519" i="110"/>
  <c r="M520" i="110"/>
  <c r="M521" i="110"/>
  <c r="M522" i="110"/>
  <c r="M523" i="110"/>
  <c r="M524" i="110"/>
  <c r="M525" i="110"/>
  <c r="M526" i="110"/>
  <c r="M527" i="110"/>
  <c r="M528" i="110"/>
  <c r="M529" i="110"/>
  <c r="M530" i="110"/>
  <c r="M531" i="110"/>
  <c r="M532" i="110"/>
  <c r="M533" i="110"/>
  <c r="M534" i="110"/>
  <c r="M535" i="110"/>
  <c r="M536" i="110"/>
  <c r="M537" i="110"/>
  <c r="M538" i="110"/>
  <c r="M539" i="110"/>
  <c r="M540" i="110"/>
  <c r="M541" i="110"/>
  <c r="M542" i="110"/>
  <c r="M543" i="110"/>
  <c r="M544" i="110"/>
  <c r="M545" i="110"/>
  <c r="M546" i="110"/>
  <c r="M547" i="110"/>
  <c r="M548" i="110"/>
  <c r="M549" i="110"/>
  <c r="M550" i="110"/>
  <c r="M551" i="110"/>
  <c r="M552" i="110"/>
  <c r="M553" i="110"/>
  <c r="M554" i="110"/>
  <c r="M555" i="110"/>
  <c r="M556" i="110"/>
  <c r="M557" i="110"/>
  <c r="M558" i="110"/>
  <c r="M559" i="110"/>
  <c r="M560" i="110"/>
  <c r="M561" i="110"/>
  <c r="M562" i="110"/>
  <c r="M563" i="110"/>
  <c r="M564" i="110"/>
  <c r="M565" i="110"/>
  <c r="M566" i="110"/>
  <c r="M567" i="110"/>
  <c r="M568" i="110"/>
  <c r="M569" i="110"/>
  <c r="M570" i="110"/>
  <c r="M571" i="110"/>
  <c r="M572" i="110"/>
  <c r="M573" i="110"/>
  <c r="M574" i="110"/>
  <c r="M575" i="110"/>
  <c r="M576" i="110"/>
  <c r="M577" i="110"/>
  <c r="M578" i="110"/>
  <c r="M579" i="110"/>
  <c r="M580" i="110"/>
  <c r="M581" i="110"/>
  <c r="M582" i="110"/>
  <c r="M583" i="110"/>
  <c r="M584" i="110"/>
  <c r="M585" i="110"/>
  <c r="M586" i="110"/>
  <c r="M587" i="110"/>
  <c r="M588" i="110"/>
  <c r="M589" i="110"/>
  <c r="M590" i="110"/>
  <c r="M591" i="110"/>
  <c r="M592" i="110"/>
  <c r="M593" i="110"/>
  <c r="M594" i="110"/>
  <c r="M595" i="110"/>
  <c r="M596" i="110"/>
  <c r="M597" i="110"/>
  <c r="M598" i="110"/>
  <c r="M599" i="110"/>
  <c r="M600" i="110"/>
  <c r="M601" i="110"/>
  <c r="M602" i="110"/>
  <c r="M603" i="110"/>
  <c r="M604" i="110"/>
  <c r="M605" i="110"/>
  <c r="M606" i="110"/>
  <c r="M607" i="110"/>
  <c r="M608" i="110"/>
  <c r="M609" i="110"/>
  <c r="M610" i="110"/>
  <c r="M611" i="110"/>
  <c r="M612" i="110"/>
  <c r="M613" i="110"/>
  <c r="M614" i="110"/>
  <c r="M615" i="110"/>
  <c r="M616" i="110"/>
  <c r="M617" i="110"/>
  <c r="M618" i="110"/>
  <c r="M619" i="110"/>
  <c r="M620" i="110"/>
  <c r="M621" i="110"/>
  <c r="M622" i="110"/>
  <c r="M623" i="110"/>
  <c r="M624" i="110"/>
  <c r="M625" i="110"/>
  <c r="M626" i="110"/>
  <c r="M627" i="110"/>
  <c r="M628" i="110"/>
  <c r="M629" i="110"/>
  <c r="M630" i="110"/>
  <c r="M631" i="110"/>
  <c r="M632" i="110"/>
  <c r="M633" i="110"/>
  <c r="M634" i="110"/>
  <c r="M635" i="110"/>
  <c r="M636" i="110"/>
  <c r="M637" i="110"/>
  <c r="M638" i="110"/>
  <c r="M639" i="110"/>
  <c r="M640" i="110"/>
  <c r="M641" i="110"/>
  <c r="M642" i="110"/>
  <c r="M643" i="110"/>
  <c r="M644" i="110"/>
  <c r="M645" i="110"/>
  <c r="M646" i="110"/>
  <c r="M647" i="110"/>
  <c r="M648" i="110"/>
  <c r="M649" i="110"/>
  <c r="M650" i="110"/>
  <c r="M651" i="110"/>
  <c r="M652" i="110"/>
  <c r="M653" i="110"/>
  <c r="M654" i="110"/>
  <c r="M655" i="110"/>
  <c r="M656" i="110"/>
  <c r="M657" i="110"/>
  <c r="M658" i="110"/>
  <c r="M659" i="110"/>
  <c r="M660" i="110"/>
  <c r="M661" i="110"/>
  <c r="M662" i="110"/>
  <c r="M663" i="110"/>
  <c r="M664" i="110"/>
  <c r="M665" i="110"/>
  <c r="M666" i="110"/>
  <c r="M667" i="110"/>
  <c r="M668" i="110"/>
  <c r="M669" i="110"/>
  <c r="M670" i="110"/>
  <c r="M671" i="110"/>
  <c r="M672" i="110"/>
  <c r="M673" i="110"/>
  <c r="M674" i="110"/>
  <c r="M675" i="110"/>
  <c r="M676" i="110"/>
  <c r="M677" i="110"/>
  <c r="M678" i="110"/>
  <c r="M679" i="110"/>
  <c r="M680" i="110"/>
  <c r="M681" i="110"/>
  <c r="M682" i="110"/>
  <c r="M683" i="110"/>
  <c r="M684" i="110"/>
  <c r="M685" i="110"/>
  <c r="M686" i="110"/>
  <c r="M687" i="110"/>
  <c r="M688" i="110"/>
  <c r="M689" i="110"/>
  <c r="M690" i="110"/>
  <c r="M691" i="110"/>
  <c r="M692" i="110"/>
  <c r="M693" i="110"/>
  <c r="M694" i="110"/>
  <c r="M695" i="110"/>
  <c r="M696" i="110"/>
  <c r="M697" i="110"/>
  <c r="M698" i="110"/>
  <c r="M699" i="110"/>
  <c r="M700" i="110"/>
  <c r="M701" i="110"/>
  <c r="M702" i="110"/>
  <c r="M703" i="110"/>
  <c r="M704" i="110"/>
  <c r="M705" i="110"/>
  <c r="M706" i="110"/>
  <c r="M707" i="110"/>
  <c r="M708" i="110"/>
  <c r="M709" i="110"/>
  <c r="M710" i="110"/>
  <c r="M711" i="110"/>
  <c r="M712" i="110"/>
  <c r="M713" i="110"/>
  <c r="M714" i="110"/>
  <c r="M715" i="110"/>
  <c r="M716" i="110"/>
  <c r="M717" i="110"/>
  <c r="M718" i="110"/>
  <c r="M719" i="110"/>
  <c r="M720" i="110"/>
  <c r="M721" i="110"/>
  <c r="M722" i="110"/>
  <c r="M723" i="110"/>
  <c r="M724" i="110"/>
  <c r="M725" i="110"/>
  <c r="M726" i="110"/>
  <c r="M727" i="110"/>
  <c r="M728" i="110"/>
  <c r="M729" i="110"/>
  <c r="M730" i="110"/>
  <c r="M731" i="110"/>
  <c r="M732" i="110"/>
  <c r="M733" i="110"/>
  <c r="M734" i="110"/>
  <c r="M735" i="110"/>
  <c r="M736" i="110"/>
  <c r="M737" i="110"/>
  <c r="M738" i="110"/>
  <c r="M739" i="110"/>
  <c r="M740" i="110"/>
  <c r="M741" i="110"/>
  <c r="M742" i="110"/>
  <c r="M743" i="110"/>
  <c r="M744" i="110"/>
  <c r="M745" i="110"/>
  <c r="M746" i="110"/>
  <c r="M747" i="110"/>
  <c r="M748" i="110"/>
  <c r="M749" i="110"/>
  <c r="M750" i="110"/>
  <c r="M751" i="110"/>
  <c r="M752" i="110"/>
  <c r="M753" i="110"/>
  <c r="M754" i="110"/>
  <c r="M755" i="110"/>
  <c r="M756" i="110"/>
  <c r="M757" i="110"/>
  <c r="M758" i="110"/>
  <c r="M759" i="110"/>
  <c r="M760" i="110"/>
  <c r="M761" i="110"/>
  <c r="M762" i="110"/>
  <c r="M763" i="110"/>
  <c r="M764" i="110"/>
  <c r="M765" i="110"/>
  <c r="M766" i="110"/>
  <c r="M767" i="110"/>
  <c r="M768" i="110"/>
  <c r="M769" i="110"/>
  <c r="M770" i="110"/>
  <c r="M771" i="110"/>
  <c r="M772" i="110"/>
  <c r="M773" i="110"/>
  <c r="M774" i="110"/>
  <c r="M775" i="110"/>
  <c r="M776" i="110"/>
  <c r="M777" i="110"/>
  <c r="M778" i="110"/>
  <c r="M779" i="110"/>
  <c r="M780" i="110"/>
  <c r="M781" i="110"/>
  <c r="M782" i="110"/>
  <c r="M783" i="110"/>
  <c r="M784" i="110"/>
  <c r="M785" i="110"/>
  <c r="M786" i="110"/>
  <c r="M787" i="110"/>
  <c r="M788" i="110"/>
  <c r="M789" i="110"/>
  <c r="M790" i="110"/>
  <c r="M791" i="110"/>
  <c r="M792" i="110"/>
  <c r="M793" i="110"/>
  <c r="M794" i="110"/>
  <c r="M795" i="110"/>
  <c r="M796" i="110"/>
  <c r="M797" i="110"/>
  <c r="M798" i="110"/>
  <c r="M799" i="110"/>
  <c r="M800" i="110"/>
  <c r="M801" i="110"/>
  <c r="M802" i="110"/>
  <c r="M803" i="110"/>
  <c r="M804" i="110"/>
  <c r="M805" i="110"/>
  <c r="M806" i="110"/>
  <c r="M807" i="110"/>
  <c r="M808" i="110"/>
  <c r="M809" i="110"/>
  <c r="M810" i="110"/>
  <c r="M811" i="110"/>
  <c r="M812" i="110"/>
  <c r="M813" i="110"/>
  <c r="M814" i="110"/>
  <c r="M815" i="110"/>
  <c r="M816" i="110"/>
  <c r="M817" i="110"/>
  <c r="M818" i="110"/>
  <c r="M819" i="110"/>
  <c r="M820" i="110"/>
  <c r="M821" i="110"/>
  <c r="M822" i="110"/>
  <c r="M823" i="110"/>
  <c r="M824" i="110"/>
  <c r="M825" i="110"/>
  <c r="M826" i="110"/>
  <c r="M827" i="110"/>
  <c r="M828" i="110"/>
  <c r="M829" i="110"/>
  <c r="M830" i="110"/>
  <c r="M831" i="110"/>
  <c r="M832" i="110"/>
  <c r="M833" i="110"/>
  <c r="M834" i="110"/>
  <c r="M835" i="110"/>
  <c r="M836" i="110"/>
  <c r="M837" i="110"/>
  <c r="M838" i="110"/>
  <c r="M839" i="110"/>
  <c r="M840" i="110"/>
  <c r="M841" i="110"/>
  <c r="M842" i="110"/>
  <c r="M843" i="110"/>
  <c r="M844" i="110"/>
  <c r="M845" i="110"/>
  <c r="M846" i="110"/>
  <c r="M847" i="110"/>
  <c r="M848" i="110"/>
  <c r="M849" i="110"/>
  <c r="M850" i="110"/>
  <c r="M851" i="110"/>
  <c r="M852" i="110"/>
  <c r="M853" i="110"/>
  <c r="M854" i="110"/>
  <c r="M855" i="110"/>
  <c r="M856" i="110"/>
  <c r="M4" i="110"/>
  <c r="H11" i="118" l="1"/>
  <c r="H12" i="118"/>
  <c r="L12" i="118" s="1"/>
  <c r="H13" i="118"/>
  <c r="H14" i="118"/>
  <c r="L14" i="118" s="1"/>
  <c r="H15" i="118"/>
  <c r="H16" i="118"/>
  <c r="L16" i="118" s="1"/>
  <c r="H17" i="118"/>
  <c r="H18" i="118"/>
  <c r="L18" i="118" s="1"/>
  <c r="H19" i="118"/>
  <c r="H20" i="118"/>
  <c r="L20" i="118" s="1"/>
  <c r="H21" i="118"/>
  <c r="H22" i="118"/>
  <c r="L22" i="118" s="1"/>
  <c r="H23" i="118"/>
  <c r="H24" i="118"/>
  <c r="L24" i="118" s="1"/>
  <c r="H25" i="118"/>
  <c r="H26" i="118"/>
  <c r="L26" i="118" s="1"/>
  <c r="H27" i="118"/>
  <c r="H28" i="118"/>
  <c r="L28" i="118" s="1"/>
  <c r="H29" i="118"/>
  <c r="H30" i="118"/>
  <c r="L30" i="118" s="1"/>
  <c r="H31" i="118"/>
  <c r="H32" i="118"/>
  <c r="L32" i="118" s="1"/>
  <c r="H33" i="118"/>
  <c r="H34" i="118"/>
  <c r="L34" i="118" s="1"/>
  <c r="H35" i="118"/>
  <c r="H36" i="118"/>
  <c r="L36" i="118" s="1"/>
  <c r="H37" i="118"/>
  <c r="H38" i="118"/>
  <c r="L38" i="118" s="1"/>
  <c r="H39" i="118"/>
  <c r="H40" i="118"/>
  <c r="L40" i="118" s="1"/>
  <c r="H41" i="118"/>
  <c r="H42" i="118"/>
  <c r="L42" i="118" s="1"/>
  <c r="H43" i="118"/>
  <c r="H44" i="118"/>
  <c r="L44" i="118" s="1"/>
  <c r="H45" i="118"/>
  <c r="H46" i="118"/>
  <c r="L46" i="118" s="1"/>
  <c r="H47" i="118"/>
  <c r="H48" i="118"/>
  <c r="L48" i="118" s="1"/>
  <c r="H49" i="118"/>
  <c r="H50" i="118"/>
  <c r="L50" i="118" s="1"/>
  <c r="H51" i="118"/>
  <c r="H52" i="118"/>
  <c r="L52" i="118" s="1"/>
  <c r="H53" i="118"/>
  <c r="H54" i="118"/>
  <c r="L54" i="118" s="1"/>
  <c r="H55" i="118"/>
  <c r="H56" i="118"/>
  <c r="L56" i="118" s="1"/>
  <c r="H57" i="118"/>
  <c r="H58" i="118"/>
  <c r="L58" i="118" s="1"/>
  <c r="H59" i="118"/>
  <c r="H60" i="118"/>
  <c r="L60" i="118" s="1"/>
  <c r="H61" i="118"/>
  <c r="H62" i="118"/>
  <c r="L62" i="118" s="1"/>
  <c r="H63" i="118"/>
  <c r="H64" i="118"/>
  <c r="L64" i="118" s="1"/>
  <c r="H65" i="118"/>
  <c r="H66" i="118"/>
  <c r="L66" i="118" s="1"/>
  <c r="H67" i="118"/>
  <c r="H68" i="118"/>
  <c r="L68" i="118" s="1"/>
  <c r="H69" i="118"/>
  <c r="H70" i="118"/>
  <c r="H71" i="118"/>
  <c r="H72" i="118"/>
  <c r="H73" i="118"/>
  <c r="H74" i="118"/>
  <c r="H75" i="118"/>
  <c r="H76" i="118"/>
  <c r="H77" i="118"/>
  <c r="H78" i="118"/>
  <c r="H79" i="118"/>
  <c r="H80" i="118"/>
  <c r="L80" i="118" s="1"/>
  <c r="H81" i="118"/>
  <c r="H82" i="118"/>
  <c r="H83" i="118"/>
  <c r="H84" i="118"/>
  <c r="L84" i="118" s="1"/>
  <c r="H85" i="118"/>
  <c r="H86" i="118"/>
  <c r="L86" i="118" s="1"/>
  <c r="H87" i="118"/>
  <c r="H88" i="118"/>
  <c r="L88" i="118" s="1"/>
  <c r="H89" i="118"/>
  <c r="H90" i="118"/>
  <c r="L90" i="118" s="1"/>
  <c r="H91" i="118"/>
  <c r="H92" i="118"/>
  <c r="L92" i="118" s="1"/>
  <c r="H93" i="118"/>
  <c r="H94" i="118"/>
  <c r="L94" i="118" s="1"/>
  <c r="H95" i="118"/>
  <c r="H96" i="118"/>
  <c r="L96" i="118" s="1"/>
  <c r="H97" i="118"/>
  <c r="H98" i="118"/>
  <c r="L98" i="118" s="1"/>
  <c r="H99" i="118"/>
  <c r="H100" i="118"/>
  <c r="H101" i="118"/>
  <c r="H102" i="118"/>
  <c r="H103" i="118"/>
  <c r="H104" i="118"/>
  <c r="H105" i="118"/>
  <c r="H106" i="118"/>
  <c r="L106" i="118" s="1"/>
  <c r="H107" i="118"/>
  <c r="H108" i="118"/>
  <c r="H109" i="118"/>
  <c r="H110" i="118"/>
  <c r="H111" i="118"/>
  <c r="H112" i="118"/>
  <c r="H113" i="118"/>
  <c r="H114" i="118"/>
  <c r="L114" i="118" s="1"/>
  <c r="H115" i="118"/>
  <c r="H116" i="118"/>
  <c r="H117" i="118"/>
  <c r="H118" i="118"/>
  <c r="H119" i="118"/>
  <c r="H120" i="118"/>
  <c r="H121" i="118"/>
  <c r="H122" i="118"/>
  <c r="L122" i="118" s="1"/>
  <c r="H123" i="118"/>
  <c r="H124" i="118"/>
  <c r="H125" i="118"/>
  <c r="H126" i="118"/>
  <c r="H127" i="118"/>
  <c r="H128" i="118"/>
  <c r="H129" i="118"/>
  <c r="H130" i="118"/>
  <c r="L130" i="118" s="1"/>
  <c r="H131" i="118"/>
  <c r="H132" i="118"/>
  <c r="H133" i="118"/>
  <c r="H134" i="118"/>
  <c r="H135" i="118"/>
  <c r="H136" i="118"/>
  <c r="H137" i="118"/>
  <c r="H138" i="118"/>
  <c r="L138" i="118" s="1"/>
  <c r="H139" i="118"/>
  <c r="H140" i="118"/>
  <c r="H141" i="118"/>
  <c r="H142" i="118"/>
  <c r="H143" i="118"/>
  <c r="H144" i="118"/>
  <c r="H145" i="118"/>
  <c r="H146" i="118"/>
  <c r="L146" i="118" s="1"/>
  <c r="H147" i="118"/>
  <c r="H148" i="118"/>
  <c r="H149" i="118"/>
  <c r="H150" i="118"/>
  <c r="H151" i="118"/>
  <c r="H152" i="118"/>
  <c r="H153" i="118"/>
  <c r="H154" i="118"/>
  <c r="L154" i="118" s="1"/>
  <c r="H155" i="118"/>
  <c r="H156" i="118"/>
  <c r="H157" i="118"/>
  <c r="H158" i="118"/>
  <c r="H159" i="118"/>
  <c r="H160" i="118"/>
  <c r="H161" i="118"/>
  <c r="H162" i="118"/>
  <c r="L162" i="118" s="1"/>
  <c r="H163" i="118"/>
  <c r="H164" i="118"/>
  <c r="H165" i="118"/>
  <c r="H166" i="118"/>
  <c r="H167" i="118"/>
  <c r="H168" i="118"/>
  <c r="H169" i="118"/>
  <c r="H170" i="118"/>
  <c r="L170" i="118" s="1"/>
  <c r="H171" i="118"/>
  <c r="H172" i="118"/>
  <c r="H173" i="118"/>
  <c r="H174" i="118"/>
  <c r="H175" i="118"/>
  <c r="H176" i="118"/>
  <c r="H177" i="118"/>
  <c r="H178" i="118"/>
  <c r="L178" i="118" s="1"/>
  <c r="H179" i="118"/>
  <c r="H180" i="118"/>
  <c r="H181" i="118"/>
  <c r="H182" i="118"/>
  <c r="H183" i="118"/>
  <c r="H184" i="118"/>
  <c r="H185" i="118"/>
  <c r="H186" i="118"/>
  <c r="L186" i="118" s="1"/>
  <c r="H187" i="118"/>
  <c r="H188" i="118"/>
  <c r="H189" i="118"/>
  <c r="H190" i="118"/>
  <c r="H191" i="118"/>
  <c r="H192" i="118"/>
  <c r="H193" i="118"/>
  <c r="H194" i="118"/>
  <c r="L194" i="118" s="1"/>
  <c r="H195" i="118"/>
  <c r="H196" i="118"/>
  <c r="H197" i="118"/>
  <c r="H198" i="118"/>
  <c r="H199" i="118"/>
  <c r="H200" i="118"/>
  <c r="H201" i="118"/>
  <c r="H202" i="118"/>
  <c r="L202" i="118" s="1"/>
  <c r="H203" i="118"/>
  <c r="H204" i="118"/>
  <c r="H205" i="118"/>
  <c r="H206" i="118"/>
  <c r="H207" i="118"/>
  <c r="H208" i="118"/>
  <c r="H209" i="118"/>
  <c r="H210" i="118"/>
  <c r="L210" i="118" s="1"/>
  <c r="H211" i="118"/>
  <c r="H212" i="118"/>
  <c r="H213" i="118"/>
  <c r="H214" i="118"/>
  <c r="H215" i="118"/>
  <c r="H216" i="118"/>
  <c r="H217" i="118"/>
  <c r="H218" i="118"/>
  <c r="L218" i="118" s="1"/>
  <c r="H219" i="118"/>
  <c r="H220" i="118"/>
  <c r="H221" i="118"/>
  <c r="H222" i="118"/>
  <c r="H223" i="118"/>
  <c r="H224" i="118"/>
  <c r="H225" i="118"/>
  <c r="H226" i="118"/>
  <c r="L226" i="118" s="1"/>
  <c r="H227" i="118"/>
  <c r="H228" i="118"/>
  <c r="H229" i="118"/>
  <c r="H230" i="118"/>
  <c r="H231" i="118"/>
  <c r="H232" i="118"/>
  <c r="H233" i="118"/>
  <c r="H234" i="118"/>
  <c r="L234" i="118" s="1"/>
  <c r="H235" i="118"/>
  <c r="H236" i="118"/>
  <c r="H237" i="118"/>
  <c r="H238" i="118"/>
  <c r="H239" i="118"/>
  <c r="H240" i="118"/>
  <c r="H241" i="118"/>
  <c r="H242" i="118"/>
  <c r="L242" i="118" s="1"/>
  <c r="H243" i="118"/>
  <c r="H244" i="118"/>
  <c r="H245" i="118"/>
  <c r="H246" i="118"/>
  <c r="H247" i="118"/>
  <c r="H248" i="118"/>
  <c r="H249" i="118"/>
  <c r="H250" i="118"/>
  <c r="L250" i="118" s="1"/>
  <c r="H251" i="118"/>
  <c r="H252" i="118"/>
  <c r="H253" i="118"/>
  <c r="H254" i="118"/>
  <c r="H255" i="118"/>
  <c r="H256" i="118"/>
  <c r="H257" i="118"/>
  <c r="H258" i="118"/>
  <c r="L258" i="118" s="1"/>
  <c r="H259" i="118"/>
  <c r="H260" i="118"/>
  <c r="H261" i="118"/>
  <c r="H262" i="118"/>
  <c r="H263" i="118"/>
  <c r="H264" i="118"/>
  <c r="H265" i="118"/>
  <c r="H266" i="118"/>
  <c r="L266" i="118" s="1"/>
  <c r="H267" i="118"/>
  <c r="H268" i="118"/>
  <c r="H269" i="118"/>
  <c r="H270" i="118"/>
  <c r="H271" i="118"/>
  <c r="H272" i="118"/>
  <c r="H273" i="118"/>
  <c r="H274" i="118"/>
  <c r="L274" i="118" s="1"/>
  <c r="H275" i="118"/>
  <c r="H276" i="118"/>
  <c r="H277" i="118"/>
  <c r="H278" i="118"/>
  <c r="H279" i="118"/>
  <c r="H280" i="118"/>
  <c r="H281" i="118"/>
  <c r="H282" i="118"/>
  <c r="L282" i="118" s="1"/>
  <c r="H283" i="118"/>
  <c r="H284" i="118"/>
  <c r="H285" i="118"/>
  <c r="H286" i="118"/>
  <c r="H287" i="118"/>
  <c r="H288" i="118"/>
  <c r="H289" i="118"/>
  <c r="H290" i="118"/>
  <c r="L290" i="118" s="1"/>
  <c r="H291" i="118"/>
  <c r="H292" i="118"/>
  <c r="H293" i="118"/>
  <c r="H294" i="118"/>
  <c r="H295" i="118"/>
  <c r="H296" i="118"/>
  <c r="H297" i="118"/>
  <c r="H298" i="118"/>
  <c r="L298" i="118" s="1"/>
  <c r="H299" i="118"/>
  <c r="H300" i="118"/>
  <c r="H301" i="118"/>
  <c r="H302" i="118"/>
  <c r="H303" i="118"/>
  <c r="H304" i="118"/>
  <c r="H305" i="118"/>
  <c r="H306" i="118"/>
  <c r="L306" i="118" s="1"/>
  <c r="H307" i="118"/>
  <c r="H308" i="118"/>
  <c r="H309" i="118"/>
  <c r="H310" i="118"/>
  <c r="H311" i="118"/>
  <c r="H312" i="118"/>
  <c r="H313" i="118"/>
  <c r="H314" i="118"/>
  <c r="L314" i="118" s="1"/>
  <c r="H315" i="118"/>
  <c r="H316" i="118"/>
  <c r="H317" i="118"/>
  <c r="H318" i="118"/>
  <c r="H319" i="118"/>
  <c r="H320" i="118"/>
  <c r="H321" i="118"/>
  <c r="H322" i="118"/>
  <c r="L322" i="118" s="1"/>
  <c r="H323" i="118"/>
  <c r="H324" i="118"/>
  <c r="H325" i="118"/>
  <c r="H326" i="118"/>
  <c r="H327" i="118"/>
  <c r="H328" i="118"/>
  <c r="H329" i="118"/>
  <c r="H330" i="118"/>
  <c r="L330" i="118" s="1"/>
  <c r="H331" i="118"/>
  <c r="H332" i="118"/>
  <c r="H333" i="118"/>
  <c r="H334" i="118"/>
  <c r="H335" i="118"/>
  <c r="H336" i="118"/>
  <c r="H337" i="118"/>
  <c r="H338" i="118"/>
  <c r="L338" i="118" s="1"/>
  <c r="H339" i="118"/>
  <c r="H340" i="118"/>
  <c r="H341" i="118"/>
  <c r="H342" i="118"/>
  <c r="H343" i="118"/>
  <c r="H344" i="118"/>
  <c r="H345" i="118"/>
  <c r="H346" i="118"/>
  <c r="L346" i="118" s="1"/>
  <c r="H347" i="118"/>
  <c r="H348" i="118"/>
  <c r="H349" i="118"/>
  <c r="H350" i="118"/>
  <c r="H351" i="118"/>
  <c r="H352" i="118"/>
  <c r="H353" i="118"/>
  <c r="H354" i="118"/>
  <c r="L354" i="118" s="1"/>
  <c r="H355" i="118"/>
  <c r="H356" i="118"/>
  <c r="H357" i="118"/>
  <c r="H358" i="118"/>
  <c r="H359" i="118"/>
  <c r="H360" i="118"/>
  <c r="H361" i="118"/>
  <c r="H362" i="118"/>
  <c r="L362" i="118" s="1"/>
  <c r="H363" i="118"/>
  <c r="H364" i="118"/>
  <c r="H365" i="118"/>
  <c r="H366" i="118"/>
  <c r="H367" i="118"/>
  <c r="H368" i="118"/>
  <c r="H369" i="118"/>
  <c r="H370" i="118"/>
  <c r="L370" i="118" s="1"/>
  <c r="H371" i="118"/>
  <c r="H372" i="118"/>
  <c r="H373" i="118"/>
  <c r="H374" i="118"/>
  <c r="H375" i="118"/>
  <c r="H376" i="118"/>
  <c r="H377" i="118"/>
  <c r="H378" i="118"/>
  <c r="L378" i="118" s="1"/>
  <c r="H379" i="118"/>
  <c r="H380" i="118"/>
  <c r="H381" i="118"/>
  <c r="H382" i="118"/>
  <c r="H383" i="118"/>
  <c r="H384" i="118"/>
  <c r="H385" i="118"/>
  <c r="H386" i="118"/>
  <c r="L386" i="118" s="1"/>
  <c r="H387" i="118"/>
  <c r="H388" i="118"/>
  <c r="H389" i="118"/>
  <c r="H390" i="118"/>
  <c r="H391" i="118"/>
  <c r="H392" i="118"/>
  <c r="H393" i="118"/>
  <c r="H394" i="118"/>
  <c r="L394" i="118" s="1"/>
  <c r="H395" i="118"/>
  <c r="H396" i="118"/>
  <c r="H397" i="118"/>
  <c r="H398" i="118"/>
  <c r="H399" i="118"/>
  <c r="H400" i="118"/>
  <c r="H401" i="118"/>
  <c r="H402" i="118"/>
  <c r="L402" i="118" s="1"/>
  <c r="H403" i="118"/>
  <c r="H404" i="118"/>
  <c r="H405" i="118"/>
  <c r="H406" i="118"/>
  <c r="H407" i="118"/>
  <c r="H408" i="118"/>
  <c r="H409" i="118"/>
  <c r="H410" i="118"/>
  <c r="L410" i="118" s="1"/>
  <c r="H411" i="118"/>
  <c r="H412" i="118"/>
  <c r="H413" i="118"/>
  <c r="H414" i="118"/>
  <c r="H415" i="118"/>
  <c r="H416" i="118"/>
  <c r="H417" i="118"/>
  <c r="H418" i="118"/>
  <c r="L418" i="118" s="1"/>
  <c r="H419" i="118"/>
  <c r="H420" i="118"/>
  <c r="H421" i="118"/>
  <c r="H422" i="118"/>
  <c r="H423" i="118"/>
  <c r="H424" i="118"/>
  <c r="H425" i="118"/>
  <c r="H426" i="118"/>
  <c r="L426" i="118" s="1"/>
  <c r="H427" i="118"/>
  <c r="H428" i="118"/>
  <c r="H429" i="118"/>
  <c r="H430" i="118"/>
  <c r="H431" i="118"/>
  <c r="H432" i="118"/>
  <c r="H433" i="118"/>
  <c r="H434" i="118"/>
  <c r="L434" i="118" s="1"/>
  <c r="H435" i="118"/>
  <c r="H436" i="118"/>
  <c r="H437" i="118"/>
  <c r="H438" i="118"/>
  <c r="H439" i="118"/>
  <c r="H440" i="118"/>
  <c r="H441" i="118"/>
  <c r="H442" i="118"/>
  <c r="L442" i="118" s="1"/>
  <c r="H443" i="118"/>
  <c r="H444" i="118"/>
  <c r="H445" i="118"/>
  <c r="H446" i="118"/>
  <c r="H447" i="118"/>
  <c r="H448" i="118"/>
  <c r="H449" i="118"/>
  <c r="H450" i="118"/>
  <c r="L450" i="118" s="1"/>
  <c r="H451" i="118"/>
  <c r="H452" i="118"/>
  <c r="H453" i="118"/>
  <c r="H454" i="118"/>
  <c r="H455" i="118"/>
  <c r="H456" i="118"/>
  <c r="H457" i="118"/>
  <c r="H458" i="118"/>
  <c r="L458" i="118" s="1"/>
  <c r="H459" i="118"/>
  <c r="H460" i="118"/>
  <c r="H461" i="118"/>
  <c r="H462" i="118"/>
  <c r="H463" i="118"/>
  <c r="H464" i="118"/>
  <c r="H465" i="118"/>
  <c r="H466" i="118"/>
  <c r="L466" i="118" s="1"/>
  <c r="H467" i="118"/>
  <c r="H468" i="118"/>
  <c r="H469" i="118"/>
  <c r="H470" i="118"/>
  <c r="H471" i="118"/>
  <c r="H472" i="118"/>
  <c r="H473" i="118"/>
  <c r="H474" i="118"/>
  <c r="L474" i="118" s="1"/>
  <c r="H475" i="118"/>
  <c r="H476" i="118"/>
  <c r="H477" i="118"/>
  <c r="H478" i="118"/>
  <c r="H479" i="118"/>
  <c r="H480" i="118"/>
  <c r="H481" i="118"/>
  <c r="H482" i="118"/>
  <c r="L482" i="118" s="1"/>
  <c r="H483" i="118"/>
  <c r="H484" i="118"/>
  <c r="H485" i="118"/>
  <c r="H486" i="118"/>
  <c r="H487" i="118"/>
  <c r="H488" i="118"/>
  <c r="H489" i="118"/>
  <c r="H490" i="118"/>
  <c r="L490" i="118" s="1"/>
  <c r="H491" i="118"/>
  <c r="H492" i="118"/>
  <c r="H493" i="118"/>
  <c r="H494" i="118"/>
  <c r="H495" i="118"/>
  <c r="H496" i="118"/>
  <c r="H497" i="118"/>
  <c r="H498" i="118"/>
  <c r="L498" i="118" s="1"/>
  <c r="H499" i="118"/>
  <c r="H500" i="118"/>
  <c r="H501" i="118"/>
  <c r="H502" i="118"/>
  <c r="H503" i="118"/>
  <c r="H504" i="118"/>
  <c r="H505" i="118"/>
  <c r="H506" i="118"/>
  <c r="L506" i="118" s="1"/>
  <c r="H507" i="118"/>
  <c r="H508" i="118"/>
  <c r="H509" i="118"/>
  <c r="H510" i="118"/>
  <c r="H511" i="118"/>
  <c r="H512" i="118"/>
  <c r="H513" i="118"/>
  <c r="H514" i="118"/>
  <c r="L514" i="118" s="1"/>
  <c r="H515" i="118"/>
  <c r="H516" i="118"/>
  <c r="H517" i="118"/>
  <c r="H518" i="118"/>
  <c r="H519" i="118"/>
  <c r="H520" i="118"/>
  <c r="H521" i="118"/>
  <c r="H522" i="118"/>
  <c r="L522" i="118" s="1"/>
  <c r="H523" i="118"/>
  <c r="H524" i="118"/>
  <c r="H525" i="118"/>
  <c r="H526" i="118"/>
  <c r="H527" i="118"/>
  <c r="H528" i="118"/>
  <c r="H529" i="118"/>
  <c r="H530" i="118"/>
  <c r="L530" i="118" s="1"/>
  <c r="H531" i="118"/>
  <c r="H532" i="118"/>
  <c r="H533" i="118"/>
  <c r="H534" i="118"/>
  <c r="H535" i="118"/>
  <c r="H536" i="118"/>
  <c r="H537" i="118"/>
  <c r="H538" i="118"/>
  <c r="L538" i="118" s="1"/>
  <c r="H539" i="118"/>
  <c r="H540" i="118"/>
  <c r="H541" i="118"/>
  <c r="H542" i="118"/>
  <c r="H543" i="118"/>
  <c r="H544" i="118"/>
  <c r="H545" i="118"/>
  <c r="H546" i="118"/>
  <c r="L546" i="118" s="1"/>
  <c r="H547" i="118"/>
  <c r="H548" i="118"/>
  <c r="H549" i="118"/>
  <c r="H550" i="118"/>
  <c r="H551" i="118"/>
  <c r="H552" i="118"/>
  <c r="H553" i="118"/>
  <c r="H554" i="118"/>
  <c r="L554" i="118" s="1"/>
  <c r="H555" i="118"/>
  <c r="H556" i="118"/>
  <c r="H557" i="118"/>
  <c r="H558" i="118"/>
  <c r="H559" i="118"/>
  <c r="H560" i="118"/>
  <c r="H561" i="118"/>
  <c r="H562" i="118"/>
  <c r="L562" i="118" s="1"/>
  <c r="H563" i="118"/>
  <c r="H564" i="118"/>
  <c r="H565" i="118"/>
  <c r="H566" i="118"/>
  <c r="H567" i="118"/>
  <c r="H568" i="118"/>
  <c r="H569" i="118"/>
  <c r="H570" i="118"/>
  <c r="L570" i="118" s="1"/>
  <c r="H571" i="118"/>
  <c r="H572" i="118"/>
  <c r="H573" i="118"/>
  <c r="H574" i="118"/>
  <c r="H575" i="118"/>
  <c r="H576" i="118"/>
  <c r="H577" i="118"/>
  <c r="H578" i="118"/>
  <c r="L578" i="118" s="1"/>
  <c r="H579" i="118"/>
  <c r="H580" i="118"/>
  <c r="H581" i="118"/>
  <c r="H582" i="118"/>
  <c r="H583" i="118"/>
  <c r="H584" i="118"/>
  <c r="H585" i="118"/>
  <c r="H586" i="118"/>
  <c r="L586" i="118" s="1"/>
  <c r="H587" i="118"/>
  <c r="H588" i="118"/>
  <c r="H589" i="118"/>
  <c r="H590" i="118"/>
  <c r="H591" i="118"/>
  <c r="H592" i="118"/>
  <c r="H593" i="118"/>
  <c r="H594" i="118"/>
  <c r="L594" i="118" s="1"/>
  <c r="H595" i="118"/>
  <c r="H596" i="118"/>
  <c r="H597" i="118"/>
  <c r="H598" i="118"/>
  <c r="H599" i="118"/>
  <c r="H600" i="118"/>
  <c r="H601" i="118"/>
  <c r="H602" i="118"/>
  <c r="L602" i="118" s="1"/>
  <c r="H603" i="118"/>
  <c r="H604" i="118"/>
  <c r="H605" i="118"/>
  <c r="H606" i="118"/>
  <c r="H607" i="118"/>
  <c r="H608" i="118"/>
  <c r="H609" i="118"/>
  <c r="H610" i="118"/>
  <c r="L610" i="118" s="1"/>
  <c r="H611" i="118"/>
  <c r="H612" i="118"/>
  <c r="H613" i="118"/>
  <c r="H614" i="118"/>
  <c r="H615" i="118"/>
  <c r="H616" i="118"/>
  <c r="H617" i="118"/>
  <c r="H618" i="118"/>
  <c r="L618" i="118" s="1"/>
  <c r="H619" i="118"/>
  <c r="H620" i="118"/>
  <c r="H621" i="118"/>
  <c r="H622" i="118"/>
  <c r="H623" i="118"/>
  <c r="H624" i="118"/>
  <c r="H625" i="118"/>
  <c r="H626" i="118"/>
  <c r="L626" i="118" s="1"/>
  <c r="H627" i="118"/>
  <c r="H628" i="118"/>
  <c r="H629" i="118"/>
  <c r="H630" i="118"/>
  <c r="H631" i="118"/>
  <c r="H632" i="118"/>
  <c r="H633" i="118"/>
  <c r="H634" i="118"/>
  <c r="L634" i="118" s="1"/>
  <c r="H635" i="118"/>
  <c r="H636" i="118"/>
  <c r="H637" i="118"/>
  <c r="H638" i="118"/>
  <c r="H639" i="118"/>
  <c r="H640" i="118"/>
  <c r="H641" i="118"/>
  <c r="H642" i="118"/>
  <c r="L642" i="118" s="1"/>
  <c r="H643" i="118"/>
  <c r="H644" i="118"/>
  <c r="H645" i="118"/>
  <c r="H646" i="118"/>
  <c r="H647" i="118"/>
  <c r="H648" i="118"/>
  <c r="H649" i="118"/>
  <c r="H650" i="118"/>
  <c r="L650" i="118" s="1"/>
  <c r="H651" i="118"/>
  <c r="H652" i="118"/>
  <c r="H653" i="118"/>
  <c r="H654" i="118"/>
  <c r="H655" i="118"/>
  <c r="H656" i="118"/>
  <c r="H657" i="118"/>
  <c r="H658" i="118"/>
  <c r="L658" i="118" s="1"/>
  <c r="H659" i="118"/>
  <c r="H660" i="118"/>
  <c r="H661" i="118"/>
  <c r="H662" i="118"/>
  <c r="H663" i="118"/>
  <c r="H664" i="118"/>
  <c r="H665" i="118"/>
  <c r="H666" i="118"/>
  <c r="L666" i="118" s="1"/>
  <c r="H667" i="118"/>
  <c r="H668" i="118"/>
  <c r="H669" i="118"/>
  <c r="H670" i="118"/>
  <c r="H671" i="118"/>
  <c r="H672" i="118"/>
  <c r="H673" i="118"/>
  <c r="H674" i="118"/>
  <c r="L674" i="118" s="1"/>
  <c r="H675" i="118"/>
  <c r="H676" i="118"/>
  <c r="H677" i="118"/>
  <c r="H678" i="118"/>
  <c r="H679" i="118"/>
  <c r="H680" i="118"/>
  <c r="H681" i="118"/>
  <c r="H682" i="118"/>
  <c r="L682" i="118" s="1"/>
  <c r="H683" i="118"/>
  <c r="H684" i="118"/>
  <c r="H685" i="118"/>
  <c r="H686" i="118"/>
  <c r="H687" i="118"/>
  <c r="H688" i="118"/>
  <c r="H689" i="118"/>
  <c r="H690" i="118"/>
  <c r="L690" i="118" s="1"/>
  <c r="H691" i="118"/>
  <c r="H692" i="118"/>
  <c r="H693" i="118"/>
  <c r="H694" i="118"/>
  <c r="H695" i="118"/>
  <c r="H696" i="118"/>
  <c r="H697" i="118"/>
  <c r="H698" i="118"/>
  <c r="L698" i="118" s="1"/>
  <c r="H699" i="118"/>
  <c r="H700" i="118"/>
  <c r="H701" i="118"/>
  <c r="H702" i="118"/>
  <c r="H703" i="118"/>
  <c r="H704" i="118"/>
  <c r="H705" i="118"/>
  <c r="H706" i="118"/>
  <c r="L706" i="118" s="1"/>
  <c r="H707" i="118"/>
  <c r="H708" i="118"/>
  <c r="H709" i="118"/>
  <c r="H710" i="118"/>
  <c r="H711" i="118"/>
  <c r="H712" i="118"/>
  <c r="H713" i="118"/>
  <c r="H714" i="118"/>
  <c r="L714" i="118" s="1"/>
  <c r="H715" i="118"/>
  <c r="H716" i="118"/>
  <c r="H717" i="118"/>
  <c r="H718" i="118"/>
  <c r="H719" i="118"/>
  <c r="H720" i="118"/>
  <c r="H721" i="118"/>
  <c r="H722" i="118"/>
  <c r="L722" i="118" s="1"/>
  <c r="H723" i="118"/>
  <c r="H724" i="118"/>
  <c r="H725" i="118"/>
  <c r="H726" i="118"/>
  <c r="H727" i="118"/>
  <c r="H728" i="118"/>
  <c r="H729" i="118"/>
  <c r="H730" i="118"/>
  <c r="L730" i="118" s="1"/>
  <c r="H731" i="118"/>
  <c r="H732" i="118"/>
  <c r="H733" i="118"/>
  <c r="H734" i="118"/>
  <c r="H735" i="118"/>
  <c r="H736" i="118"/>
  <c r="H737" i="118"/>
  <c r="H738" i="118"/>
  <c r="L738" i="118" s="1"/>
  <c r="H739" i="118"/>
  <c r="H740" i="118"/>
  <c r="H741" i="118"/>
  <c r="H742" i="118"/>
  <c r="H743" i="118"/>
  <c r="H744" i="118"/>
  <c r="H745" i="118"/>
  <c r="H746" i="118"/>
  <c r="L746" i="118" s="1"/>
  <c r="H747" i="118"/>
  <c r="H748" i="118"/>
  <c r="H749" i="118"/>
  <c r="H750" i="118"/>
  <c r="H751" i="118"/>
  <c r="H752" i="118"/>
  <c r="H753" i="118"/>
  <c r="H754" i="118"/>
  <c r="L754" i="118" s="1"/>
  <c r="H755" i="118"/>
  <c r="H756" i="118"/>
  <c r="H757" i="118"/>
  <c r="H758" i="118"/>
  <c r="H759" i="118"/>
  <c r="H760" i="118"/>
  <c r="H761" i="118"/>
  <c r="H762" i="118"/>
  <c r="L762" i="118" s="1"/>
  <c r="H763" i="118"/>
  <c r="H764" i="118"/>
  <c r="H765" i="118"/>
  <c r="H766" i="118"/>
  <c r="H767" i="118"/>
  <c r="H768" i="118"/>
  <c r="H769" i="118"/>
  <c r="H770" i="118"/>
  <c r="L770" i="118" s="1"/>
  <c r="H771" i="118"/>
  <c r="H772" i="118"/>
  <c r="H773" i="118"/>
  <c r="H774" i="118"/>
  <c r="H775" i="118"/>
  <c r="H776" i="118"/>
  <c r="H777" i="118"/>
  <c r="H778" i="118"/>
  <c r="L778" i="118" s="1"/>
  <c r="H779" i="118"/>
  <c r="H780" i="118"/>
  <c r="H781" i="118"/>
  <c r="H782" i="118"/>
  <c r="H783" i="118"/>
  <c r="H784" i="118"/>
  <c r="H785" i="118"/>
  <c r="H786" i="118"/>
  <c r="L786" i="118" s="1"/>
  <c r="H787" i="118"/>
  <c r="H788" i="118"/>
  <c r="H789" i="118"/>
  <c r="H790" i="118"/>
  <c r="H791" i="118"/>
  <c r="H792" i="118"/>
  <c r="H793" i="118"/>
  <c r="H794" i="118"/>
  <c r="L794" i="118" s="1"/>
  <c r="H795" i="118"/>
  <c r="H796" i="118"/>
  <c r="H797" i="118"/>
  <c r="H798" i="118"/>
  <c r="H799" i="118"/>
  <c r="H800" i="118"/>
  <c r="H801" i="118"/>
  <c r="H802" i="118"/>
  <c r="L802" i="118" s="1"/>
  <c r="H803" i="118"/>
  <c r="H804" i="118"/>
  <c r="H805" i="118"/>
  <c r="H806" i="118"/>
  <c r="H807" i="118"/>
  <c r="H808" i="118"/>
  <c r="H809" i="118"/>
  <c r="H810" i="118"/>
  <c r="L810" i="118" s="1"/>
  <c r="H811" i="118"/>
  <c r="H812" i="118"/>
  <c r="H813" i="118"/>
  <c r="H814" i="118"/>
  <c r="H815" i="118"/>
  <c r="H816" i="118"/>
  <c r="H817" i="118"/>
  <c r="H818" i="118"/>
  <c r="L818" i="118" s="1"/>
  <c r="H819" i="118"/>
  <c r="H820" i="118"/>
  <c r="H821" i="118"/>
  <c r="H822" i="118"/>
  <c r="H823" i="118"/>
  <c r="H824" i="118"/>
  <c r="H825" i="118"/>
  <c r="H826" i="118"/>
  <c r="L826" i="118" s="1"/>
  <c r="H827" i="118"/>
  <c r="H828" i="118"/>
  <c r="H829" i="118"/>
  <c r="H830" i="118"/>
  <c r="H831" i="118"/>
  <c r="H832" i="118"/>
  <c r="H833" i="118"/>
  <c r="H834" i="118"/>
  <c r="L834" i="118" s="1"/>
  <c r="H835" i="118"/>
  <c r="H836" i="118"/>
  <c r="H837" i="118"/>
  <c r="H838" i="118"/>
  <c r="H839" i="118"/>
  <c r="H840" i="118"/>
  <c r="H841" i="118"/>
  <c r="H842" i="118"/>
  <c r="L842" i="118" s="1"/>
  <c r="H843" i="118"/>
  <c r="H844" i="118"/>
  <c r="H845" i="118"/>
  <c r="H846" i="118"/>
  <c r="H847" i="118"/>
  <c r="H848" i="118"/>
  <c r="H849" i="118"/>
  <c r="H850" i="118"/>
  <c r="L850" i="118" s="1"/>
  <c r="H851" i="118"/>
  <c r="H852" i="118"/>
  <c r="H853" i="118"/>
  <c r="H854" i="118"/>
  <c r="H855" i="118"/>
  <c r="H856" i="118"/>
  <c r="H857" i="118"/>
  <c r="H858" i="118"/>
  <c r="L858" i="118" s="1"/>
  <c r="H859" i="118"/>
  <c r="H860" i="118"/>
  <c r="L860" i="118" s="1"/>
  <c r="H861" i="118"/>
  <c r="L861" i="118" s="1"/>
  <c r="H862" i="118"/>
  <c r="L862" i="118" s="1"/>
  <c r="H863" i="118"/>
  <c r="L863" i="118" s="1"/>
  <c r="H864" i="118"/>
  <c r="L864" i="118" s="1"/>
  <c r="I11" i="118"/>
  <c r="I12" i="118"/>
  <c r="I13" i="118"/>
  <c r="I14" i="118"/>
  <c r="I15" i="118"/>
  <c r="I16" i="118"/>
  <c r="I17" i="118"/>
  <c r="I18" i="118"/>
  <c r="I19" i="118"/>
  <c r="I20" i="118"/>
  <c r="I21" i="118"/>
  <c r="I22" i="118"/>
  <c r="I23" i="118"/>
  <c r="I24" i="118"/>
  <c r="I25" i="118"/>
  <c r="I26" i="118"/>
  <c r="I27" i="118"/>
  <c r="I28" i="118"/>
  <c r="I29" i="118"/>
  <c r="I30" i="118"/>
  <c r="I31" i="118"/>
  <c r="I32" i="118"/>
  <c r="I33" i="118"/>
  <c r="I34" i="118"/>
  <c r="I35" i="118"/>
  <c r="I36" i="118"/>
  <c r="I37" i="118"/>
  <c r="I38" i="118"/>
  <c r="I39" i="118"/>
  <c r="I40" i="118"/>
  <c r="I41" i="118"/>
  <c r="I42" i="118"/>
  <c r="I43" i="118"/>
  <c r="I44" i="118"/>
  <c r="I45" i="118"/>
  <c r="I46" i="118"/>
  <c r="I47" i="118"/>
  <c r="I48" i="118"/>
  <c r="I49" i="118"/>
  <c r="I50" i="118"/>
  <c r="I51" i="118"/>
  <c r="I52" i="118"/>
  <c r="I53" i="118"/>
  <c r="I54" i="118"/>
  <c r="I55" i="118"/>
  <c r="I56" i="118"/>
  <c r="I57" i="118"/>
  <c r="I58" i="118"/>
  <c r="I59" i="118"/>
  <c r="I60" i="118"/>
  <c r="I61" i="118"/>
  <c r="I62" i="118"/>
  <c r="I63" i="118"/>
  <c r="I64" i="118"/>
  <c r="I65" i="118"/>
  <c r="I66" i="118"/>
  <c r="I67" i="118"/>
  <c r="I68" i="118"/>
  <c r="I69" i="118"/>
  <c r="I70" i="118"/>
  <c r="I71" i="118"/>
  <c r="I72" i="118"/>
  <c r="I73" i="118"/>
  <c r="I74" i="118"/>
  <c r="I75" i="118"/>
  <c r="I76" i="118"/>
  <c r="I77" i="118"/>
  <c r="I78" i="118"/>
  <c r="I79" i="118"/>
  <c r="I80" i="118"/>
  <c r="I81" i="118"/>
  <c r="I82" i="118"/>
  <c r="I83" i="118"/>
  <c r="I84" i="118"/>
  <c r="I85" i="118"/>
  <c r="I86" i="118"/>
  <c r="I87" i="118"/>
  <c r="I88" i="118"/>
  <c r="I89" i="118"/>
  <c r="I90" i="118"/>
  <c r="I91" i="118"/>
  <c r="I92" i="118"/>
  <c r="I93" i="118"/>
  <c r="I94" i="118"/>
  <c r="I95" i="118"/>
  <c r="I96" i="118"/>
  <c r="I97" i="118"/>
  <c r="I98" i="118"/>
  <c r="I99" i="118"/>
  <c r="I100" i="118"/>
  <c r="I101" i="118"/>
  <c r="I102" i="118"/>
  <c r="I103" i="118"/>
  <c r="I104" i="118"/>
  <c r="I105" i="118"/>
  <c r="I106" i="118"/>
  <c r="I107" i="118"/>
  <c r="I108" i="118"/>
  <c r="I109" i="118"/>
  <c r="I110" i="118"/>
  <c r="I111" i="118"/>
  <c r="I112" i="118"/>
  <c r="I113" i="118"/>
  <c r="I114" i="118"/>
  <c r="I115" i="118"/>
  <c r="I116" i="118"/>
  <c r="I117" i="118"/>
  <c r="I118" i="118"/>
  <c r="I119" i="118"/>
  <c r="I120" i="118"/>
  <c r="I121" i="118"/>
  <c r="I122" i="118"/>
  <c r="I123" i="118"/>
  <c r="I124" i="118"/>
  <c r="I125" i="118"/>
  <c r="I126" i="118"/>
  <c r="I127" i="118"/>
  <c r="I128" i="118"/>
  <c r="I129" i="118"/>
  <c r="I130" i="118"/>
  <c r="I131" i="118"/>
  <c r="I132" i="118"/>
  <c r="I133" i="118"/>
  <c r="I134" i="118"/>
  <c r="I135" i="118"/>
  <c r="I136" i="118"/>
  <c r="I137" i="118"/>
  <c r="I138" i="118"/>
  <c r="I139" i="118"/>
  <c r="I140" i="118"/>
  <c r="I141" i="118"/>
  <c r="I142" i="118"/>
  <c r="I143" i="118"/>
  <c r="I144" i="118"/>
  <c r="I145" i="118"/>
  <c r="I146" i="118"/>
  <c r="I147" i="118"/>
  <c r="I148" i="118"/>
  <c r="I149" i="118"/>
  <c r="I150" i="118"/>
  <c r="I151" i="118"/>
  <c r="I152" i="118"/>
  <c r="I153" i="118"/>
  <c r="I154" i="118"/>
  <c r="I155" i="118"/>
  <c r="I156" i="118"/>
  <c r="I157" i="118"/>
  <c r="I158" i="118"/>
  <c r="I159" i="118"/>
  <c r="I160" i="118"/>
  <c r="I161" i="118"/>
  <c r="I162" i="118"/>
  <c r="I163" i="118"/>
  <c r="I164" i="118"/>
  <c r="I165" i="118"/>
  <c r="I166" i="118"/>
  <c r="I167" i="118"/>
  <c r="I168" i="118"/>
  <c r="I169" i="118"/>
  <c r="I170" i="118"/>
  <c r="I171" i="118"/>
  <c r="I172" i="118"/>
  <c r="I173" i="118"/>
  <c r="I174" i="118"/>
  <c r="I175" i="118"/>
  <c r="I176" i="118"/>
  <c r="I177" i="118"/>
  <c r="I178" i="118"/>
  <c r="I179" i="118"/>
  <c r="I180" i="118"/>
  <c r="I181" i="118"/>
  <c r="I182" i="118"/>
  <c r="I183" i="118"/>
  <c r="I184" i="118"/>
  <c r="I185" i="118"/>
  <c r="I186" i="118"/>
  <c r="I187" i="118"/>
  <c r="I188" i="118"/>
  <c r="I189" i="118"/>
  <c r="I190" i="118"/>
  <c r="I191" i="118"/>
  <c r="I192" i="118"/>
  <c r="I193" i="118"/>
  <c r="I194" i="118"/>
  <c r="I195" i="118"/>
  <c r="I196" i="118"/>
  <c r="I197" i="118"/>
  <c r="I198" i="118"/>
  <c r="I199" i="118"/>
  <c r="I200" i="118"/>
  <c r="I201" i="118"/>
  <c r="I202" i="118"/>
  <c r="I203" i="118"/>
  <c r="I204" i="118"/>
  <c r="I205" i="118"/>
  <c r="I206" i="118"/>
  <c r="I207" i="118"/>
  <c r="I208" i="118"/>
  <c r="I209" i="118"/>
  <c r="I210" i="118"/>
  <c r="I211" i="118"/>
  <c r="I212" i="118"/>
  <c r="I213" i="118"/>
  <c r="I214" i="118"/>
  <c r="I215" i="118"/>
  <c r="I216" i="118"/>
  <c r="I217" i="118"/>
  <c r="I218" i="118"/>
  <c r="I219" i="118"/>
  <c r="I220" i="118"/>
  <c r="I221" i="118"/>
  <c r="I222" i="118"/>
  <c r="I223" i="118"/>
  <c r="I224" i="118"/>
  <c r="I225" i="118"/>
  <c r="I226" i="118"/>
  <c r="I227" i="118"/>
  <c r="I228" i="118"/>
  <c r="I229" i="118"/>
  <c r="I230" i="118"/>
  <c r="I231" i="118"/>
  <c r="I232" i="118"/>
  <c r="I233" i="118"/>
  <c r="I234" i="118"/>
  <c r="I235" i="118"/>
  <c r="I236" i="118"/>
  <c r="I237" i="118"/>
  <c r="I238" i="118"/>
  <c r="I239" i="118"/>
  <c r="I240" i="118"/>
  <c r="I241" i="118"/>
  <c r="I242" i="118"/>
  <c r="I243" i="118"/>
  <c r="I244" i="118"/>
  <c r="I245" i="118"/>
  <c r="I246" i="118"/>
  <c r="I247" i="118"/>
  <c r="I248" i="118"/>
  <c r="I249" i="118"/>
  <c r="I250" i="118"/>
  <c r="I251" i="118"/>
  <c r="I252" i="118"/>
  <c r="I253" i="118"/>
  <c r="I254" i="118"/>
  <c r="I255" i="118"/>
  <c r="I256" i="118"/>
  <c r="I257" i="118"/>
  <c r="I258" i="118"/>
  <c r="I259" i="118"/>
  <c r="I260" i="118"/>
  <c r="I261" i="118"/>
  <c r="I262" i="118"/>
  <c r="I263" i="118"/>
  <c r="I264" i="118"/>
  <c r="I265" i="118"/>
  <c r="I266" i="118"/>
  <c r="I267" i="118"/>
  <c r="I268" i="118"/>
  <c r="I269" i="118"/>
  <c r="I270" i="118"/>
  <c r="I271" i="118"/>
  <c r="I272" i="118"/>
  <c r="I273" i="118"/>
  <c r="I274" i="118"/>
  <c r="I275" i="118"/>
  <c r="I276" i="118"/>
  <c r="I277" i="118"/>
  <c r="I278" i="118"/>
  <c r="I279" i="118"/>
  <c r="I280" i="118"/>
  <c r="I281" i="118"/>
  <c r="I282" i="118"/>
  <c r="I283" i="118"/>
  <c r="I284" i="118"/>
  <c r="I285" i="118"/>
  <c r="I286" i="118"/>
  <c r="I287" i="118"/>
  <c r="I288" i="118"/>
  <c r="I289" i="118"/>
  <c r="I290" i="118"/>
  <c r="I291" i="118"/>
  <c r="I292" i="118"/>
  <c r="I293" i="118"/>
  <c r="I294" i="118"/>
  <c r="I295" i="118"/>
  <c r="I296" i="118"/>
  <c r="I297" i="118"/>
  <c r="I298" i="118"/>
  <c r="I299" i="118"/>
  <c r="I300" i="118"/>
  <c r="I301" i="118"/>
  <c r="I302" i="118"/>
  <c r="I303" i="118"/>
  <c r="I304" i="118"/>
  <c r="I305" i="118"/>
  <c r="I306" i="118"/>
  <c r="I307" i="118"/>
  <c r="I308" i="118"/>
  <c r="I309" i="118"/>
  <c r="I310" i="118"/>
  <c r="I311" i="118"/>
  <c r="I312" i="118"/>
  <c r="I313" i="118"/>
  <c r="I314" i="118"/>
  <c r="I315" i="118"/>
  <c r="I316" i="118"/>
  <c r="I317" i="118"/>
  <c r="I318" i="118"/>
  <c r="I319" i="118"/>
  <c r="I320" i="118"/>
  <c r="I321" i="118"/>
  <c r="I322" i="118"/>
  <c r="I323" i="118"/>
  <c r="I324" i="118"/>
  <c r="I325" i="118"/>
  <c r="I326" i="118"/>
  <c r="I327" i="118"/>
  <c r="I328" i="118"/>
  <c r="I329" i="118"/>
  <c r="I330" i="118"/>
  <c r="I331" i="118"/>
  <c r="I332" i="118"/>
  <c r="I333" i="118"/>
  <c r="I334" i="118"/>
  <c r="I335" i="118"/>
  <c r="I336" i="118"/>
  <c r="I337" i="118"/>
  <c r="I338" i="118"/>
  <c r="I339" i="118"/>
  <c r="I340" i="118"/>
  <c r="I341" i="118"/>
  <c r="I342" i="118"/>
  <c r="I343" i="118"/>
  <c r="I344" i="118"/>
  <c r="I345" i="118"/>
  <c r="I346" i="118"/>
  <c r="I347" i="118"/>
  <c r="I348" i="118"/>
  <c r="I349" i="118"/>
  <c r="I350" i="118"/>
  <c r="I351" i="118"/>
  <c r="I352" i="118"/>
  <c r="I353" i="118"/>
  <c r="I354" i="118"/>
  <c r="I355" i="118"/>
  <c r="I356" i="118"/>
  <c r="I357" i="118"/>
  <c r="I358" i="118"/>
  <c r="I359" i="118"/>
  <c r="I360" i="118"/>
  <c r="I361" i="118"/>
  <c r="I362" i="118"/>
  <c r="I363" i="118"/>
  <c r="I364" i="118"/>
  <c r="I365" i="118"/>
  <c r="I366" i="118"/>
  <c r="I367" i="118"/>
  <c r="I368" i="118"/>
  <c r="I369" i="118"/>
  <c r="I370" i="118"/>
  <c r="I371" i="118"/>
  <c r="I372" i="118"/>
  <c r="I373" i="118"/>
  <c r="I374" i="118"/>
  <c r="I375" i="118"/>
  <c r="I376" i="118"/>
  <c r="I377" i="118"/>
  <c r="I378" i="118"/>
  <c r="I379" i="118"/>
  <c r="I380" i="118"/>
  <c r="I381" i="118"/>
  <c r="I382" i="118"/>
  <c r="I383" i="118"/>
  <c r="I384" i="118"/>
  <c r="I385" i="118"/>
  <c r="I386" i="118"/>
  <c r="I387" i="118"/>
  <c r="I388" i="118"/>
  <c r="I389" i="118"/>
  <c r="I390" i="118"/>
  <c r="I391" i="118"/>
  <c r="I392" i="118"/>
  <c r="I393" i="118"/>
  <c r="I394" i="118"/>
  <c r="I395" i="118"/>
  <c r="I396" i="118"/>
  <c r="I397" i="118"/>
  <c r="I398" i="118"/>
  <c r="I399" i="118"/>
  <c r="I400" i="118"/>
  <c r="I401" i="118"/>
  <c r="I402" i="118"/>
  <c r="I403" i="118"/>
  <c r="I404" i="118"/>
  <c r="I405" i="118"/>
  <c r="I406" i="118"/>
  <c r="I407" i="118"/>
  <c r="I408" i="118"/>
  <c r="I409" i="118"/>
  <c r="I410" i="118"/>
  <c r="I411" i="118"/>
  <c r="I412" i="118"/>
  <c r="I413" i="118"/>
  <c r="I414" i="118"/>
  <c r="I415" i="118"/>
  <c r="I416" i="118"/>
  <c r="I417" i="118"/>
  <c r="I418" i="118"/>
  <c r="I419" i="118"/>
  <c r="I420" i="118"/>
  <c r="I421" i="118"/>
  <c r="I422" i="118"/>
  <c r="I423" i="118"/>
  <c r="I424" i="118"/>
  <c r="I425" i="118"/>
  <c r="I426" i="118"/>
  <c r="I427" i="118"/>
  <c r="I428" i="118"/>
  <c r="I429" i="118"/>
  <c r="I430" i="118"/>
  <c r="I431" i="118"/>
  <c r="I432" i="118"/>
  <c r="I433" i="118"/>
  <c r="I434" i="118"/>
  <c r="I435" i="118"/>
  <c r="I436" i="118"/>
  <c r="I437" i="118"/>
  <c r="I438" i="118"/>
  <c r="I439" i="118"/>
  <c r="I440" i="118"/>
  <c r="I441" i="118"/>
  <c r="I442" i="118"/>
  <c r="I443" i="118"/>
  <c r="I444" i="118"/>
  <c r="I445" i="118"/>
  <c r="I446" i="118"/>
  <c r="I447" i="118"/>
  <c r="I448" i="118"/>
  <c r="I449" i="118"/>
  <c r="I450" i="118"/>
  <c r="I451" i="118"/>
  <c r="I452" i="118"/>
  <c r="I453" i="118"/>
  <c r="I454" i="118"/>
  <c r="I455" i="118"/>
  <c r="I456" i="118"/>
  <c r="I457" i="118"/>
  <c r="I458" i="118"/>
  <c r="I459" i="118"/>
  <c r="I460" i="118"/>
  <c r="I461" i="118"/>
  <c r="I462" i="118"/>
  <c r="I463" i="118"/>
  <c r="I464" i="118"/>
  <c r="I465" i="118"/>
  <c r="I466" i="118"/>
  <c r="I467" i="118"/>
  <c r="I468" i="118"/>
  <c r="I469" i="118"/>
  <c r="I470" i="118"/>
  <c r="I471" i="118"/>
  <c r="I472" i="118"/>
  <c r="I473" i="118"/>
  <c r="I474" i="118"/>
  <c r="I475" i="118"/>
  <c r="I476" i="118"/>
  <c r="I477" i="118"/>
  <c r="I478" i="118"/>
  <c r="I479" i="118"/>
  <c r="I480" i="118"/>
  <c r="I481" i="118"/>
  <c r="I482" i="118"/>
  <c r="I483" i="118"/>
  <c r="I484" i="118"/>
  <c r="I485" i="118"/>
  <c r="I486" i="118"/>
  <c r="I487" i="118"/>
  <c r="I488" i="118"/>
  <c r="I489" i="118"/>
  <c r="I490" i="118"/>
  <c r="I491" i="118"/>
  <c r="I492" i="118"/>
  <c r="I493" i="118"/>
  <c r="I494" i="118"/>
  <c r="I495" i="118"/>
  <c r="I496" i="118"/>
  <c r="I497" i="118"/>
  <c r="I498" i="118"/>
  <c r="I499" i="118"/>
  <c r="I500" i="118"/>
  <c r="I501" i="118"/>
  <c r="I502" i="118"/>
  <c r="I503" i="118"/>
  <c r="I504" i="118"/>
  <c r="I505" i="118"/>
  <c r="I506" i="118"/>
  <c r="I507" i="118"/>
  <c r="I508" i="118"/>
  <c r="I509" i="118"/>
  <c r="I510" i="118"/>
  <c r="I511" i="118"/>
  <c r="I512" i="118"/>
  <c r="I513" i="118"/>
  <c r="I514" i="118"/>
  <c r="I515" i="118"/>
  <c r="I516" i="118"/>
  <c r="I517" i="118"/>
  <c r="I518" i="118"/>
  <c r="I519" i="118"/>
  <c r="I520" i="118"/>
  <c r="I521" i="118"/>
  <c r="I522" i="118"/>
  <c r="I523" i="118"/>
  <c r="I524" i="118"/>
  <c r="I525" i="118"/>
  <c r="I526" i="118"/>
  <c r="I527" i="118"/>
  <c r="I528" i="118"/>
  <c r="I529" i="118"/>
  <c r="I530" i="118"/>
  <c r="I531" i="118"/>
  <c r="I532" i="118"/>
  <c r="I533" i="118"/>
  <c r="I534" i="118"/>
  <c r="I535" i="118"/>
  <c r="I536" i="118"/>
  <c r="I537" i="118"/>
  <c r="I538" i="118"/>
  <c r="I539" i="118"/>
  <c r="I540" i="118"/>
  <c r="I541" i="118"/>
  <c r="I542" i="118"/>
  <c r="I543" i="118"/>
  <c r="I544" i="118"/>
  <c r="I545" i="118"/>
  <c r="I546" i="118"/>
  <c r="I547" i="118"/>
  <c r="I548" i="118"/>
  <c r="I549" i="118"/>
  <c r="I550" i="118"/>
  <c r="I551" i="118"/>
  <c r="I552" i="118"/>
  <c r="I553" i="118"/>
  <c r="I554" i="118"/>
  <c r="I555" i="118"/>
  <c r="I556" i="118"/>
  <c r="I557" i="118"/>
  <c r="I558" i="118"/>
  <c r="I559" i="118"/>
  <c r="I560" i="118"/>
  <c r="I561" i="118"/>
  <c r="I562" i="118"/>
  <c r="I563" i="118"/>
  <c r="I564" i="118"/>
  <c r="I565" i="118"/>
  <c r="I566" i="118"/>
  <c r="I567" i="118"/>
  <c r="I568" i="118"/>
  <c r="I569" i="118"/>
  <c r="I570" i="118"/>
  <c r="I571" i="118"/>
  <c r="I572" i="118"/>
  <c r="I573" i="118"/>
  <c r="I574" i="118"/>
  <c r="I575" i="118"/>
  <c r="I576" i="118"/>
  <c r="I577" i="118"/>
  <c r="I578" i="118"/>
  <c r="I579" i="118"/>
  <c r="I580" i="118"/>
  <c r="I581" i="118"/>
  <c r="I582" i="118"/>
  <c r="I583" i="118"/>
  <c r="I584" i="118"/>
  <c r="I585" i="118"/>
  <c r="I586" i="118"/>
  <c r="I587" i="118"/>
  <c r="I588" i="118"/>
  <c r="I589" i="118"/>
  <c r="I590" i="118"/>
  <c r="I591" i="118"/>
  <c r="I592" i="118"/>
  <c r="I593" i="118"/>
  <c r="I594" i="118"/>
  <c r="I595" i="118"/>
  <c r="I596" i="118"/>
  <c r="I597" i="118"/>
  <c r="I598" i="118"/>
  <c r="I599" i="118"/>
  <c r="I600" i="118"/>
  <c r="I601" i="118"/>
  <c r="I602" i="118"/>
  <c r="I603" i="118"/>
  <c r="I604" i="118"/>
  <c r="I605" i="118"/>
  <c r="I606" i="118"/>
  <c r="I607" i="118"/>
  <c r="I608" i="118"/>
  <c r="I609" i="118"/>
  <c r="I610" i="118"/>
  <c r="I611" i="118"/>
  <c r="I612" i="118"/>
  <c r="I613" i="118"/>
  <c r="I614" i="118"/>
  <c r="I615" i="118"/>
  <c r="I616" i="118"/>
  <c r="I617" i="118"/>
  <c r="I618" i="118"/>
  <c r="I619" i="118"/>
  <c r="I620" i="118"/>
  <c r="I621" i="118"/>
  <c r="I622" i="118"/>
  <c r="I623" i="118"/>
  <c r="I624" i="118"/>
  <c r="I625" i="118"/>
  <c r="I626" i="118"/>
  <c r="I627" i="118"/>
  <c r="I628" i="118"/>
  <c r="I629" i="118"/>
  <c r="I630" i="118"/>
  <c r="I631" i="118"/>
  <c r="I632" i="118"/>
  <c r="I633" i="118"/>
  <c r="I634" i="118"/>
  <c r="I635" i="118"/>
  <c r="I636" i="118"/>
  <c r="I637" i="118"/>
  <c r="I638" i="118"/>
  <c r="I639" i="118"/>
  <c r="I640" i="118"/>
  <c r="I641" i="118"/>
  <c r="I642" i="118"/>
  <c r="I643" i="118"/>
  <c r="I644" i="118"/>
  <c r="I645" i="118"/>
  <c r="I646" i="118"/>
  <c r="I647" i="118"/>
  <c r="I648" i="118"/>
  <c r="I649" i="118"/>
  <c r="I650" i="118"/>
  <c r="I651" i="118"/>
  <c r="I652" i="118"/>
  <c r="I653" i="118"/>
  <c r="I654" i="118"/>
  <c r="I655" i="118"/>
  <c r="I656" i="118"/>
  <c r="I657" i="118"/>
  <c r="I658" i="118"/>
  <c r="I659" i="118"/>
  <c r="I660" i="118"/>
  <c r="I661" i="118"/>
  <c r="I662" i="118"/>
  <c r="I663" i="118"/>
  <c r="I664" i="118"/>
  <c r="I665" i="118"/>
  <c r="I666" i="118"/>
  <c r="I667" i="118"/>
  <c r="I668" i="118"/>
  <c r="I669" i="118"/>
  <c r="I670" i="118"/>
  <c r="I671" i="118"/>
  <c r="I672" i="118"/>
  <c r="I673" i="118"/>
  <c r="I674" i="118"/>
  <c r="I675" i="118"/>
  <c r="I676" i="118"/>
  <c r="I677" i="118"/>
  <c r="I678" i="118"/>
  <c r="I679" i="118"/>
  <c r="I680" i="118"/>
  <c r="I681" i="118"/>
  <c r="I682" i="118"/>
  <c r="I683" i="118"/>
  <c r="I684" i="118"/>
  <c r="I685" i="118"/>
  <c r="I686" i="118"/>
  <c r="I687" i="118"/>
  <c r="I688" i="118"/>
  <c r="I689" i="118"/>
  <c r="I690" i="118"/>
  <c r="I691" i="118"/>
  <c r="I692" i="118"/>
  <c r="I693" i="118"/>
  <c r="I694" i="118"/>
  <c r="I695" i="118"/>
  <c r="I696" i="118"/>
  <c r="I697" i="118"/>
  <c r="I698" i="118"/>
  <c r="I699" i="118"/>
  <c r="I700" i="118"/>
  <c r="I701" i="118"/>
  <c r="I702" i="118"/>
  <c r="I703" i="118"/>
  <c r="I704" i="118"/>
  <c r="I705" i="118"/>
  <c r="I706" i="118"/>
  <c r="I707" i="118"/>
  <c r="I708" i="118"/>
  <c r="I709" i="118"/>
  <c r="I710" i="118"/>
  <c r="I711" i="118"/>
  <c r="I712" i="118"/>
  <c r="I713" i="118"/>
  <c r="I714" i="118"/>
  <c r="I715" i="118"/>
  <c r="I716" i="118"/>
  <c r="I717" i="118"/>
  <c r="I718" i="118"/>
  <c r="I719" i="118"/>
  <c r="I720" i="118"/>
  <c r="I721" i="118"/>
  <c r="I722" i="118"/>
  <c r="I723" i="118"/>
  <c r="I724" i="118"/>
  <c r="I725" i="118"/>
  <c r="I726" i="118"/>
  <c r="I727" i="118"/>
  <c r="I728" i="118"/>
  <c r="I729" i="118"/>
  <c r="I730" i="118"/>
  <c r="I731" i="118"/>
  <c r="I732" i="118"/>
  <c r="I733" i="118"/>
  <c r="I734" i="118"/>
  <c r="I735" i="118"/>
  <c r="I736" i="118"/>
  <c r="I737" i="118"/>
  <c r="I738" i="118"/>
  <c r="I739" i="118"/>
  <c r="I740" i="118"/>
  <c r="I741" i="118"/>
  <c r="I742" i="118"/>
  <c r="I743" i="118"/>
  <c r="I744" i="118"/>
  <c r="I745" i="118"/>
  <c r="I746" i="118"/>
  <c r="I747" i="118"/>
  <c r="I748" i="118"/>
  <c r="I749" i="118"/>
  <c r="I750" i="118"/>
  <c r="I751" i="118"/>
  <c r="I752" i="118"/>
  <c r="I753" i="118"/>
  <c r="I754" i="118"/>
  <c r="I755" i="118"/>
  <c r="I756" i="118"/>
  <c r="I757" i="118"/>
  <c r="I758" i="118"/>
  <c r="I759" i="118"/>
  <c r="I760" i="118"/>
  <c r="I761" i="118"/>
  <c r="I762" i="118"/>
  <c r="I763" i="118"/>
  <c r="I764" i="118"/>
  <c r="I765" i="118"/>
  <c r="I766" i="118"/>
  <c r="I767" i="118"/>
  <c r="I768" i="118"/>
  <c r="I769" i="118"/>
  <c r="I770" i="118"/>
  <c r="I771" i="118"/>
  <c r="I772" i="118"/>
  <c r="I773" i="118"/>
  <c r="I774" i="118"/>
  <c r="I775" i="118"/>
  <c r="I776" i="118"/>
  <c r="I777" i="118"/>
  <c r="I778" i="118"/>
  <c r="I779" i="118"/>
  <c r="I780" i="118"/>
  <c r="I781" i="118"/>
  <c r="I782" i="118"/>
  <c r="I783" i="118"/>
  <c r="I784" i="118"/>
  <c r="I785" i="118"/>
  <c r="I786" i="118"/>
  <c r="I787" i="118"/>
  <c r="I788" i="118"/>
  <c r="I789" i="118"/>
  <c r="I790" i="118"/>
  <c r="I791" i="118"/>
  <c r="I792" i="118"/>
  <c r="I793" i="118"/>
  <c r="I794" i="118"/>
  <c r="I795" i="118"/>
  <c r="I796" i="118"/>
  <c r="I797" i="118"/>
  <c r="I798" i="118"/>
  <c r="I799" i="118"/>
  <c r="I800" i="118"/>
  <c r="I801" i="118"/>
  <c r="I802" i="118"/>
  <c r="I803" i="118"/>
  <c r="I804" i="118"/>
  <c r="I805" i="118"/>
  <c r="I806" i="118"/>
  <c r="I807" i="118"/>
  <c r="I808" i="118"/>
  <c r="I809" i="118"/>
  <c r="I810" i="118"/>
  <c r="I811" i="118"/>
  <c r="I812" i="118"/>
  <c r="I813" i="118"/>
  <c r="I814" i="118"/>
  <c r="I815" i="118"/>
  <c r="I816" i="118"/>
  <c r="I817" i="118"/>
  <c r="I818" i="118"/>
  <c r="I819" i="118"/>
  <c r="I820" i="118"/>
  <c r="I821" i="118"/>
  <c r="I822" i="118"/>
  <c r="I823" i="118"/>
  <c r="I824" i="118"/>
  <c r="I825" i="118"/>
  <c r="I826" i="118"/>
  <c r="I827" i="118"/>
  <c r="I828" i="118"/>
  <c r="I829" i="118"/>
  <c r="I830" i="118"/>
  <c r="I831" i="118"/>
  <c r="I832" i="118"/>
  <c r="I833" i="118"/>
  <c r="I834" i="118"/>
  <c r="I835" i="118"/>
  <c r="I836" i="118"/>
  <c r="I837" i="118"/>
  <c r="I838" i="118"/>
  <c r="I839" i="118"/>
  <c r="I840" i="118"/>
  <c r="I841" i="118"/>
  <c r="I842" i="118"/>
  <c r="I843" i="118"/>
  <c r="I844" i="118"/>
  <c r="I845" i="118"/>
  <c r="I846" i="118"/>
  <c r="I847" i="118"/>
  <c r="I848" i="118"/>
  <c r="I849" i="118"/>
  <c r="I850" i="118"/>
  <c r="I851" i="118"/>
  <c r="I852" i="118"/>
  <c r="I853" i="118"/>
  <c r="I854" i="118"/>
  <c r="I855" i="118"/>
  <c r="I856" i="118"/>
  <c r="I857" i="118"/>
  <c r="I858" i="118"/>
  <c r="L11" i="118"/>
  <c r="L13" i="118"/>
  <c r="L15" i="118"/>
  <c r="L17" i="118"/>
  <c r="L19" i="118"/>
  <c r="L21" i="118"/>
  <c r="L23" i="118"/>
  <c r="L25" i="118"/>
  <c r="L27" i="118"/>
  <c r="L29" i="118"/>
  <c r="L31" i="118"/>
  <c r="L33" i="118"/>
  <c r="L35" i="118"/>
  <c r="L37" i="118"/>
  <c r="L39" i="118"/>
  <c r="L41" i="118"/>
  <c r="L43" i="118"/>
  <c r="L45" i="118"/>
  <c r="L47" i="118"/>
  <c r="L49" i="118"/>
  <c r="L51" i="118"/>
  <c r="L53" i="118"/>
  <c r="L55" i="118"/>
  <c r="L57" i="118"/>
  <c r="L59" i="118"/>
  <c r="L61" i="118"/>
  <c r="L63" i="118"/>
  <c r="L65" i="118"/>
  <c r="L67" i="118"/>
  <c r="L69" i="118"/>
  <c r="L71" i="118"/>
  <c r="L73" i="118"/>
  <c r="L75" i="118"/>
  <c r="L77" i="118"/>
  <c r="L79" i="118"/>
  <c r="L81" i="118"/>
  <c r="L83" i="118"/>
  <c r="L85" i="118"/>
  <c r="L87" i="118"/>
  <c r="L89" i="118"/>
  <c r="L91" i="118"/>
  <c r="L93" i="118"/>
  <c r="L95" i="118"/>
  <c r="L97" i="118"/>
  <c r="L99" i="118"/>
  <c r="L100" i="118"/>
  <c r="L101" i="118"/>
  <c r="L102" i="118"/>
  <c r="L103" i="118"/>
  <c r="L104" i="118"/>
  <c r="L105" i="118"/>
  <c r="L107" i="118"/>
  <c r="L108" i="118"/>
  <c r="L109" i="118"/>
  <c r="L110" i="118"/>
  <c r="L111" i="118"/>
  <c r="L112" i="118"/>
  <c r="L113" i="118"/>
  <c r="L115" i="118"/>
  <c r="L116" i="118"/>
  <c r="L117" i="118"/>
  <c r="L118" i="118"/>
  <c r="L119" i="118"/>
  <c r="L120" i="118"/>
  <c r="L121" i="118"/>
  <c r="L123" i="118"/>
  <c r="L124" i="118"/>
  <c r="L125" i="118"/>
  <c r="L126" i="118"/>
  <c r="L127" i="118"/>
  <c r="L128" i="118"/>
  <c r="L129" i="118"/>
  <c r="L131" i="118"/>
  <c r="L132" i="118"/>
  <c r="L133" i="118"/>
  <c r="L134" i="118"/>
  <c r="L135" i="118"/>
  <c r="L136" i="118"/>
  <c r="L137" i="118"/>
  <c r="L139" i="118"/>
  <c r="L140" i="118"/>
  <c r="L141" i="118"/>
  <c r="L142" i="118"/>
  <c r="L143" i="118"/>
  <c r="L144" i="118"/>
  <c r="L145" i="118"/>
  <c r="L147" i="118"/>
  <c r="L148" i="118"/>
  <c r="L149" i="118"/>
  <c r="L150" i="118"/>
  <c r="L151" i="118"/>
  <c r="L152" i="118"/>
  <c r="L153" i="118"/>
  <c r="L155" i="118"/>
  <c r="L156" i="118"/>
  <c r="L157" i="118"/>
  <c r="L158" i="118"/>
  <c r="L159" i="118"/>
  <c r="L160" i="118"/>
  <c r="L161" i="118"/>
  <c r="L163" i="118"/>
  <c r="L164" i="118"/>
  <c r="L165" i="118"/>
  <c r="L166" i="118"/>
  <c r="L167" i="118"/>
  <c r="L168" i="118"/>
  <c r="L169" i="118"/>
  <c r="L171" i="118"/>
  <c r="L172" i="118"/>
  <c r="L173" i="118"/>
  <c r="L174" i="118"/>
  <c r="L175" i="118"/>
  <c r="L176" i="118"/>
  <c r="L177" i="118"/>
  <c r="L179" i="118"/>
  <c r="L180" i="118"/>
  <c r="L181" i="118"/>
  <c r="L182" i="118"/>
  <c r="L183" i="118"/>
  <c r="L184" i="118"/>
  <c r="L185" i="118"/>
  <c r="L187" i="118"/>
  <c r="L188" i="118"/>
  <c r="L189" i="118"/>
  <c r="L190" i="118"/>
  <c r="L191" i="118"/>
  <c r="L192" i="118"/>
  <c r="L193" i="118"/>
  <c r="L195" i="118"/>
  <c r="L196" i="118"/>
  <c r="L197" i="118"/>
  <c r="L198" i="118"/>
  <c r="L199" i="118"/>
  <c r="L200" i="118"/>
  <c r="L201" i="118"/>
  <c r="L203" i="118"/>
  <c r="L204" i="118"/>
  <c r="L205" i="118"/>
  <c r="L206" i="118"/>
  <c r="L207" i="118"/>
  <c r="L208" i="118"/>
  <c r="L209" i="118"/>
  <c r="L211" i="118"/>
  <c r="L212" i="118"/>
  <c r="L213" i="118"/>
  <c r="L214" i="118"/>
  <c r="L215" i="118"/>
  <c r="L216" i="118"/>
  <c r="L217" i="118"/>
  <c r="L219" i="118"/>
  <c r="L220" i="118"/>
  <c r="L221" i="118"/>
  <c r="L222" i="118"/>
  <c r="L223" i="118"/>
  <c r="L224" i="118"/>
  <c r="L225" i="118"/>
  <c r="L227" i="118"/>
  <c r="L228" i="118"/>
  <c r="L229" i="118"/>
  <c r="L230" i="118"/>
  <c r="L231" i="118"/>
  <c r="L232" i="118"/>
  <c r="L233" i="118"/>
  <c r="L235" i="118"/>
  <c r="L236" i="118"/>
  <c r="L237" i="118"/>
  <c r="L238" i="118"/>
  <c r="L239" i="118"/>
  <c r="L240" i="118"/>
  <c r="L241" i="118"/>
  <c r="L243" i="118"/>
  <c r="L244" i="118"/>
  <c r="L245" i="118"/>
  <c r="L246" i="118"/>
  <c r="L247" i="118"/>
  <c r="L248" i="118"/>
  <c r="L249" i="118"/>
  <c r="L251" i="118"/>
  <c r="L252" i="118"/>
  <c r="L253" i="118"/>
  <c r="L254" i="118"/>
  <c r="L255" i="118"/>
  <c r="L256" i="118"/>
  <c r="L257" i="118"/>
  <c r="L259" i="118"/>
  <c r="L260" i="118"/>
  <c r="L261" i="118"/>
  <c r="L262" i="118"/>
  <c r="L263" i="118"/>
  <c r="L264" i="118"/>
  <c r="L265" i="118"/>
  <c r="L267" i="118"/>
  <c r="L268" i="118"/>
  <c r="L269" i="118"/>
  <c r="L270" i="118"/>
  <c r="L271" i="118"/>
  <c r="L272" i="118"/>
  <c r="L273" i="118"/>
  <c r="L275" i="118"/>
  <c r="L276" i="118"/>
  <c r="L277" i="118"/>
  <c r="L278" i="118"/>
  <c r="L279" i="118"/>
  <c r="L280" i="118"/>
  <c r="L281" i="118"/>
  <c r="L283" i="118"/>
  <c r="L284" i="118"/>
  <c r="L285" i="118"/>
  <c r="L286" i="118"/>
  <c r="L287" i="118"/>
  <c r="L288" i="118"/>
  <c r="L289" i="118"/>
  <c r="L291" i="118"/>
  <c r="L292" i="118"/>
  <c r="L293" i="118"/>
  <c r="L294" i="118"/>
  <c r="L295" i="118"/>
  <c r="L296" i="118"/>
  <c r="L297" i="118"/>
  <c r="L299" i="118"/>
  <c r="L300" i="118"/>
  <c r="L301" i="118"/>
  <c r="L302" i="118"/>
  <c r="L303" i="118"/>
  <c r="L304" i="118"/>
  <c r="L305" i="118"/>
  <c r="L307" i="118"/>
  <c r="L308" i="118"/>
  <c r="L309" i="118"/>
  <c r="L310" i="118"/>
  <c r="L311" i="118"/>
  <c r="L312" i="118"/>
  <c r="L313" i="118"/>
  <c r="L315" i="118"/>
  <c r="L316" i="118"/>
  <c r="L317" i="118"/>
  <c r="L318" i="118"/>
  <c r="L319" i="118"/>
  <c r="L320" i="118"/>
  <c r="L321" i="118"/>
  <c r="L323" i="118"/>
  <c r="L324" i="118"/>
  <c r="L325" i="118"/>
  <c r="L326" i="118"/>
  <c r="L327" i="118"/>
  <c r="L328" i="118"/>
  <c r="L329" i="118"/>
  <c r="L331" i="118"/>
  <c r="L332" i="118"/>
  <c r="L333" i="118"/>
  <c r="L334" i="118"/>
  <c r="L335" i="118"/>
  <c r="L336" i="118"/>
  <c r="L337" i="118"/>
  <c r="L339" i="118"/>
  <c r="L340" i="118"/>
  <c r="L341" i="118"/>
  <c r="L342" i="118"/>
  <c r="L343" i="118"/>
  <c r="L344" i="118"/>
  <c r="L345" i="118"/>
  <c r="L347" i="118"/>
  <c r="L348" i="118"/>
  <c r="L349" i="118"/>
  <c r="L350" i="118"/>
  <c r="L351" i="118"/>
  <c r="L352" i="118"/>
  <c r="L353" i="118"/>
  <c r="L355" i="118"/>
  <c r="L356" i="118"/>
  <c r="L357" i="118"/>
  <c r="L358" i="118"/>
  <c r="L359" i="118"/>
  <c r="L360" i="118"/>
  <c r="L361" i="118"/>
  <c r="L363" i="118"/>
  <c r="L364" i="118"/>
  <c r="L365" i="118"/>
  <c r="L366" i="118"/>
  <c r="L367" i="118"/>
  <c r="L368" i="118"/>
  <c r="L369" i="118"/>
  <c r="L371" i="118"/>
  <c r="L372" i="118"/>
  <c r="L373" i="118"/>
  <c r="L374" i="118"/>
  <c r="L375" i="118"/>
  <c r="L376" i="118"/>
  <c r="L377" i="118"/>
  <c r="L379" i="118"/>
  <c r="L380" i="118"/>
  <c r="L381" i="118"/>
  <c r="L382" i="118"/>
  <c r="L383" i="118"/>
  <c r="L384" i="118"/>
  <c r="L385" i="118"/>
  <c r="L387" i="118"/>
  <c r="L388" i="118"/>
  <c r="L389" i="118"/>
  <c r="L390" i="118"/>
  <c r="L391" i="118"/>
  <c r="L392" i="118"/>
  <c r="L393" i="118"/>
  <c r="L395" i="118"/>
  <c r="L396" i="118"/>
  <c r="L397" i="118"/>
  <c r="L398" i="118"/>
  <c r="L399" i="118"/>
  <c r="L400" i="118"/>
  <c r="L401" i="118"/>
  <c r="L403" i="118"/>
  <c r="L404" i="118"/>
  <c r="L405" i="118"/>
  <c r="L406" i="118"/>
  <c r="L407" i="118"/>
  <c r="L408" i="118"/>
  <c r="L409" i="118"/>
  <c r="L411" i="118"/>
  <c r="L412" i="118"/>
  <c r="L413" i="118"/>
  <c r="L414" i="118"/>
  <c r="L415" i="118"/>
  <c r="L416" i="118"/>
  <c r="L417" i="118"/>
  <c r="L419" i="118"/>
  <c r="L420" i="118"/>
  <c r="L421" i="118"/>
  <c r="L422" i="118"/>
  <c r="L423" i="118"/>
  <c r="L424" i="118"/>
  <c r="L425" i="118"/>
  <c r="L427" i="118"/>
  <c r="L428" i="118"/>
  <c r="L429" i="118"/>
  <c r="L430" i="118"/>
  <c r="L431" i="118"/>
  <c r="L432" i="118"/>
  <c r="L433" i="118"/>
  <c r="L435" i="118"/>
  <c r="L436" i="118"/>
  <c r="L437" i="118"/>
  <c r="L438" i="118"/>
  <c r="L439" i="118"/>
  <c r="L440" i="118"/>
  <c r="L441" i="118"/>
  <c r="L443" i="118"/>
  <c r="L444" i="118"/>
  <c r="L445" i="118"/>
  <c r="L446" i="118"/>
  <c r="L447" i="118"/>
  <c r="L448" i="118"/>
  <c r="L449" i="118"/>
  <c r="L451" i="118"/>
  <c r="L452" i="118"/>
  <c r="L453" i="118"/>
  <c r="L454" i="118"/>
  <c r="L455" i="118"/>
  <c r="L456" i="118"/>
  <c r="L457" i="118"/>
  <c r="L459" i="118"/>
  <c r="L460" i="118"/>
  <c r="L461" i="118"/>
  <c r="L462" i="118"/>
  <c r="L463" i="118"/>
  <c r="L464" i="118"/>
  <c r="L465" i="118"/>
  <c r="L467" i="118"/>
  <c r="L468" i="118"/>
  <c r="L469" i="118"/>
  <c r="L470" i="118"/>
  <c r="L471" i="118"/>
  <c r="L472" i="118"/>
  <c r="L473" i="118"/>
  <c r="L475" i="118"/>
  <c r="L476" i="118"/>
  <c r="L477" i="118"/>
  <c r="L478" i="118"/>
  <c r="L479" i="118"/>
  <c r="L480" i="118"/>
  <c r="L481" i="118"/>
  <c r="L483" i="118"/>
  <c r="L484" i="118"/>
  <c r="L485" i="118"/>
  <c r="L486" i="118"/>
  <c r="L487" i="118"/>
  <c r="L488" i="118"/>
  <c r="L489" i="118"/>
  <c r="L491" i="118"/>
  <c r="L492" i="118"/>
  <c r="L493" i="118"/>
  <c r="L494" i="118"/>
  <c r="L495" i="118"/>
  <c r="L496" i="118"/>
  <c r="L497" i="118"/>
  <c r="L499" i="118"/>
  <c r="L500" i="118"/>
  <c r="L501" i="118"/>
  <c r="L502" i="118"/>
  <c r="L503" i="118"/>
  <c r="L504" i="118"/>
  <c r="L505" i="118"/>
  <c r="L507" i="118"/>
  <c r="L508" i="118"/>
  <c r="L509" i="118"/>
  <c r="L510" i="118"/>
  <c r="L511" i="118"/>
  <c r="L512" i="118"/>
  <c r="L513" i="118"/>
  <c r="L515" i="118"/>
  <c r="L516" i="118"/>
  <c r="L517" i="118"/>
  <c r="L518" i="118"/>
  <c r="L519" i="118"/>
  <c r="L520" i="118"/>
  <c r="L521" i="118"/>
  <c r="L523" i="118"/>
  <c r="L524" i="118"/>
  <c r="L525" i="118"/>
  <c r="L526" i="118"/>
  <c r="L527" i="118"/>
  <c r="L528" i="118"/>
  <c r="L529" i="118"/>
  <c r="L531" i="118"/>
  <c r="L532" i="118"/>
  <c r="L533" i="118"/>
  <c r="L534" i="118"/>
  <c r="L535" i="118"/>
  <c r="L536" i="118"/>
  <c r="L537" i="118"/>
  <c r="L539" i="118"/>
  <c r="L540" i="118"/>
  <c r="L541" i="118"/>
  <c r="L542" i="118"/>
  <c r="L543" i="118"/>
  <c r="L544" i="118"/>
  <c r="L545" i="118"/>
  <c r="L547" i="118"/>
  <c r="L548" i="118"/>
  <c r="L549" i="118"/>
  <c r="L550" i="118"/>
  <c r="L551" i="118"/>
  <c r="L552" i="118"/>
  <c r="L553" i="118"/>
  <c r="L555" i="118"/>
  <c r="L556" i="118"/>
  <c r="L557" i="118"/>
  <c r="L558" i="118"/>
  <c r="L559" i="118"/>
  <c r="L560" i="118"/>
  <c r="L561" i="118"/>
  <c r="L563" i="118"/>
  <c r="L564" i="118"/>
  <c r="L565" i="118"/>
  <c r="L566" i="118"/>
  <c r="L567" i="118"/>
  <c r="L568" i="118"/>
  <c r="L569" i="118"/>
  <c r="L571" i="118"/>
  <c r="L572" i="118"/>
  <c r="L573" i="118"/>
  <c r="L574" i="118"/>
  <c r="L575" i="118"/>
  <c r="L576" i="118"/>
  <c r="L577" i="118"/>
  <c r="L579" i="118"/>
  <c r="L580" i="118"/>
  <c r="L581" i="118"/>
  <c r="L582" i="118"/>
  <c r="L583" i="118"/>
  <c r="L584" i="118"/>
  <c r="L585" i="118"/>
  <c r="L587" i="118"/>
  <c r="L588" i="118"/>
  <c r="L589" i="118"/>
  <c r="L590" i="118"/>
  <c r="L591" i="118"/>
  <c r="L592" i="118"/>
  <c r="L593" i="118"/>
  <c r="L595" i="118"/>
  <c r="L596" i="118"/>
  <c r="L597" i="118"/>
  <c r="L598" i="118"/>
  <c r="L599" i="118"/>
  <c r="L600" i="118"/>
  <c r="L601" i="118"/>
  <c r="L603" i="118"/>
  <c r="L604" i="118"/>
  <c r="L605" i="118"/>
  <c r="L606" i="118"/>
  <c r="L607" i="118"/>
  <c r="L608" i="118"/>
  <c r="L609" i="118"/>
  <c r="L611" i="118"/>
  <c r="L612" i="118"/>
  <c r="L613" i="118"/>
  <c r="L614" i="118"/>
  <c r="L615" i="118"/>
  <c r="L616" i="118"/>
  <c r="L617" i="118"/>
  <c r="L619" i="118"/>
  <c r="L620" i="118"/>
  <c r="L621" i="118"/>
  <c r="L622" i="118"/>
  <c r="L623" i="118"/>
  <c r="L624" i="118"/>
  <c r="L625" i="118"/>
  <c r="L627" i="118"/>
  <c r="L628" i="118"/>
  <c r="L629" i="118"/>
  <c r="L630" i="118"/>
  <c r="L631" i="118"/>
  <c r="L632" i="118"/>
  <c r="L633" i="118"/>
  <c r="L635" i="118"/>
  <c r="L636" i="118"/>
  <c r="L637" i="118"/>
  <c r="L638" i="118"/>
  <c r="L639" i="118"/>
  <c r="L640" i="118"/>
  <c r="L641" i="118"/>
  <c r="L643" i="118"/>
  <c r="L644" i="118"/>
  <c r="L645" i="118"/>
  <c r="L646" i="118"/>
  <c r="L647" i="118"/>
  <c r="L648" i="118"/>
  <c r="L649" i="118"/>
  <c r="L651" i="118"/>
  <c r="L652" i="118"/>
  <c r="L653" i="118"/>
  <c r="L654" i="118"/>
  <c r="L655" i="118"/>
  <c r="L656" i="118"/>
  <c r="L657" i="118"/>
  <c r="L659" i="118"/>
  <c r="L660" i="118"/>
  <c r="L661" i="118"/>
  <c r="L662" i="118"/>
  <c r="L663" i="118"/>
  <c r="L664" i="118"/>
  <c r="L665" i="118"/>
  <c r="L667" i="118"/>
  <c r="L668" i="118"/>
  <c r="L669" i="118"/>
  <c r="L670" i="118"/>
  <c r="L671" i="118"/>
  <c r="L672" i="118"/>
  <c r="L673" i="118"/>
  <c r="L675" i="118"/>
  <c r="L676" i="118"/>
  <c r="L677" i="118"/>
  <c r="L678" i="118"/>
  <c r="L679" i="118"/>
  <c r="L680" i="118"/>
  <c r="L681" i="118"/>
  <c r="L683" i="118"/>
  <c r="L684" i="118"/>
  <c r="L685" i="118"/>
  <c r="L686" i="118"/>
  <c r="L687" i="118"/>
  <c r="L688" i="118"/>
  <c r="L689" i="118"/>
  <c r="L691" i="118"/>
  <c r="L692" i="118"/>
  <c r="L693" i="118"/>
  <c r="L694" i="118"/>
  <c r="L695" i="118"/>
  <c r="L696" i="118"/>
  <c r="L697" i="118"/>
  <c r="L699" i="118"/>
  <c r="L700" i="118"/>
  <c r="L701" i="118"/>
  <c r="L702" i="118"/>
  <c r="L703" i="118"/>
  <c r="L704" i="118"/>
  <c r="L705" i="118"/>
  <c r="L707" i="118"/>
  <c r="L708" i="118"/>
  <c r="L709" i="118"/>
  <c r="L710" i="118"/>
  <c r="L711" i="118"/>
  <c r="L712" i="118"/>
  <c r="L713" i="118"/>
  <c r="L715" i="118"/>
  <c r="L716" i="118"/>
  <c r="L717" i="118"/>
  <c r="L718" i="118"/>
  <c r="L719" i="118"/>
  <c r="L720" i="118"/>
  <c r="L721" i="118"/>
  <c r="L723" i="118"/>
  <c r="L724" i="118"/>
  <c r="L725" i="118"/>
  <c r="L726" i="118"/>
  <c r="L727" i="118"/>
  <c r="L728" i="118"/>
  <c r="L729" i="118"/>
  <c r="L731" i="118"/>
  <c r="L732" i="118"/>
  <c r="L733" i="118"/>
  <c r="L734" i="118"/>
  <c r="L735" i="118"/>
  <c r="L736" i="118"/>
  <c r="L737" i="118"/>
  <c r="L739" i="118"/>
  <c r="L740" i="118"/>
  <c r="L741" i="118"/>
  <c r="L742" i="118"/>
  <c r="L743" i="118"/>
  <c r="L744" i="118"/>
  <c r="L745" i="118"/>
  <c r="L747" i="118"/>
  <c r="L748" i="118"/>
  <c r="L749" i="118"/>
  <c r="L750" i="118"/>
  <c r="L751" i="118"/>
  <c r="L752" i="118"/>
  <c r="L753" i="118"/>
  <c r="L755" i="118"/>
  <c r="L756" i="118"/>
  <c r="L757" i="118"/>
  <c r="L758" i="118"/>
  <c r="L759" i="118"/>
  <c r="L760" i="118"/>
  <c r="L761" i="118"/>
  <c r="L763" i="118"/>
  <c r="L764" i="118"/>
  <c r="L765" i="118"/>
  <c r="L766" i="118"/>
  <c r="L767" i="118"/>
  <c r="L768" i="118"/>
  <c r="L769" i="118"/>
  <c r="L771" i="118"/>
  <c r="L772" i="118"/>
  <c r="L773" i="118"/>
  <c r="L774" i="118"/>
  <c r="L775" i="118"/>
  <c r="L776" i="118"/>
  <c r="L777" i="118"/>
  <c r="L779" i="118"/>
  <c r="L780" i="118"/>
  <c r="L781" i="118"/>
  <c r="L782" i="118"/>
  <c r="L783" i="118"/>
  <c r="L784" i="118"/>
  <c r="L785" i="118"/>
  <c r="L787" i="118"/>
  <c r="L788" i="118"/>
  <c r="L789" i="118"/>
  <c r="L790" i="118"/>
  <c r="L791" i="118"/>
  <c r="L792" i="118"/>
  <c r="L793" i="118"/>
  <c r="L795" i="118"/>
  <c r="L796" i="118"/>
  <c r="L797" i="118"/>
  <c r="L798" i="118"/>
  <c r="L799" i="118"/>
  <c r="L800" i="118"/>
  <c r="L801" i="118"/>
  <c r="L803" i="118"/>
  <c r="L804" i="118"/>
  <c r="L805" i="118"/>
  <c r="L806" i="118"/>
  <c r="L807" i="118"/>
  <c r="L808" i="118"/>
  <c r="L809" i="118"/>
  <c r="L811" i="118"/>
  <c r="L812" i="118"/>
  <c r="L813" i="118"/>
  <c r="L814" i="118"/>
  <c r="L815" i="118"/>
  <c r="L816" i="118"/>
  <c r="L817" i="118"/>
  <c r="L819" i="118"/>
  <c r="L820" i="118"/>
  <c r="L821" i="118"/>
  <c r="L822" i="118"/>
  <c r="L823" i="118"/>
  <c r="L824" i="118"/>
  <c r="L825" i="118"/>
  <c r="L827" i="118"/>
  <c r="L828" i="118"/>
  <c r="L829" i="118"/>
  <c r="L830" i="118"/>
  <c r="L831" i="118"/>
  <c r="L832" i="118"/>
  <c r="L833" i="118"/>
  <c r="L835" i="118"/>
  <c r="L836" i="118"/>
  <c r="L837" i="118"/>
  <c r="L838" i="118"/>
  <c r="L839" i="118"/>
  <c r="L840" i="118"/>
  <c r="L841" i="118"/>
  <c r="L843" i="118"/>
  <c r="L844" i="118"/>
  <c r="L845" i="118"/>
  <c r="L846" i="118"/>
  <c r="L847" i="118"/>
  <c r="L848" i="118"/>
  <c r="L849" i="118"/>
  <c r="L851" i="118"/>
  <c r="L852" i="118"/>
  <c r="L853" i="118"/>
  <c r="L854" i="118"/>
  <c r="L855" i="118"/>
  <c r="L856" i="118"/>
  <c r="L857" i="118"/>
  <c r="G19" i="121"/>
  <c r="G20" i="121"/>
  <c r="G21" i="121"/>
  <c r="G22" i="121"/>
  <c r="G23" i="121"/>
  <c r="G24" i="121"/>
  <c r="G25" i="121"/>
  <c r="G26" i="121"/>
  <c r="G27" i="121"/>
  <c r="G28" i="121"/>
  <c r="G29" i="121"/>
  <c r="G30" i="121"/>
  <c r="G31" i="121"/>
  <c r="G32" i="121"/>
  <c r="G33" i="121"/>
  <c r="G34" i="121"/>
  <c r="G35" i="121"/>
  <c r="G36" i="121"/>
  <c r="G37" i="121"/>
  <c r="G38" i="121"/>
  <c r="G39" i="121"/>
  <c r="G40" i="121"/>
  <c r="G41" i="121"/>
  <c r="G42" i="121"/>
  <c r="G43" i="121"/>
  <c r="G44" i="121"/>
  <c r="G45" i="121"/>
  <c r="G46" i="121"/>
  <c r="G47" i="121"/>
  <c r="G48" i="121"/>
  <c r="G49" i="121"/>
  <c r="G50" i="121"/>
  <c r="G51" i="121"/>
  <c r="G52" i="121"/>
  <c r="G53" i="121"/>
  <c r="G54" i="121"/>
  <c r="G55" i="121"/>
  <c r="G56" i="121"/>
  <c r="G57" i="121"/>
  <c r="G58" i="121"/>
  <c r="G59" i="121"/>
  <c r="G60" i="121"/>
  <c r="G61" i="121"/>
  <c r="G62" i="121"/>
  <c r="G63" i="121"/>
  <c r="G64" i="121"/>
  <c r="G65" i="121"/>
  <c r="G66" i="121"/>
  <c r="G67" i="121"/>
  <c r="G68" i="121"/>
  <c r="G69" i="121"/>
  <c r="G70" i="121"/>
  <c r="G71" i="121"/>
  <c r="G72" i="121"/>
  <c r="G73" i="121"/>
  <c r="G74" i="121"/>
  <c r="G75" i="121"/>
  <c r="G76" i="121"/>
  <c r="G77" i="121"/>
  <c r="G78" i="121"/>
  <c r="G79" i="121"/>
  <c r="G80" i="121"/>
  <c r="G81" i="121"/>
  <c r="G82" i="121"/>
  <c r="G83" i="121"/>
  <c r="G84" i="121"/>
  <c r="G85" i="121"/>
  <c r="G86" i="121"/>
  <c r="G87" i="121"/>
  <c r="G88" i="121"/>
  <c r="G89" i="121"/>
  <c r="K89" i="121" s="1"/>
  <c r="G90" i="121"/>
  <c r="K90" i="121" s="1"/>
  <c r="G91" i="121"/>
  <c r="K91" i="121" s="1"/>
  <c r="G92" i="121"/>
  <c r="K92" i="121" s="1"/>
  <c r="G93" i="121"/>
  <c r="K93" i="121" s="1"/>
  <c r="G94" i="121"/>
  <c r="K94" i="121" s="1"/>
  <c r="L78" i="118" l="1"/>
  <c r="L76" i="118"/>
  <c r="L82" i="118"/>
  <c r="L74" i="118"/>
  <c r="L72" i="118"/>
  <c r="L70" i="118"/>
  <c r="L859" i="118"/>
  <c r="K88" i="121"/>
  <c r="K87" i="121"/>
  <c r="K86" i="121"/>
  <c r="K85" i="121"/>
  <c r="K84" i="121"/>
  <c r="K83" i="121"/>
  <c r="K82" i="121"/>
  <c r="K81" i="121"/>
  <c r="K80" i="121"/>
  <c r="K79" i="121"/>
  <c r="K78" i="121"/>
  <c r="K77" i="121"/>
  <c r="K76" i="121"/>
  <c r="K75" i="121"/>
  <c r="K74" i="121"/>
  <c r="K73" i="121"/>
  <c r="K72" i="121"/>
  <c r="K71" i="121"/>
  <c r="K70" i="121"/>
  <c r="K69" i="121"/>
  <c r="K68" i="121"/>
  <c r="K67" i="121"/>
  <c r="K66" i="121"/>
  <c r="K65" i="121"/>
  <c r="K64" i="121"/>
  <c r="K63" i="121"/>
  <c r="K62" i="121"/>
  <c r="K61" i="121"/>
  <c r="K60" i="121"/>
  <c r="K59" i="121"/>
  <c r="K58" i="121"/>
  <c r="K57" i="121"/>
  <c r="K56" i="121"/>
  <c r="K55" i="121"/>
  <c r="K54" i="121"/>
  <c r="K53" i="121"/>
  <c r="K52" i="121"/>
  <c r="K51" i="121"/>
  <c r="K50" i="121"/>
  <c r="K49" i="121"/>
  <c r="K48" i="121"/>
  <c r="K47" i="121"/>
  <c r="K46" i="121"/>
  <c r="K45" i="121"/>
  <c r="K44" i="121"/>
  <c r="K43" i="121"/>
  <c r="K42" i="121"/>
  <c r="K41" i="121"/>
  <c r="K40" i="121"/>
  <c r="K39" i="121"/>
  <c r="K38" i="121"/>
  <c r="K37" i="121"/>
  <c r="K36" i="121"/>
  <c r="K35" i="121"/>
  <c r="K34" i="121"/>
  <c r="K33" i="121"/>
  <c r="K32" i="121"/>
  <c r="K31" i="121"/>
  <c r="K30" i="121"/>
  <c r="K29" i="121"/>
  <c r="K28" i="121"/>
  <c r="K27" i="121"/>
  <c r="K26" i="121"/>
  <c r="K25" i="121"/>
  <c r="K24" i="121"/>
  <c r="K23" i="121"/>
  <c r="K22" i="121"/>
  <c r="K21" i="121"/>
  <c r="K20" i="121"/>
  <c r="K19" i="121"/>
  <c r="R19" i="121"/>
  <c r="R20" i="121"/>
  <c r="R21" i="121"/>
  <c r="R22" i="121"/>
  <c r="R23" i="121"/>
  <c r="R24" i="121"/>
  <c r="R25" i="121"/>
  <c r="R26" i="121"/>
  <c r="R27" i="121"/>
  <c r="R28" i="121"/>
  <c r="R29" i="121"/>
  <c r="R30" i="121"/>
  <c r="R31" i="121"/>
  <c r="R32" i="121"/>
  <c r="R33" i="121"/>
  <c r="R34" i="121"/>
  <c r="R35" i="121"/>
  <c r="R36" i="121"/>
  <c r="R37" i="121"/>
  <c r="R38" i="121"/>
  <c r="R39" i="121"/>
  <c r="R40" i="121"/>
  <c r="R41" i="121"/>
  <c r="R42" i="121"/>
  <c r="R43" i="121"/>
  <c r="R44" i="121"/>
  <c r="R45" i="121"/>
  <c r="R46" i="121"/>
  <c r="R47" i="121"/>
  <c r="R48" i="121"/>
  <c r="R49" i="121"/>
  <c r="R50" i="121"/>
  <c r="R51" i="121"/>
  <c r="R52" i="121"/>
  <c r="R53" i="121"/>
  <c r="R54" i="121"/>
  <c r="R55" i="121"/>
  <c r="R56" i="121"/>
  <c r="R57" i="121"/>
  <c r="R58" i="121"/>
  <c r="R59" i="121"/>
  <c r="R60" i="121"/>
  <c r="R61" i="121"/>
  <c r="R62" i="121"/>
  <c r="R63" i="121"/>
  <c r="R64" i="121"/>
  <c r="R65" i="121"/>
  <c r="R66" i="121"/>
  <c r="R67" i="121"/>
  <c r="R68" i="121"/>
  <c r="R69" i="121"/>
  <c r="R70" i="121"/>
  <c r="R71" i="121"/>
  <c r="R72" i="121"/>
  <c r="R73" i="121"/>
  <c r="R74" i="121"/>
  <c r="R75" i="121"/>
  <c r="R76" i="121"/>
  <c r="R77" i="121"/>
  <c r="R78" i="121"/>
  <c r="R79" i="121"/>
  <c r="R80" i="121"/>
  <c r="R81" i="121"/>
  <c r="R82" i="121"/>
  <c r="R83" i="121"/>
  <c r="R84" i="121"/>
  <c r="R85" i="121"/>
  <c r="R86" i="121"/>
  <c r="R87" i="121"/>
  <c r="R88" i="121"/>
  <c r="R89" i="121"/>
  <c r="V89" i="121" s="1"/>
  <c r="R90" i="121"/>
  <c r="V90" i="121" s="1"/>
  <c r="R91" i="121"/>
  <c r="V91" i="121" s="1"/>
  <c r="R92" i="121"/>
  <c r="V92" i="121" s="1"/>
  <c r="R93" i="121"/>
  <c r="V93" i="121" s="1"/>
  <c r="R94" i="121"/>
  <c r="V94" i="121" s="1"/>
  <c r="S13" i="121"/>
  <c r="S14" i="121"/>
  <c r="S15" i="121"/>
  <c r="S16" i="121"/>
  <c r="S17" i="121"/>
  <c r="S18" i="121"/>
  <c r="S19" i="121"/>
  <c r="S20" i="121"/>
  <c r="S21" i="121"/>
  <c r="S22" i="121"/>
  <c r="S23" i="121"/>
  <c r="S24" i="121"/>
  <c r="S25" i="121"/>
  <c r="S26" i="121"/>
  <c r="S27" i="121"/>
  <c r="S28" i="121"/>
  <c r="S29" i="121"/>
  <c r="S30" i="121"/>
  <c r="S31" i="121"/>
  <c r="S32" i="121"/>
  <c r="S33" i="121"/>
  <c r="S34" i="121"/>
  <c r="S35" i="121"/>
  <c r="S36" i="121"/>
  <c r="S37" i="121"/>
  <c r="S38" i="121"/>
  <c r="S39" i="121"/>
  <c r="S40" i="121"/>
  <c r="S41" i="121"/>
  <c r="S42" i="121"/>
  <c r="S43" i="121"/>
  <c r="S44" i="121"/>
  <c r="S45" i="121"/>
  <c r="S46" i="121"/>
  <c r="S47" i="121"/>
  <c r="S48" i="121"/>
  <c r="S49" i="121"/>
  <c r="S50" i="121"/>
  <c r="S51" i="121"/>
  <c r="S52" i="121"/>
  <c r="S53" i="121"/>
  <c r="S54" i="121"/>
  <c r="S55" i="121"/>
  <c r="S56" i="121"/>
  <c r="S57" i="121"/>
  <c r="S58" i="121"/>
  <c r="S59" i="121"/>
  <c r="S60" i="121"/>
  <c r="S61" i="121"/>
  <c r="S62" i="121"/>
  <c r="S63" i="121"/>
  <c r="S64" i="121"/>
  <c r="S65" i="121"/>
  <c r="S66" i="121"/>
  <c r="S67" i="121"/>
  <c r="S68" i="121"/>
  <c r="S69" i="121"/>
  <c r="S70" i="121"/>
  <c r="S71" i="121"/>
  <c r="S72" i="121"/>
  <c r="S73" i="121"/>
  <c r="S74" i="121"/>
  <c r="S75" i="121"/>
  <c r="S76" i="121"/>
  <c r="S77" i="121"/>
  <c r="S78" i="121"/>
  <c r="S79" i="121"/>
  <c r="S80" i="121"/>
  <c r="S81" i="121"/>
  <c r="S82" i="121"/>
  <c r="S83" i="121"/>
  <c r="S84" i="121"/>
  <c r="S85" i="121"/>
  <c r="S86" i="121"/>
  <c r="S87" i="121"/>
  <c r="S88" i="121"/>
  <c r="V19" i="121"/>
  <c r="V20" i="121"/>
  <c r="V21" i="121"/>
  <c r="V22" i="121"/>
  <c r="V23" i="121"/>
  <c r="V24" i="121"/>
  <c r="V25" i="121"/>
  <c r="V26" i="121"/>
  <c r="V27" i="121"/>
  <c r="V28" i="121"/>
  <c r="V29" i="121"/>
  <c r="V30" i="121"/>
  <c r="V31" i="121"/>
  <c r="V32" i="121"/>
  <c r="V33" i="121"/>
  <c r="V34" i="121"/>
  <c r="V35" i="121"/>
  <c r="V36" i="121"/>
  <c r="V37" i="121"/>
  <c r="V38" i="121"/>
  <c r="V39" i="121"/>
  <c r="V40" i="121"/>
  <c r="V41" i="121"/>
  <c r="V42" i="121"/>
  <c r="V43" i="121"/>
  <c r="V44" i="121"/>
  <c r="V45" i="121"/>
  <c r="V46" i="121"/>
  <c r="V47" i="121"/>
  <c r="V48" i="121"/>
  <c r="V49" i="121"/>
  <c r="V50" i="121"/>
  <c r="V51" i="121"/>
  <c r="V52" i="121"/>
  <c r="V53" i="121"/>
  <c r="V54" i="121"/>
  <c r="V55" i="121"/>
  <c r="V56" i="121"/>
  <c r="V57" i="121"/>
  <c r="V58" i="121"/>
  <c r="V59" i="121"/>
  <c r="V60" i="121"/>
  <c r="V61" i="121"/>
  <c r="V62" i="121"/>
  <c r="V63" i="121"/>
  <c r="V64" i="121"/>
  <c r="V65" i="121"/>
  <c r="V66" i="121"/>
  <c r="V67" i="121"/>
  <c r="V68" i="121"/>
  <c r="V69" i="121"/>
  <c r="V70" i="121"/>
  <c r="V71" i="121"/>
  <c r="V72" i="121"/>
  <c r="V73" i="121"/>
  <c r="V74" i="121"/>
  <c r="V75" i="121"/>
  <c r="V76" i="121"/>
  <c r="V77" i="121"/>
  <c r="V78" i="121"/>
  <c r="V79" i="121"/>
  <c r="V80" i="121"/>
  <c r="V81" i="121"/>
  <c r="V82" i="121"/>
  <c r="V83" i="121"/>
  <c r="V84" i="121"/>
  <c r="V85" i="121"/>
  <c r="V86" i="121"/>
  <c r="V87" i="121"/>
  <c r="V88" i="121"/>
  <c r="H13" i="121" l="1"/>
  <c r="H14" i="121"/>
  <c r="H15" i="121"/>
  <c r="H16" i="121"/>
  <c r="H17" i="121"/>
  <c r="H18" i="121"/>
  <c r="H19" i="121"/>
  <c r="H20" i="121"/>
  <c r="H21" i="121"/>
  <c r="H22" i="121"/>
  <c r="H23" i="121"/>
  <c r="H24" i="121"/>
  <c r="H25" i="121"/>
  <c r="H26" i="121"/>
  <c r="H27" i="121"/>
  <c r="H28" i="121"/>
  <c r="H29" i="121"/>
  <c r="H30" i="121"/>
  <c r="H31" i="121"/>
  <c r="H32" i="121"/>
  <c r="H33" i="121"/>
  <c r="H34" i="121"/>
  <c r="H35" i="121"/>
  <c r="H36" i="121"/>
  <c r="H37" i="121"/>
  <c r="H38" i="121"/>
  <c r="H39" i="121"/>
  <c r="H40" i="121"/>
  <c r="H41" i="121"/>
  <c r="H42" i="121"/>
  <c r="H43" i="121"/>
  <c r="H44" i="121"/>
  <c r="H45" i="121"/>
  <c r="H46" i="121"/>
  <c r="H47" i="121"/>
  <c r="H48" i="121"/>
  <c r="H49" i="121"/>
  <c r="H50" i="121"/>
  <c r="H51" i="121"/>
  <c r="H52" i="121"/>
  <c r="H53" i="121"/>
  <c r="H54" i="121"/>
  <c r="H55" i="121"/>
  <c r="H56" i="121"/>
  <c r="H57" i="121"/>
  <c r="H58" i="121"/>
  <c r="H59" i="121"/>
  <c r="H60" i="121"/>
  <c r="H61" i="121"/>
  <c r="H62" i="121"/>
  <c r="H63" i="121"/>
  <c r="H64" i="121"/>
  <c r="H65" i="121"/>
  <c r="H66" i="121"/>
  <c r="H67" i="121"/>
  <c r="H68" i="121"/>
  <c r="H69" i="121"/>
  <c r="H70" i="121"/>
  <c r="H71" i="121"/>
  <c r="H72" i="121"/>
  <c r="H73" i="121"/>
  <c r="H74" i="121"/>
  <c r="H75" i="121"/>
  <c r="H76" i="121"/>
  <c r="H77" i="121"/>
  <c r="H78" i="121"/>
  <c r="H79" i="121"/>
  <c r="H80" i="121"/>
  <c r="H81" i="121"/>
  <c r="H82" i="121"/>
  <c r="H83" i="121"/>
  <c r="H84" i="121"/>
  <c r="H85" i="121"/>
  <c r="H86" i="121"/>
  <c r="H87" i="121"/>
  <c r="H88" i="121"/>
  <c r="P94" i="121"/>
  <c r="P93" i="121"/>
  <c r="P92" i="121"/>
  <c r="P91" i="121"/>
  <c r="P90" i="121"/>
  <c r="P89" i="121"/>
  <c r="Q88" i="121"/>
  <c r="P88" i="121"/>
  <c r="Q87" i="121"/>
  <c r="P87" i="121"/>
  <c r="Q86" i="121"/>
  <c r="P86" i="121"/>
  <c r="Q85" i="121"/>
  <c r="P85" i="121"/>
  <c r="Q84" i="121"/>
  <c r="P84" i="121"/>
  <c r="Q83" i="121"/>
  <c r="P83" i="121"/>
  <c r="Q82" i="121"/>
  <c r="P82" i="121"/>
  <c r="Q81" i="121"/>
  <c r="P81" i="121"/>
  <c r="Q80" i="121"/>
  <c r="P80" i="121"/>
  <c r="Q79" i="121"/>
  <c r="P79" i="121"/>
  <c r="Q78" i="121"/>
  <c r="P78" i="121"/>
  <c r="Q77" i="121"/>
  <c r="P77" i="121"/>
  <c r="Q76" i="121"/>
  <c r="P76" i="121"/>
  <c r="Q75" i="121"/>
  <c r="P75" i="121"/>
  <c r="Q74" i="121"/>
  <c r="P74" i="121"/>
  <c r="Q73" i="121"/>
  <c r="P73" i="121"/>
  <c r="Q72" i="121"/>
  <c r="P72" i="121"/>
  <c r="Q71" i="121"/>
  <c r="P71" i="121"/>
  <c r="Q70" i="121"/>
  <c r="P70" i="121"/>
  <c r="Q69" i="121"/>
  <c r="P69" i="121"/>
  <c r="Q68" i="121"/>
  <c r="P68" i="121"/>
  <c r="Q67" i="121"/>
  <c r="P67" i="121"/>
  <c r="Q66" i="121"/>
  <c r="P66" i="121"/>
  <c r="Q65" i="121"/>
  <c r="P65" i="121"/>
  <c r="Q64" i="121"/>
  <c r="P64" i="121"/>
  <c r="Q63" i="121"/>
  <c r="P63" i="121"/>
  <c r="Q62" i="121"/>
  <c r="P62" i="121"/>
  <c r="Q61" i="121"/>
  <c r="P61" i="121"/>
  <c r="Q60" i="121"/>
  <c r="P60" i="121"/>
  <c r="Q59" i="121"/>
  <c r="P59" i="121"/>
  <c r="Q58" i="121"/>
  <c r="P58" i="121"/>
  <c r="Q57" i="121"/>
  <c r="P57" i="121"/>
  <c r="Q56" i="121"/>
  <c r="P56" i="121"/>
  <c r="Q55" i="121"/>
  <c r="P55" i="121"/>
  <c r="Q54" i="121"/>
  <c r="P54" i="121"/>
  <c r="Q53" i="121"/>
  <c r="P53" i="121"/>
  <c r="Q52" i="121"/>
  <c r="P52" i="121"/>
  <c r="Q51" i="121"/>
  <c r="P51" i="121"/>
  <c r="Q50" i="121"/>
  <c r="P50" i="121"/>
  <c r="Q49" i="121"/>
  <c r="P49" i="121"/>
  <c r="Q48" i="121"/>
  <c r="P48" i="121"/>
  <c r="Q47" i="121"/>
  <c r="P47" i="121"/>
  <c r="Q46" i="121"/>
  <c r="P46" i="121"/>
  <c r="Q45" i="121"/>
  <c r="P45" i="121"/>
  <c r="Q44" i="121"/>
  <c r="P44" i="121"/>
  <c r="Q43" i="121"/>
  <c r="P43" i="121"/>
  <c r="Q42" i="121"/>
  <c r="P42" i="121"/>
  <c r="Q41" i="121"/>
  <c r="P41" i="121"/>
  <c r="Q40" i="121"/>
  <c r="P40" i="121"/>
  <c r="Q39" i="121"/>
  <c r="P39" i="121"/>
  <c r="Q38" i="121"/>
  <c r="P38" i="121"/>
  <c r="Q37" i="121"/>
  <c r="P37" i="121"/>
  <c r="Q36" i="121"/>
  <c r="P36" i="121"/>
  <c r="Q35" i="121"/>
  <c r="P35" i="121"/>
  <c r="Q34" i="121"/>
  <c r="P34" i="121"/>
  <c r="Q33" i="121"/>
  <c r="P33" i="121"/>
  <c r="Q32" i="121"/>
  <c r="P32" i="121"/>
  <c r="Q31" i="121"/>
  <c r="P31" i="121"/>
  <c r="Q30" i="121"/>
  <c r="P30" i="121"/>
  <c r="Q29" i="121"/>
  <c r="P29" i="121"/>
  <c r="Q28" i="121"/>
  <c r="P28" i="121"/>
  <c r="Q27" i="121"/>
  <c r="P27" i="121"/>
  <c r="Q26" i="121"/>
  <c r="P26" i="121"/>
  <c r="Q25" i="121"/>
  <c r="P25" i="121"/>
  <c r="Q24" i="121"/>
  <c r="P24" i="121"/>
  <c r="Q23" i="121"/>
  <c r="P23" i="121"/>
  <c r="Q22" i="121"/>
  <c r="P22" i="121"/>
  <c r="Q21" i="121"/>
  <c r="P21" i="121"/>
  <c r="Q20" i="121"/>
  <c r="P20" i="121"/>
  <c r="Q19" i="121"/>
  <c r="P19" i="121"/>
  <c r="R18" i="121"/>
  <c r="V18" i="121" s="1"/>
  <c r="Q18" i="121"/>
  <c r="P18" i="121"/>
  <c r="W18" i="121" s="1"/>
  <c r="Q17" i="121"/>
  <c r="Q16" i="121"/>
  <c r="Q15" i="121"/>
  <c r="Q14" i="121"/>
  <c r="Q13" i="121"/>
  <c r="S12" i="121"/>
  <c r="Q12" i="121"/>
  <c r="E94" i="121"/>
  <c r="E93" i="121"/>
  <c r="E92" i="121"/>
  <c r="E91" i="121"/>
  <c r="L91" i="121" s="1"/>
  <c r="E90" i="121"/>
  <c r="L90" i="121" s="1"/>
  <c r="E89" i="121"/>
  <c r="L89" i="121" s="1"/>
  <c r="F88" i="121"/>
  <c r="E88" i="121"/>
  <c r="F87" i="121"/>
  <c r="E87" i="121"/>
  <c r="L87" i="121" s="1"/>
  <c r="F86" i="121"/>
  <c r="E86" i="121"/>
  <c r="F85" i="121"/>
  <c r="E85" i="121"/>
  <c r="L85" i="121" s="1"/>
  <c r="F84" i="121"/>
  <c r="E84" i="121"/>
  <c r="F83" i="121"/>
  <c r="E83" i="121"/>
  <c r="L83" i="121" s="1"/>
  <c r="F82" i="121"/>
  <c r="E82" i="121"/>
  <c r="F81" i="121"/>
  <c r="E81" i="121"/>
  <c r="L81" i="121" s="1"/>
  <c r="F80" i="121"/>
  <c r="E80" i="121"/>
  <c r="F79" i="121"/>
  <c r="E79" i="121"/>
  <c r="L79" i="121" s="1"/>
  <c r="F78" i="121"/>
  <c r="E78" i="121"/>
  <c r="F77" i="121"/>
  <c r="E77" i="121"/>
  <c r="L77" i="121" s="1"/>
  <c r="F76" i="121"/>
  <c r="E76" i="121"/>
  <c r="J76" i="121" s="1"/>
  <c r="F75" i="121"/>
  <c r="E75" i="121"/>
  <c r="L75" i="121" s="1"/>
  <c r="F74" i="121"/>
  <c r="E74" i="121"/>
  <c r="J74" i="121" s="1"/>
  <c r="F73" i="121"/>
  <c r="E73" i="121"/>
  <c r="L73" i="121" s="1"/>
  <c r="F72" i="121"/>
  <c r="E72" i="121"/>
  <c r="J72" i="121" s="1"/>
  <c r="F71" i="121"/>
  <c r="E71" i="121"/>
  <c r="L71" i="121" s="1"/>
  <c r="F70" i="121"/>
  <c r="E70" i="121"/>
  <c r="J70" i="121" s="1"/>
  <c r="F69" i="121"/>
  <c r="E69" i="121"/>
  <c r="L69" i="121" s="1"/>
  <c r="F68" i="121"/>
  <c r="E68" i="121"/>
  <c r="J68" i="121" s="1"/>
  <c r="F67" i="121"/>
  <c r="E67" i="121"/>
  <c r="J67" i="121" s="1"/>
  <c r="F66" i="121"/>
  <c r="E66" i="121"/>
  <c r="J66" i="121" s="1"/>
  <c r="F65" i="121"/>
  <c r="E65" i="121"/>
  <c r="J65" i="121" s="1"/>
  <c r="F64" i="121"/>
  <c r="E64" i="121"/>
  <c r="J64" i="121" s="1"/>
  <c r="F63" i="121"/>
  <c r="E63" i="121"/>
  <c r="J63" i="121" s="1"/>
  <c r="F62" i="121"/>
  <c r="E62" i="121"/>
  <c r="J62" i="121" s="1"/>
  <c r="F61" i="121"/>
  <c r="E61" i="121"/>
  <c r="J61" i="121" s="1"/>
  <c r="F60" i="121"/>
  <c r="E60" i="121"/>
  <c r="L60" i="121" s="1"/>
  <c r="F59" i="121"/>
  <c r="E59" i="121"/>
  <c r="J59" i="121" s="1"/>
  <c r="F58" i="121"/>
  <c r="E58" i="121"/>
  <c r="F57" i="121"/>
  <c r="E57" i="121"/>
  <c r="J57" i="121" s="1"/>
  <c r="F56" i="121"/>
  <c r="E56" i="121"/>
  <c r="F55" i="121"/>
  <c r="E55" i="121"/>
  <c r="J55" i="121" s="1"/>
  <c r="F54" i="121"/>
  <c r="E54" i="121"/>
  <c r="F53" i="121"/>
  <c r="E53" i="121"/>
  <c r="J53" i="121" s="1"/>
  <c r="F52" i="121"/>
  <c r="E52" i="121"/>
  <c r="F51" i="121"/>
  <c r="E51" i="121"/>
  <c r="J51" i="121" s="1"/>
  <c r="F50" i="121"/>
  <c r="E50" i="121"/>
  <c r="F49" i="121"/>
  <c r="E49" i="121"/>
  <c r="J49" i="121" s="1"/>
  <c r="F48" i="121"/>
  <c r="E48" i="121"/>
  <c r="F47" i="121"/>
  <c r="E47" i="121"/>
  <c r="J47" i="121" s="1"/>
  <c r="F46" i="121"/>
  <c r="E46" i="121"/>
  <c r="F45" i="121"/>
  <c r="E45" i="121"/>
  <c r="J45" i="121" s="1"/>
  <c r="F44" i="121"/>
  <c r="E44" i="121"/>
  <c r="F43" i="121"/>
  <c r="E43" i="121"/>
  <c r="J43" i="121" s="1"/>
  <c r="F42" i="121"/>
  <c r="E42" i="121"/>
  <c r="F41" i="121"/>
  <c r="E41" i="121"/>
  <c r="J41" i="121" s="1"/>
  <c r="F40" i="121"/>
  <c r="E40" i="121"/>
  <c r="F39" i="121"/>
  <c r="E39" i="121"/>
  <c r="J39" i="121" s="1"/>
  <c r="F38" i="121"/>
  <c r="E38" i="121"/>
  <c r="F37" i="121"/>
  <c r="E37" i="121"/>
  <c r="J37" i="121" s="1"/>
  <c r="F36" i="121"/>
  <c r="E36" i="121"/>
  <c r="F35" i="121"/>
  <c r="E35" i="121"/>
  <c r="J35" i="121" s="1"/>
  <c r="F34" i="121"/>
  <c r="E34" i="121"/>
  <c r="F33" i="121"/>
  <c r="E33" i="121"/>
  <c r="J33" i="121" s="1"/>
  <c r="F32" i="121"/>
  <c r="E32" i="121"/>
  <c r="F31" i="121"/>
  <c r="E31" i="121"/>
  <c r="J31" i="121" s="1"/>
  <c r="F30" i="121"/>
  <c r="E30" i="121"/>
  <c r="F29" i="121"/>
  <c r="E29" i="121"/>
  <c r="J29" i="121" s="1"/>
  <c r="F28" i="121"/>
  <c r="E28" i="121"/>
  <c r="F27" i="121"/>
  <c r="E27" i="121"/>
  <c r="J27" i="121" s="1"/>
  <c r="F26" i="121"/>
  <c r="E26" i="121"/>
  <c r="F25" i="121"/>
  <c r="E25" i="121"/>
  <c r="J25" i="121" s="1"/>
  <c r="F24" i="121"/>
  <c r="E24" i="121"/>
  <c r="F23" i="121"/>
  <c r="E23" i="121"/>
  <c r="J23" i="121" s="1"/>
  <c r="F22" i="121"/>
  <c r="E22" i="121"/>
  <c r="F21" i="121"/>
  <c r="E21" i="121"/>
  <c r="J21" i="121" s="1"/>
  <c r="F20" i="121"/>
  <c r="E20" i="121"/>
  <c r="F19" i="121"/>
  <c r="E19" i="121"/>
  <c r="J19" i="121" s="1"/>
  <c r="G18" i="121"/>
  <c r="K18" i="121" s="1"/>
  <c r="F18" i="121"/>
  <c r="E18" i="121"/>
  <c r="L18" i="121" s="1"/>
  <c r="F17" i="121"/>
  <c r="F16" i="121"/>
  <c r="F15" i="121"/>
  <c r="F14" i="121"/>
  <c r="F13" i="121"/>
  <c r="H12" i="121"/>
  <c r="F12" i="121"/>
  <c r="L11" i="120"/>
  <c r="X11" i="120" s="1"/>
  <c r="L12" i="120"/>
  <c r="X12" i="120" s="1"/>
  <c r="L13" i="120"/>
  <c r="X13" i="120" s="1"/>
  <c r="L14" i="120"/>
  <c r="X14" i="120" s="1"/>
  <c r="L15" i="120"/>
  <c r="X15" i="120" s="1"/>
  <c r="L16" i="120"/>
  <c r="X16" i="120" s="1"/>
  <c r="L17" i="120"/>
  <c r="X17" i="120" s="1"/>
  <c r="L18" i="120"/>
  <c r="X18" i="120" s="1"/>
  <c r="L19" i="120"/>
  <c r="X19" i="120" s="1"/>
  <c r="L20" i="120"/>
  <c r="X20" i="120" s="1"/>
  <c r="L21" i="120"/>
  <c r="X21" i="120" s="1"/>
  <c r="L22" i="120"/>
  <c r="X22" i="120" s="1"/>
  <c r="L23" i="120"/>
  <c r="X23" i="120" s="1"/>
  <c r="L24" i="120"/>
  <c r="X24" i="120" s="1"/>
  <c r="L25" i="120"/>
  <c r="X25" i="120" s="1"/>
  <c r="L26" i="120"/>
  <c r="X26" i="120" s="1"/>
  <c r="L27" i="120"/>
  <c r="X27" i="120" s="1"/>
  <c r="L28" i="120"/>
  <c r="X28" i="120" s="1"/>
  <c r="L29" i="120"/>
  <c r="X29" i="120" s="1"/>
  <c r="L30" i="120"/>
  <c r="X30" i="120" s="1"/>
  <c r="L31" i="120"/>
  <c r="X31" i="120" s="1"/>
  <c r="L32" i="120"/>
  <c r="X32" i="120" s="1"/>
  <c r="L33" i="120"/>
  <c r="X33" i="120" s="1"/>
  <c r="L34" i="120"/>
  <c r="X34" i="120" s="1"/>
  <c r="L35" i="120"/>
  <c r="X35" i="120" s="1"/>
  <c r="L36" i="120"/>
  <c r="X36" i="120" s="1"/>
  <c r="L37" i="120"/>
  <c r="X37" i="120" s="1"/>
  <c r="L38" i="120"/>
  <c r="X38" i="120" s="1"/>
  <c r="L39" i="120"/>
  <c r="X39" i="120" s="1"/>
  <c r="L40" i="120"/>
  <c r="X40" i="120" s="1"/>
  <c r="L41" i="120"/>
  <c r="X41" i="120" s="1"/>
  <c r="L42" i="120"/>
  <c r="X42" i="120" s="1"/>
  <c r="L43" i="120"/>
  <c r="X43" i="120" s="1"/>
  <c r="L44" i="120"/>
  <c r="X44" i="120" s="1"/>
  <c r="L45" i="120"/>
  <c r="X45" i="120" s="1"/>
  <c r="L46" i="120"/>
  <c r="X46" i="120" s="1"/>
  <c r="L47" i="120"/>
  <c r="X47" i="120" s="1"/>
  <c r="L48" i="120"/>
  <c r="X48" i="120" s="1"/>
  <c r="L49" i="120"/>
  <c r="X49" i="120" s="1"/>
  <c r="L50" i="120"/>
  <c r="X50" i="120" s="1"/>
  <c r="L51" i="120"/>
  <c r="X51" i="120" s="1"/>
  <c r="L52" i="120"/>
  <c r="X52" i="120" s="1"/>
  <c r="L53" i="120"/>
  <c r="X53" i="120" s="1"/>
  <c r="L54" i="120"/>
  <c r="X54" i="120" s="1"/>
  <c r="L55" i="120"/>
  <c r="X55" i="120" s="1"/>
  <c r="L56" i="120"/>
  <c r="X56" i="120" s="1"/>
  <c r="L57" i="120"/>
  <c r="X57" i="120" s="1"/>
  <c r="L58" i="120"/>
  <c r="X58" i="120" s="1"/>
  <c r="L59" i="120"/>
  <c r="X59" i="120" s="1"/>
  <c r="L60" i="120"/>
  <c r="X60" i="120" s="1"/>
  <c r="L61" i="120"/>
  <c r="X61" i="120" s="1"/>
  <c r="L62" i="120"/>
  <c r="X62" i="120" s="1"/>
  <c r="L63" i="120"/>
  <c r="X63" i="120" s="1"/>
  <c r="L64" i="120"/>
  <c r="X64" i="120" s="1"/>
  <c r="L65" i="120"/>
  <c r="X65" i="120" s="1"/>
  <c r="L66" i="120"/>
  <c r="X66" i="120" s="1"/>
  <c r="L67" i="120"/>
  <c r="X67" i="120" s="1"/>
  <c r="L68" i="120"/>
  <c r="X68" i="120" s="1"/>
  <c r="L69" i="120"/>
  <c r="X69" i="120" s="1"/>
  <c r="L70" i="120"/>
  <c r="X70" i="120" s="1"/>
  <c r="L71" i="120"/>
  <c r="X71" i="120" s="1"/>
  <c r="L72" i="120"/>
  <c r="X72" i="120" s="1"/>
  <c r="L73" i="120"/>
  <c r="X73" i="120" s="1"/>
  <c r="L74" i="120"/>
  <c r="X74" i="120" s="1"/>
  <c r="L75" i="120"/>
  <c r="X75" i="120" s="1"/>
  <c r="L76" i="120"/>
  <c r="X76" i="120" s="1"/>
  <c r="L77" i="120"/>
  <c r="X77" i="120" s="1"/>
  <c r="L78" i="120"/>
  <c r="X78" i="120" s="1"/>
  <c r="L79" i="120"/>
  <c r="X79" i="120" s="1"/>
  <c r="L80" i="120"/>
  <c r="X80" i="120" s="1"/>
  <c r="L10" i="120"/>
  <c r="X10" i="120" s="1"/>
  <c r="G11" i="120"/>
  <c r="W11" i="120" s="1"/>
  <c r="G12" i="120"/>
  <c r="W12" i="120" s="1"/>
  <c r="G13" i="120"/>
  <c r="W13" i="120" s="1"/>
  <c r="G14" i="120"/>
  <c r="W14" i="120" s="1"/>
  <c r="G15" i="120"/>
  <c r="W15" i="120" s="1"/>
  <c r="G16" i="120"/>
  <c r="W16" i="120" s="1"/>
  <c r="G17" i="120"/>
  <c r="W17" i="120" s="1"/>
  <c r="G18" i="120"/>
  <c r="W18" i="120" s="1"/>
  <c r="G19" i="120"/>
  <c r="W19" i="120" s="1"/>
  <c r="G20" i="120"/>
  <c r="W20" i="120" s="1"/>
  <c r="G21" i="120"/>
  <c r="W21" i="120" s="1"/>
  <c r="G22" i="120"/>
  <c r="W22" i="120" s="1"/>
  <c r="G23" i="120"/>
  <c r="W23" i="120" s="1"/>
  <c r="G24" i="120"/>
  <c r="W24" i="120" s="1"/>
  <c r="G25" i="120"/>
  <c r="W25" i="120" s="1"/>
  <c r="G26" i="120"/>
  <c r="W26" i="120" s="1"/>
  <c r="G27" i="120"/>
  <c r="W27" i="120" s="1"/>
  <c r="G28" i="120"/>
  <c r="W28" i="120" s="1"/>
  <c r="G29" i="120"/>
  <c r="W29" i="120" s="1"/>
  <c r="G30" i="120"/>
  <c r="W30" i="120" s="1"/>
  <c r="G31" i="120"/>
  <c r="W31" i="120" s="1"/>
  <c r="G32" i="120"/>
  <c r="W32" i="120" s="1"/>
  <c r="G33" i="120"/>
  <c r="W33" i="120" s="1"/>
  <c r="G34" i="120"/>
  <c r="W34" i="120" s="1"/>
  <c r="G35" i="120"/>
  <c r="W35" i="120" s="1"/>
  <c r="G36" i="120"/>
  <c r="W36" i="120" s="1"/>
  <c r="G37" i="120"/>
  <c r="W37" i="120" s="1"/>
  <c r="G38" i="120"/>
  <c r="W38" i="120" s="1"/>
  <c r="G39" i="120"/>
  <c r="W39" i="120" s="1"/>
  <c r="G40" i="120"/>
  <c r="W40" i="120" s="1"/>
  <c r="G41" i="120"/>
  <c r="W41" i="120" s="1"/>
  <c r="G42" i="120"/>
  <c r="W42" i="120" s="1"/>
  <c r="G43" i="120"/>
  <c r="W43" i="120" s="1"/>
  <c r="G44" i="120"/>
  <c r="W44" i="120" s="1"/>
  <c r="G45" i="120"/>
  <c r="W45" i="120" s="1"/>
  <c r="G46" i="120"/>
  <c r="W46" i="120" s="1"/>
  <c r="G47" i="120"/>
  <c r="W47" i="120" s="1"/>
  <c r="G48" i="120"/>
  <c r="W48" i="120" s="1"/>
  <c r="G49" i="120"/>
  <c r="W49" i="120" s="1"/>
  <c r="G50" i="120"/>
  <c r="W50" i="120" s="1"/>
  <c r="G51" i="120"/>
  <c r="W51" i="120" s="1"/>
  <c r="G52" i="120"/>
  <c r="W52" i="120" s="1"/>
  <c r="G53" i="120"/>
  <c r="W53" i="120" s="1"/>
  <c r="G54" i="120"/>
  <c r="W54" i="120" s="1"/>
  <c r="G55" i="120"/>
  <c r="W55" i="120" s="1"/>
  <c r="G56" i="120"/>
  <c r="W56" i="120" s="1"/>
  <c r="G57" i="120"/>
  <c r="W57" i="120" s="1"/>
  <c r="G58" i="120"/>
  <c r="W58" i="120" s="1"/>
  <c r="G59" i="120"/>
  <c r="W59" i="120" s="1"/>
  <c r="G60" i="120"/>
  <c r="W60" i="120" s="1"/>
  <c r="G61" i="120"/>
  <c r="W61" i="120" s="1"/>
  <c r="G62" i="120"/>
  <c r="W62" i="120" s="1"/>
  <c r="G63" i="120"/>
  <c r="W63" i="120" s="1"/>
  <c r="G64" i="120"/>
  <c r="W64" i="120" s="1"/>
  <c r="G65" i="120"/>
  <c r="W65" i="120" s="1"/>
  <c r="G66" i="120"/>
  <c r="W66" i="120" s="1"/>
  <c r="G67" i="120"/>
  <c r="W67" i="120" s="1"/>
  <c r="G68" i="120"/>
  <c r="W68" i="120" s="1"/>
  <c r="G69" i="120"/>
  <c r="W69" i="120" s="1"/>
  <c r="G70" i="120"/>
  <c r="W70" i="120" s="1"/>
  <c r="G71" i="120"/>
  <c r="W71" i="120" s="1"/>
  <c r="G72" i="120"/>
  <c r="W72" i="120" s="1"/>
  <c r="G73" i="120"/>
  <c r="W73" i="120" s="1"/>
  <c r="G74" i="120"/>
  <c r="W74" i="120" s="1"/>
  <c r="G75" i="120"/>
  <c r="W75" i="120" s="1"/>
  <c r="G76" i="120"/>
  <c r="W76" i="120" s="1"/>
  <c r="G77" i="120"/>
  <c r="W77" i="120" s="1"/>
  <c r="G78" i="120"/>
  <c r="W78" i="120" s="1"/>
  <c r="G79" i="120"/>
  <c r="W79" i="120" s="1"/>
  <c r="G80" i="120"/>
  <c r="W80" i="120" s="1"/>
  <c r="G10" i="120"/>
  <c r="W10" i="120" s="1"/>
  <c r="F10" i="120"/>
  <c r="F11" i="120"/>
  <c r="M11" i="120" s="1"/>
  <c r="F12" i="120"/>
  <c r="H12" i="120" s="1"/>
  <c r="F13" i="120"/>
  <c r="M13" i="120" s="1"/>
  <c r="F14" i="120"/>
  <c r="H14" i="120" s="1"/>
  <c r="F15" i="120"/>
  <c r="M15" i="120" s="1"/>
  <c r="F16" i="120"/>
  <c r="H16" i="120" s="1"/>
  <c r="F17" i="120"/>
  <c r="M17" i="120" s="1"/>
  <c r="F18" i="120"/>
  <c r="H18" i="120" s="1"/>
  <c r="F19" i="120"/>
  <c r="M19" i="120" s="1"/>
  <c r="F20" i="120"/>
  <c r="H20" i="120" s="1"/>
  <c r="F21" i="120"/>
  <c r="M21" i="120" s="1"/>
  <c r="F22" i="120"/>
  <c r="H22" i="120" s="1"/>
  <c r="F23" i="120"/>
  <c r="M23" i="120" s="1"/>
  <c r="F24" i="120"/>
  <c r="H24" i="120" s="1"/>
  <c r="F25" i="120"/>
  <c r="M25" i="120" s="1"/>
  <c r="F26" i="120"/>
  <c r="H26" i="120" s="1"/>
  <c r="F27" i="120"/>
  <c r="M27" i="120" s="1"/>
  <c r="F28" i="120"/>
  <c r="H28" i="120" s="1"/>
  <c r="F29" i="120"/>
  <c r="F30" i="120"/>
  <c r="H30" i="120" s="1"/>
  <c r="F31" i="120"/>
  <c r="F32" i="120"/>
  <c r="H32" i="120" s="1"/>
  <c r="F33" i="120"/>
  <c r="M33" i="120" s="1"/>
  <c r="F34" i="120"/>
  <c r="H34" i="120" s="1"/>
  <c r="F35" i="120"/>
  <c r="M35" i="120" s="1"/>
  <c r="F36" i="120"/>
  <c r="H36" i="120" s="1"/>
  <c r="F37" i="120"/>
  <c r="M37" i="120" s="1"/>
  <c r="F38" i="120"/>
  <c r="H38" i="120" s="1"/>
  <c r="F39" i="120"/>
  <c r="M39" i="120" s="1"/>
  <c r="F40" i="120"/>
  <c r="H40" i="120" s="1"/>
  <c r="F41" i="120"/>
  <c r="M41" i="120" s="1"/>
  <c r="F42" i="120"/>
  <c r="H42" i="120" s="1"/>
  <c r="F43" i="120"/>
  <c r="M43" i="120" s="1"/>
  <c r="F44" i="120"/>
  <c r="H44" i="120" s="1"/>
  <c r="F45" i="120"/>
  <c r="M45" i="120" s="1"/>
  <c r="F46" i="120"/>
  <c r="H46" i="120" s="1"/>
  <c r="F47" i="120"/>
  <c r="M47" i="120" s="1"/>
  <c r="F48" i="120"/>
  <c r="H48" i="120" s="1"/>
  <c r="F49" i="120"/>
  <c r="M49" i="120" s="1"/>
  <c r="F50" i="120"/>
  <c r="H50" i="120" s="1"/>
  <c r="F51" i="120"/>
  <c r="M51" i="120" s="1"/>
  <c r="F52" i="120"/>
  <c r="H52" i="120" s="1"/>
  <c r="F53" i="120"/>
  <c r="M53" i="120" s="1"/>
  <c r="F54" i="120"/>
  <c r="H54" i="120" s="1"/>
  <c r="F55" i="120"/>
  <c r="M55" i="120" s="1"/>
  <c r="F56" i="120"/>
  <c r="H56" i="120" s="1"/>
  <c r="F57" i="120"/>
  <c r="M57" i="120" s="1"/>
  <c r="F58" i="120"/>
  <c r="H58" i="120" s="1"/>
  <c r="F59" i="120"/>
  <c r="M59" i="120" s="1"/>
  <c r="F60" i="120"/>
  <c r="H60" i="120" s="1"/>
  <c r="F61" i="120"/>
  <c r="M61" i="120" s="1"/>
  <c r="F62" i="120"/>
  <c r="H62" i="120" s="1"/>
  <c r="F63" i="120"/>
  <c r="M63" i="120" s="1"/>
  <c r="F64" i="120"/>
  <c r="H64" i="120" s="1"/>
  <c r="F65" i="120"/>
  <c r="M65" i="120" s="1"/>
  <c r="F66" i="120"/>
  <c r="H66" i="120" s="1"/>
  <c r="F67" i="120"/>
  <c r="M67" i="120" s="1"/>
  <c r="F68" i="120"/>
  <c r="H68" i="120" s="1"/>
  <c r="F69" i="120"/>
  <c r="M69" i="120" s="1"/>
  <c r="F70" i="120"/>
  <c r="H70" i="120" s="1"/>
  <c r="F71" i="120"/>
  <c r="M71" i="120" s="1"/>
  <c r="F72" i="120"/>
  <c r="H72" i="120" s="1"/>
  <c r="F73" i="120"/>
  <c r="M73" i="120" s="1"/>
  <c r="F74" i="120"/>
  <c r="H74" i="120" s="1"/>
  <c r="F75" i="120"/>
  <c r="M75" i="120" s="1"/>
  <c r="F76" i="120"/>
  <c r="H76" i="120" s="1"/>
  <c r="F77" i="120"/>
  <c r="M77" i="120" s="1"/>
  <c r="F78" i="120"/>
  <c r="H78" i="120" s="1"/>
  <c r="F79" i="120"/>
  <c r="F80" i="120"/>
  <c r="H80" i="120" s="1"/>
  <c r="K10" i="120" l="1"/>
  <c r="M10" i="120"/>
  <c r="M31" i="120"/>
  <c r="H31" i="120"/>
  <c r="M29" i="120"/>
  <c r="H29" i="120"/>
  <c r="L93" i="121"/>
  <c r="U93" i="121"/>
  <c r="W93" i="121"/>
  <c r="L86" i="121"/>
  <c r="L78" i="121"/>
  <c r="L70" i="121"/>
  <c r="L55" i="121"/>
  <c r="L47" i="121"/>
  <c r="L39" i="121"/>
  <c r="L31" i="121"/>
  <c r="L23" i="121"/>
  <c r="J73" i="121"/>
  <c r="L92" i="121"/>
  <c r="L94" i="121"/>
  <c r="U92" i="121"/>
  <c r="W92" i="121"/>
  <c r="U94" i="121"/>
  <c r="W94" i="121"/>
  <c r="L82" i="121"/>
  <c r="L74" i="121"/>
  <c r="L59" i="121"/>
  <c r="L51" i="121"/>
  <c r="L43" i="121"/>
  <c r="L35" i="121"/>
  <c r="L27" i="121"/>
  <c r="L19" i="121"/>
  <c r="J77" i="121"/>
  <c r="J69" i="121"/>
  <c r="W19" i="121"/>
  <c r="U19" i="121"/>
  <c r="U20" i="121"/>
  <c r="W20" i="121"/>
  <c r="W21" i="121"/>
  <c r="U21" i="121"/>
  <c r="U22" i="121"/>
  <c r="W22" i="121"/>
  <c r="W23" i="121"/>
  <c r="U23" i="121"/>
  <c r="U24" i="121"/>
  <c r="W24" i="121"/>
  <c r="W25" i="121"/>
  <c r="U25" i="121"/>
  <c r="U26" i="121"/>
  <c r="W26" i="121"/>
  <c r="W27" i="121"/>
  <c r="U27" i="121"/>
  <c r="U28" i="121"/>
  <c r="W28" i="121"/>
  <c r="W29" i="121"/>
  <c r="U29" i="121"/>
  <c r="U30" i="121"/>
  <c r="W30" i="121"/>
  <c r="W31" i="121"/>
  <c r="U31" i="121"/>
  <c r="U32" i="121"/>
  <c r="W32" i="121"/>
  <c r="W33" i="121"/>
  <c r="U33" i="121"/>
  <c r="U34" i="121"/>
  <c r="W34" i="121"/>
  <c r="W35" i="121"/>
  <c r="U35" i="121"/>
  <c r="U36" i="121"/>
  <c r="W36" i="121"/>
  <c r="W37" i="121"/>
  <c r="U37" i="121"/>
  <c r="U38" i="121"/>
  <c r="W38" i="121"/>
  <c r="W39" i="121"/>
  <c r="U39" i="121"/>
  <c r="U40" i="121"/>
  <c r="W40" i="121"/>
  <c r="W41" i="121"/>
  <c r="U41" i="121"/>
  <c r="U42" i="121"/>
  <c r="W42" i="121"/>
  <c r="W43" i="121"/>
  <c r="U43" i="121"/>
  <c r="U44" i="121"/>
  <c r="W44" i="121"/>
  <c r="W45" i="121"/>
  <c r="U45" i="121"/>
  <c r="U46" i="121"/>
  <c r="W46" i="121"/>
  <c r="W47" i="121"/>
  <c r="U47" i="121"/>
  <c r="U48" i="121"/>
  <c r="W48" i="121"/>
  <c r="W49" i="121"/>
  <c r="U49" i="121"/>
  <c r="U50" i="121"/>
  <c r="W50" i="121"/>
  <c r="W51" i="121"/>
  <c r="U51" i="121"/>
  <c r="U52" i="121"/>
  <c r="W52" i="121"/>
  <c r="W53" i="121"/>
  <c r="U53" i="121"/>
  <c r="U54" i="121"/>
  <c r="W54" i="121"/>
  <c r="W55" i="121"/>
  <c r="U55" i="121"/>
  <c r="U56" i="121"/>
  <c r="W56" i="121"/>
  <c r="W57" i="121"/>
  <c r="U57" i="121"/>
  <c r="U58" i="121"/>
  <c r="W58" i="121"/>
  <c r="W59" i="121"/>
  <c r="U59" i="121"/>
  <c r="U60" i="121"/>
  <c r="W60" i="121"/>
  <c r="W68" i="121"/>
  <c r="U68" i="121"/>
  <c r="U69" i="121"/>
  <c r="W69" i="121"/>
  <c r="W70" i="121"/>
  <c r="U70" i="121"/>
  <c r="U71" i="121"/>
  <c r="W71" i="121"/>
  <c r="W72" i="121"/>
  <c r="U72" i="121"/>
  <c r="U73" i="121"/>
  <c r="W73" i="121"/>
  <c r="W74" i="121"/>
  <c r="U74" i="121"/>
  <c r="U75" i="121"/>
  <c r="W75" i="121"/>
  <c r="W76" i="121"/>
  <c r="U76" i="121"/>
  <c r="U77" i="121"/>
  <c r="W77" i="121"/>
  <c r="W78" i="121"/>
  <c r="U78" i="121"/>
  <c r="U79" i="121"/>
  <c r="W79" i="121"/>
  <c r="W80" i="121"/>
  <c r="U80" i="121"/>
  <c r="U81" i="121"/>
  <c r="W81" i="121"/>
  <c r="W82" i="121"/>
  <c r="U82" i="121"/>
  <c r="U83" i="121"/>
  <c r="W83" i="121"/>
  <c r="W84" i="121"/>
  <c r="U84" i="121"/>
  <c r="U85" i="121"/>
  <c r="W85" i="121"/>
  <c r="W86" i="121"/>
  <c r="U86" i="121"/>
  <c r="U87" i="121"/>
  <c r="W87" i="121"/>
  <c r="W88" i="121"/>
  <c r="U88" i="121"/>
  <c r="W89" i="121"/>
  <c r="U89" i="121"/>
  <c r="W91" i="121"/>
  <c r="U91" i="121"/>
  <c r="W90" i="121"/>
  <c r="U90" i="121"/>
  <c r="L20" i="121"/>
  <c r="J20" i="121"/>
  <c r="L22" i="121"/>
  <c r="J22" i="121"/>
  <c r="L24" i="121"/>
  <c r="J24" i="121"/>
  <c r="L26" i="121"/>
  <c r="J26" i="121"/>
  <c r="L28" i="121"/>
  <c r="J28" i="121"/>
  <c r="L30" i="121"/>
  <c r="J30" i="121"/>
  <c r="L32" i="121"/>
  <c r="J32" i="121"/>
  <c r="L34" i="121"/>
  <c r="J34" i="121"/>
  <c r="L36" i="121"/>
  <c r="J36" i="121"/>
  <c r="L38" i="121"/>
  <c r="J38" i="121"/>
  <c r="L40" i="121"/>
  <c r="J40" i="121"/>
  <c r="L42" i="121"/>
  <c r="J42" i="121"/>
  <c r="L44" i="121"/>
  <c r="J44" i="121"/>
  <c r="L46" i="121"/>
  <c r="J46" i="121"/>
  <c r="L48" i="121"/>
  <c r="J48" i="121"/>
  <c r="L50" i="121"/>
  <c r="J50" i="121"/>
  <c r="L52" i="121"/>
  <c r="J52" i="121"/>
  <c r="L54" i="121"/>
  <c r="J54" i="121"/>
  <c r="L56" i="121"/>
  <c r="J56" i="121"/>
  <c r="L58" i="121"/>
  <c r="J58" i="121"/>
  <c r="L88" i="121"/>
  <c r="L84" i="121"/>
  <c r="L80" i="121"/>
  <c r="L76" i="121"/>
  <c r="L72" i="121"/>
  <c r="L68" i="121"/>
  <c r="L57" i="121"/>
  <c r="L53" i="121"/>
  <c r="L49" i="121"/>
  <c r="L45" i="121"/>
  <c r="L41" i="121"/>
  <c r="L37" i="121"/>
  <c r="L33" i="121"/>
  <c r="L29" i="121"/>
  <c r="L25" i="121"/>
  <c r="L21" i="121"/>
  <c r="J75" i="121"/>
  <c r="J71" i="121"/>
  <c r="J60" i="121"/>
  <c r="W61" i="121"/>
  <c r="U61" i="121"/>
  <c r="W62" i="121"/>
  <c r="U62" i="121"/>
  <c r="W63" i="121"/>
  <c r="U63" i="121"/>
  <c r="W64" i="121"/>
  <c r="U64" i="121"/>
  <c r="W65" i="121"/>
  <c r="U65" i="121"/>
  <c r="W66" i="121"/>
  <c r="U66" i="121"/>
  <c r="W67" i="121"/>
  <c r="U67" i="121"/>
  <c r="L66" i="121"/>
  <c r="L64" i="121"/>
  <c r="L62" i="121"/>
  <c r="L67" i="121"/>
  <c r="L65" i="121"/>
  <c r="L63" i="121"/>
  <c r="L61" i="121"/>
  <c r="M79" i="120"/>
  <c r="K55" i="120"/>
  <c r="K51" i="120"/>
  <c r="K47" i="120"/>
  <c r="K43" i="120"/>
  <c r="K39" i="120"/>
  <c r="K35" i="120"/>
  <c r="K31" i="120"/>
  <c r="K27" i="120"/>
  <c r="K23" i="120"/>
  <c r="K19" i="120"/>
  <c r="K15" i="120"/>
  <c r="K11" i="120"/>
  <c r="K57" i="120"/>
  <c r="K53" i="120"/>
  <c r="K49" i="120"/>
  <c r="K45" i="120"/>
  <c r="K41" i="120"/>
  <c r="K37" i="120"/>
  <c r="K33" i="120"/>
  <c r="K29" i="120"/>
  <c r="K25" i="120"/>
  <c r="K21" i="120"/>
  <c r="K17" i="120"/>
  <c r="K13" i="120"/>
  <c r="K56" i="120"/>
  <c r="K54" i="120"/>
  <c r="K52" i="120"/>
  <c r="K50" i="120"/>
  <c r="K48" i="120"/>
  <c r="K46" i="120"/>
  <c r="K44" i="120"/>
  <c r="K42" i="120"/>
  <c r="K40" i="120"/>
  <c r="K38" i="120"/>
  <c r="K36" i="120"/>
  <c r="K34" i="120"/>
  <c r="K32" i="120"/>
  <c r="K30" i="120"/>
  <c r="K28" i="120"/>
  <c r="K26" i="120"/>
  <c r="K24" i="120"/>
  <c r="K22" i="120"/>
  <c r="K20" i="120"/>
  <c r="K18" i="120"/>
  <c r="K16" i="120"/>
  <c r="K14" i="120"/>
  <c r="K12" i="120"/>
  <c r="M56" i="120"/>
  <c r="O56" i="120" s="1"/>
  <c r="M54" i="120"/>
  <c r="O54" i="120" s="1"/>
  <c r="M52" i="120"/>
  <c r="O52" i="120" s="1"/>
  <c r="M50" i="120"/>
  <c r="O50" i="120" s="1"/>
  <c r="M48" i="120"/>
  <c r="O48" i="120" s="1"/>
  <c r="M46" i="120"/>
  <c r="O46" i="120" s="1"/>
  <c r="M44" i="120"/>
  <c r="O44" i="120" s="1"/>
  <c r="M42" i="120"/>
  <c r="O42" i="120" s="1"/>
  <c r="M40" i="120"/>
  <c r="O40" i="120" s="1"/>
  <c r="M38" i="120"/>
  <c r="O38" i="120" s="1"/>
  <c r="M36" i="120"/>
  <c r="O36" i="120" s="1"/>
  <c r="M34" i="120"/>
  <c r="O34" i="120" s="1"/>
  <c r="M32" i="120"/>
  <c r="O32" i="120" s="1"/>
  <c r="M30" i="120"/>
  <c r="O30" i="120" s="1"/>
  <c r="M28" i="120"/>
  <c r="O28" i="120" s="1"/>
  <c r="M26" i="120"/>
  <c r="O26" i="120" s="1"/>
  <c r="M24" i="120"/>
  <c r="O24" i="120" s="1"/>
  <c r="M22" i="120"/>
  <c r="O22" i="120" s="1"/>
  <c r="M20" i="120"/>
  <c r="O20" i="120" s="1"/>
  <c r="M18" i="120"/>
  <c r="O18" i="120" s="1"/>
  <c r="M16" i="120"/>
  <c r="O16" i="120" s="1"/>
  <c r="M14" i="120"/>
  <c r="O14" i="120" s="1"/>
  <c r="M12" i="120"/>
  <c r="O12" i="120" s="1"/>
  <c r="K79" i="120"/>
  <c r="K75" i="120"/>
  <c r="K71" i="120"/>
  <c r="K67" i="120"/>
  <c r="K63" i="120"/>
  <c r="K59" i="120"/>
  <c r="K77" i="120"/>
  <c r="K73" i="120"/>
  <c r="K69" i="120"/>
  <c r="K65" i="120"/>
  <c r="K61" i="120"/>
  <c r="M80" i="120"/>
  <c r="O80" i="120" s="1"/>
  <c r="M78" i="120"/>
  <c r="O78" i="120" s="1"/>
  <c r="M76" i="120"/>
  <c r="O76" i="120" s="1"/>
  <c r="M74" i="120"/>
  <c r="O74" i="120" s="1"/>
  <c r="M72" i="120"/>
  <c r="O72" i="120" s="1"/>
  <c r="M70" i="120"/>
  <c r="O70" i="120" s="1"/>
  <c r="M68" i="120"/>
  <c r="O68" i="120" s="1"/>
  <c r="M66" i="120"/>
  <c r="O66" i="120" s="1"/>
  <c r="M64" i="120"/>
  <c r="O64" i="120" s="1"/>
  <c r="M62" i="120"/>
  <c r="O62" i="120" s="1"/>
  <c r="M60" i="120"/>
  <c r="O60" i="120" s="1"/>
  <c r="M58" i="120"/>
  <c r="O58" i="120" s="1"/>
  <c r="K80" i="120"/>
  <c r="K78" i="120"/>
  <c r="K76" i="120"/>
  <c r="K74" i="120"/>
  <c r="K72" i="120"/>
  <c r="K70" i="120"/>
  <c r="K68" i="120"/>
  <c r="K66" i="120"/>
  <c r="K64" i="120"/>
  <c r="K62" i="120"/>
  <c r="K60" i="120"/>
  <c r="K58" i="120"/>
  <c r="H10" i="120"/>
  <c r="O10" i="120" s="1"/>
  <c r="H79" i="120"/>
  <c r="H77" i="120"/>
  <c r="O77" i="120" s="1"/>
  <c r="H75" i="120"/>
  <c r="O75" i="120" s="1"/>
  <c r="H73" i="120"/>
  <c r="O73" i="120" s="1"/>
  <c r="H71" i="120"/>
  <c r="O71" i="120" s="1"/>
  <c r="H69" i="120"/>
  <c r="O69" i="120" s="1"/>
  <c r="H67" i="120"/>
  <c r="O67" i="120" s="1"/>
  <c r="H65" i="120"/>
  <c r="O65" i="120" s="1"/>
  <c r="H63" i="120"/>
  <c r="O63" i="120" s="1"/>
  <c r="H61" i="120"/>
  <c r="O61" i="120" s="1"/>
  <c r="H59" i="120"/>
  <c r="O59" i="120" s="1"/>
  <c r="H57" i="120"/>
  <c r="O57" i="120" s="1"/>
  <c r="H55" i="120"/>
  <c r="O55" i="120" s="1"/>
  <c r="H53" i="120"/>
  <c r="O53" i="120" s="1"/>
  <c r="H51" i="120"/>
  <c r="O51" i="120" s="1"/>
  <c r="H49" i="120"/>
  <c r="O49" i="120" s="1"/>
  <c r="H47" i="120"/>
  <c r="O47" i="120" s="1"/>
  <c r="H45" i="120"/>
  <c r="O45" i="120" s="1"/>
  <c r="H43" i="120"/>
  <c r="O43" i="120" s="1"/>
  <c r="H41" i="120"/>
  <c r="O41" i="120" s="1"/>
  <c r="H39" i="120"/>
  <c r="O39" i="120" s="1"/>
  <c r="H37" i="120"/>
  <c r="O37" i="120" s="1"/>
  <c r="H35" i="120"/>
  <c r="O35" i="120" s="1"/>
  <c r="H33" i="120"/>
  <c r="O33" i="120" s="1"/>
  <c r="O31" i="120"/>
  <c r="O29" i="120"/>
  <c r="H27" i="120"/>
  <c r="O27" i="120" s="1"/>
  <c r="H25" i="120"/>
  <c r="O25" i="120" s="1"/>
  <c r="H23" i="120"/>
  <c r="O23" i="120" s="1"/>
  <c r="H21" i="120"/>
  <c r="O21" i="120" s="1"/>
  <c r="H19" i="120"/>
  <c r="O19" i="120" s="1"/>
  <c r="H17" i="120"/>
  <c r="O17" i="120" s="1"/>
  <c r="H15" i="120"/>
  <c r="O15" i="120" s="1"/>
  <c r="H13" i="120"/>
  <c r="O13" i="120" s="1"/>
  <c r="H11" i="120"/>
  <c r="O11" i="120" s="1"/>
  <c r="U18" i="121"/>
  <c r="J18" i="121"/>
  <c r="O79" i="120" l="1"/>
  <c r="G858" i="118"/>
  <c r="F864" i="118"/>
  <c r="K864" i="118" l="1"/>
  <c r="M864" i="118"/>
  <c r="G50" i="118"/>
  <c r="G51" i="118"/>
  <c r="G857" i="118" l="1"/>
  <c r="F863" i="118"/>
  <c r="K863" i="118" l="1"/>
  <c r="M863" i="118"/>
  <c r="G856" i="118" l="1"/>
  <c r="F862" i="118"/>
  <c r="K862" i="118" l="1"/>
  <c r="M862" i="118"/>
  <c r="F10" i="118"/>
  <c r="M10" i="118" l="1"/>
  <c r="G855" i="118" l="1"/>
  <c r="F11" i="118" l="1"/>
  <c r="F12" i="118"/>
  <c r="F13" i="118"/>
  <c r="F14" i="118"/>
  <c r="F15" i="118"/>
  <c r="F16" i="118"/>
  <c r="F17" i="118"/>
  <c r="F18" i="118"/>
  <c r="F19" i="118"/>
  <c r="F20" i="118"/>
  <c r="F21" i="118"/>
  <c r="F22" i="118"/>
  <c r="F23" i="118"/>
  <c r="F24" i="118"/>
  <c r="F25" i="118"/>
  <c r="F26" i="118"/>
  <c r="F27" i="118"/>
  <c r="F28" i="118"/>
  <c r="F29" i="118"/>
  <c r="F30" i="118"/>
  <c r="F31" i="118"/>
  <c r="F32" i="118"/>
  <c r="F33" i="118"/>
  <c r="F34" i="118"/>
  <c r="F35" i="118"/>
  <c r="F36" i="118"/>
  <c r="F37" i="118"/>
  <c r="F38" i="118"/>
  <c r="F39" i="118"/>
  <c r="F40" i="118"/>
  <c r="F41" i="118"/>
  <c r="F42" i="118"/>
  <c r="F43" i="118"/>
  <c r="F44" i="118"/>
  <c r="F45" i="118"/>
  <c r="F46" i="118"/>
  <c r="F47" i="118"/>
  <c r="F48" i="118"/>
  <c r="F49" i="118"/>
  <c r="F50" i="118"/>
  <c r="F51" i="118"/>
  <c r="F52" i="118"/>
  <c r="F53" i="118"/>
  <c r="F54" i="118"/>
  <c r="F55" i="118"/>
  <c r="F56" i="118"/>
  <c r="F57" i="118"/>
  <c r="F58" i="118"/>
  <c r="F59" i="118"/>
  <c r="F60" i="118"/>
  <c r="F61" i="118"/>
  <c r="F62" i="118"/>
  <c r="F63" i="118"/>
  <c r="F64" i="118"/>
  <c r="F65" i="118"/>
  <c r="F66" i="118"/>
  <c r="F67" i="118"/>
  <c r="F68" i="118"/>
  <c r="F69" i="118"/>
  <c r="K69" i="118" s="1"/>
  <c r="F70" i="118"/>
  <c r="K70" i="118" s="1"/>
  <c r="F71" i="118"/>
  <c r="K71" i="118" s="1"/>
  <c r="F72" i="118"/>
  <c r="K72" i="118" s="1"/>
  <c r="F73" i="118"/>
  <c r="K73" i="118" s="1"/>
  <c r="F74" i="118"/>
  <c r="K74" i="118" s="1"/>
  <c r="F75" i="118"/>
  <c r="F76" i="118"/>
  <c r="K76" i="118" s="1"/>
  <c r="F77" i="118"/>
  <c r="K77" i="118" s="1"/>
  <c r="F78" i="118"/>
  <c r="K78" i="118" s="1"/>
  <c r="F79" i="118"/>
  <c r="K79" i="118" s="1"/>
  <c r="F80" i="118"/>
  <c r="F81" i="118"/>
  <c r="K81" i="118" s="1"/>
  <c r="F82" i="118"/>
  <c r="K82" i="118" s="1"/>
  <c r="F83" i="118"/>
  <c r="F84" i="118"/>
  <c r="F85" i="118"/>
  <c r="F86" i="118"/>
  <c r="F87" i="118"/>
  <c r="F88" i="118"/>
  <c r="F89" i="118"/>
  <c r="F90" i="118"/>
  <c r="F91" i="118"/>
  <c r="F92" i="118"/>
  <c r="F93" i="118"/>
  <c r="F94" i="118"/>
  <c r="F95" i="118"/>
  <c r="F96" i="118"/>
  <c r="F97" i="118"/>
  <c r="F98" i="118"/>
  <c r="F99" i="118"/>
  <c r="F100" i="118"/>
  <c r="F101" i="118"/>
  <c r="F102" i="118"/>
  <c r="F103" i="118"/>
  <c r="F104" i="118"/>
  <c r="F105" i="118"/>
  <c r="F106" i="118"/>
  <c r="F107" i="118"/>
  <c r="F108" i="118"/>
  <c r="F109" i="118"/>
  <c r="F110" i="118"/>
  <c r="F111" i="118"/>
  <c r="F112" i="118"/>
  <c r="F113" i="118"/>
  <c r="F114" i="118"/>
  <c r="F115" i="118"/>
  <c r="F116" i="118"/>
  <c r="F117" i="118"/>
  <c r="F118" i="118"/>
  <c r="F119" i="118"/>
  <c r="F120" i="118"/>
  <c r="F121" i="118"/>
  <c r="F122" i="118"/>
  <c r="F123" i="118"/>
  <c r="F124" i="118"/>
  <c r="F125" i="118"/>
  <c r="F126" i="118"/>
  <c r="F127" i="118"/>
  <c r="F128" i="118"/>
  <c r="F129" i="118"/>
  <c r="F130" i="118"/>
  <c r="F131" i="118"/>
  <c r="F132" i="118"/>
  <c r="K132" i="118" s="1"/>
  <c r="F133" i="118"/>
  <c r="F134" i="118"/>
  <c r="F135" i="118"/>
  <c r="F136" i="118"/>
  <c r="F137" i="118"/>
  <c r="F138" i="118"/>
  <c r="F139" i="118"/>
  <c r="F140" i="118"/>
  <c r="F141" i="118"/>
  <c r="F142" i="118"/>
  <c r="F143" i="118"/>
  <c r="F144" i="118"/>
  <c r="F145" i="118"/>
  <c r="F146" i="118"/>
  <c r="F147" i="118"/>
  <c r="F148" i="118"/>
  <c r="F149" i="118"/>
  <c r="F150" i="118"/>
  <c r="F151" i="118"/>
  <c r="F152" i="118"/>
  <c r="F153" i="118"/>
  <c r="F154" i="118"/>
  <c r="F155" i="118"/>
  <c r="F156" i="118"/>
  <c r="F157" i="118"/>
  <c r="F158" i="118"/>
  <c r="F159" i="118"/>
  <c r="F160" i="118"/>
  <c r="F161" i="118"/>
  <c r="F162" i="118"/>
  <c r="F163" i="118"/>
  <c r="F164" i="118"/>
  <c r="F165" i="118"/>
  <c r="F166" i="118"/>
  <c r="F167" i="118"/>
  <c r="F168" i="118"/>
  <c r="F169" i="118"/>
  <c r="F170" i="118"/>
  <c r="F171" i="118"/>
  <c r="F172" i="118"/>
  <c r="F173" i="118"/>
  <c r="F174" i="118"/>
  <c r="F175" i="118"/>
  <c r="F176" i="118"/>
  <c r="F177" i="118"/>
  <c r="F178" i="118"/>
  <c r="F179" i="118"/>
  <c r="F180" i="118"/>
  <c r="F181" i="118"/>
  <c r="F182" i="118"/>
  <c r="F183" i="118"/>
  <c r="F184" i="118"/>
  <c r="F185" i="118"/>
  <c r="F186" i="118"/>
  <c r="F187" i="118"/>
  <c r="F188" i="118"/>
  <c r="F189" i="118"/>
  <c r="F190" i="118"/>
  <c r="F191" i="118"/>
  <c r="F192" i="118"/>
  <c r="F193" i="118"/>
  <c r="F194" i="118"/>
  <c r="F195" i="118"/>
  <c r="F196" i="118"/>
  <c r="F197" i="118"/>
  <c r="F198" i="118"/>
  <c r="K198" i="118" s="1"/>
  <c r="F199" i="118"/>
  <c r="K199" i="118" s="1"/>
  <c r="F200" i="118"/>
  <c r="K200" i="118" s="1"/>
  <c r="F201" i="118"/>
  <c r="K201" i="118" s="1"/>
  <c r="F202" i="118"/>
  <c r="K202" i="118" s="1"/>
  <c r="F203" i="118"/>
  <c r="K203" i="118" s="1"/>
  <c r="F204" i="118"/>
  <c r="F205" i="118"/>
  <c r="F206" i="118"/>
  <c r="F207" i="118"/>
  <c r="F208" i="118"/>
  <c r="F209" i="118"/>
  <c r="F210" i="118"/>
  <c r="F211" i="118"/>
  <c r="F212" i="118"/>
  <c r="F213" i="118"/>
  <c r="F214" i="118"/>
  <c r="F215" i="118"/>
  <c r="F216" i="118"/>
  <c r="F217" i="118"/>
  <c r="M217" i="118" s="1"/>
  <c r="F218" i="118"/>
  <c r="F219" i="118"/>
  <c r="F220" i="118"/>
  <c r="F221" i="118"/>
  <c r="F222" i="118"/>
  <c r="F223" i="118"/>
  <c r="F224" i="118"/>
  <c r="F225" i="118"/>
  <c r="F226" i="118"/>
  <c r="F227" i="118"/>
  <c r="F228" i="118"/>
  <c r="F229" i="118"/>
  <c r="F230" i="118"/>
  <c r="F231" i="118"/>
  <c r="F232" i="118"/>
  <c r="F233" i="118"/>
  <c r="F234" i="118"/>
  <c r="F235" i="118"/>
  <c r="F236" i="118"/>
  <c r="F237" i="118"/>
  <c r="F238" i="118"/>
  <c r="F239" i="118"/>
  <c r="F240" i="118"/>
  <c r="F241" i="118"/>
  <c r="F242" i="118"/>
  <c r="F243" i="118"/>
  <c r="F244" i="118"/>
  <c r="F245" i="118"/>
  <c r="F246" i="118"/>
  <c r="F247" i="118"/>
  <c r="F248" i="118"/>
  <c r="F249" i="118"/>
  <c r="F250" i="118"/>
  <c r="F251" i="118"/>
  <c r="F252" i="118"/>
  <c r="F253" i="118"/>
  <c r="F254" i="118"/>
  <c r="F255" i="118"/>
  <c r="F256" i="118"/>
  <c r="F257" i="118"/>
  <c r="F258" i="118"/>
  <c r="F259" i="118"/>
  <c r="F260" i="118"/>
  <c r="F261" i="118"/>
  <c r="F262" i="118"/>
  <c r="F263" i="118"/>
  <c r="F264" i="118"/>
  <c r="F265" i="118"/>
  <c r="F266" i="118"/>
  <c r="F267" i="118"/>
  <c r="F268" i="118"/>
  <c r="F269" i="118"/>
  <c r="F270" i="118"/>
  <c r="F271" i="118"/>
  <c r="F272" i="118"/>
  <c r="F273" i="118"/>
  <c r="F274" i="118"/>
  <c r="F275" i="118"/>
  <c r="F276" i="118"/>
  <c r="F277" i="118"/>
  <c r="F278" i="118"/>
  <c r="F279" i="118"/>
  <c r="F280" i="118"/>
  <c r="F281" i="118"/>
  <c r="F282" i="118"/>
  <c r="F283" i="118"/>
  <c r="F284" i="118"/>
  <c r="F285" i="118"/>
  <c r="F286" i="118"/>
  <c r="F287" i="118"/>
  <c r="F288" i="118"/>
  <c r="F289" i="118"/>
  <c r="F290" i="118"/>
  <c r="F291" i="118"/>
  <c r="F292" i="118"/>
  <c r="F293" i="118"/>
  <c r="F294" i="118"/>
  <c r="F295" i="118"/>
  <c r="F296" i="118"/>
  <c r="F297" i="118"/>
  <c r="F298" i="118"/>
  <c r="F299" i="118"/>
  <c r="F300" i="118"/>
  <c r="F301" i="118"/>
  <c r="F302" i="118"/>
  <c r="F303" i="118"/>
  <c r="F304" i="118"/>
  <c r="F305" i="118"/>
  <c r="F306" i="118"/>
  <c r="F307" i="118"/>
  <c r="F308" i="118"/>
  <c r="F309" i="118"/>
  <c r="F310" i="118"/>
  <c r="F311" i="118"/>
  <c r="F312" i="118"/>
  <c r="F313" i="118"/>
  <c r="F314" i="118"/>
  <c r="F315" i="118"/>
  <c r="F316" i="118"/>
  <c r="F317" i="118"/>
  <c r="F318" i="118"/>
  <c r="F319" i="118"/>
  <c r="F320" i="118"/>
  <c r="F321" i="118"/>
  <c r="F322" i="118"/>
  <c r="F323" i="118"/>
  <c r="F324" i="118"/>
  <c r="F325" i="118"/>
  <c r="F326" i="118"/>
  <c r="F327" i="118"/>
  <c r="F328" i="118"/>
  <c r="F329" i="118"/>
  <c r="F330" i="118"/>
  <c r="F331" i="118"/>
  <c r="F332" i="118"/>
  <c r="F333" i="118"/>
  <c r="F334" i="118"/>
  <c r="F335" i="118"/>
  <c r="F336" i="118"/>
  <c r="F337" i="118"/>
  <c r="F338" i="118"/>
  <c r="F339" i="118"/>
  <c r="F340" i="118"/>
  <c r="F341" i="118"/>
  <c r="F342" i="118"/>
  <c r="F343" i="118"/>
  <c r="F344" i="118"/>
  <c r="F345" i="118"/>
  <c r="F346" i="118"/>
  <c r="F347" i="118"/>
  <c r="F348" i="118"/>
  <c r="F349" i="118"/>
  <c r="F350" i="118"/>
  <c r="F351" i="118"/>
  <c r="F352" i="118"/>
  <c r="F353" i="118"/>
  <c r="M353" i="118" s="1"/>
  <c r="F354" i="118"/>
  <c r="F355" i="118"/>
  <c r="F356" i="118"/>
  <c r="F357" i="118"/>
  <c r="M357" i="118" s="1"/>
  <c r="F358" i="118"/>
  <c r="F359" i="118"/>
  <c r="F360" i="118"/>
  <c r="F361" i="118"/>
  <c r="F362" i="118"/>
  <c r="F363" i="118"/>
  <c r="F364" i="118"/>
  <c r="F365" i="118"/>
  <c r="F366" i="118"/>
  <c r="F367" i="118"/>
  <c r="F368" i="118"/>
  <c r="F369" i="118"/>
  <c r="F370" i="118"/>
  <c r="F371" i="118"/>
  <c r="F372" i="118"/>
  <c r="F373" i="118"/>
  <c r="F374" i="118"/>
  <c r="F375" i="118"/>
  <c r="F376" i="118"/>
  <c r="F377" i="118"/>
  <c r="F378" i="118"/>
  <c r="F379" i="118"/>
  <c r="F380" i="118"/>
  <c r="F381" i="118"/>
  <c r="F382" i="118"/>
  <c r="F383" i="118"/>
  <c r="F384" i="118"/>
  <c r="F385" i="118"/>
  <c r="F386" i="118"/>
  <c r="F387" i="118"/>
  <c r="F388" i="118"/>
  <c r="F389" i="118"/>
  <c r="F390" i="118"/>
  <c r="F391" i="118"/>
  <c r="F392" i="118"/>
  <c r="F393" i="118"/>
  <c r="F394" i="118"/>
  <c r="F395" i="118"/>
  <c r="F396" i="118"/>
  <c r="F397" i="118"/>
  <c r="F398" i="118"/>
  <c r="F399" i="118"/>
  <c r="F400" i="118"/>
  <c r="F401" i="118"/>
  <c r="F402" i="118"/>
  <c r="F403" i="118"/>
  <c r="F404" i="118"/>
  <c r="F405" i="118"/>
  <c r="F406" i="118"/>
  <c r="F407" i="118"/>
  <c r="F408" i="118"/>
  <c r="F409" i="118"/>
  <c r="F410" i="118"/>
  <c r="F411" i="118"/>
  <c r="F412" i="118"/>
  <c r="F413" i="118"/>
  <c r="F414" i="118"/>
  <c r="F415" i="118"/>
  <c r="F416" i="118"/>
  <c r="F417" i="118"/>
  <c r="F418" i="118"/>
  <c r="F419" i="118"/>
  <c r="F420" i="118"/>
  <c r="F421" i="118"/>
  <c r="F422" i="118"/>
  <c r="F423" i="118"/>
  <c r="F424" i="118"/>
  <c r="F425" i="118"/>
  <c r="F426" i="118"/>
  <c r="F427" i="118"/>
  <c r="F428" i="118"/>
  <c r="F429" i="118"/>
  <c r="F430" i="118"/>
  <c r="F431" i="118"/>
  <c r="F432" i="118"/>
  <c r="F433" i="118"/>
  <c r="F434" i="118"/>
  <c r="F435" i="118"/>
  <c r="F436" i="118"/>
  <c r="F437" i="118"/>
  <c r="F438" i="118"/>
  <c r="F439" i="118"/>
  <c r="F440" i="118"/>
  <c r="F441" i="118"/>
  <c r="F442" i="118"/>
  <c r="F443" i="118"/>
  <c r="F444" i="118"/>
  <c r="F445" i="118"/>
  <c r="F446" i="118"/>
  <c r="F447" i="118"/>
  <c r="F448" i="118"/>
  <c r="F449" i="118"/>
  <c r="F450" i="118"/>
  <c r="F451" i="118"/>
  <c r="F452" i="118"/>
  <c r="F453" i="118"/>
  <c r="F454" i="118"/>
  <c r="F455" i="118"/>
  <c r="F456" i="118"/>
  <c r="F457" i="118"/>
  <c r="F458" i="118"/>
  <c r="F459" i="118"/>
  <c r="F460" i="118"/>
  <c r="F461" i="118"/>
  <c r="F462" i="118"/>
  <c r="F463" i="118"/>
  <c r="F464" i="118"/>
  <c r="F465" i="118"/>
  <c r="F466" i="118"/>
  <c r="F467" i="118"/>
  <c r="F468" i="118"/>
  <c r="F469" i="118"/>
  <c r="F470" i="118"/>
  <c r="F471" i="118"/>
  <c r="K471" i="118" s="1"/>
  <c r="F472" i="118"/>
  <c r="K472" i="118" s="1"/>
  <c r="F473" i="118"/>
  <c r="K473" i="118" s="1"/>
  <c r="F474" i="118"/>
  <c r="F475" i="118"/>
  <c r="F476" i="118"/>
  <c r="F477" i="118"/>
  <c r="F478" i="118"/>
  <c r="F479" i="118"/>
  <c r="M479" i="118" s="1"/>
  <c r="F480" i="118"/>
  <c r="F481" i="118"/>
  <c r="F482" i="118"/>
  <c r="F483" i="118"/>
  <c r="F484" i="118"/>
  <c r="F485" i="118"/>
  <c r="F486" i="118"/>
  <c r="F487" i="118"/>
  <c r="F488" i="118"/>
  <c r="F489" i="118"/>
  <c r="F490" i="118"/>
  <c r="F491" i="118"/>
  <c r="F492" i="118"/>
  <c r="F493" i="118"/>
  <c r="F494" i="118"/>
  <c r="F495" i="118"/>
  <c r="F496" i="118"/>
  <c r="F497" i="118"/>
  <c r="F498" i="118"/>
  <c r="F499" i="118"/>
  <c r="F500" i="118"/>
  <c r="F501" i="118"/>
  <c r="F502" i="118"/>
  <c r="F503" i="118"/>
  <c r="F504" i="118"/>
  <c r="F505" i="118"/>
  <c r="F506" i="118"/>
  <c r="F507" i="118"/>
  <c r="F508" i="118"/>
  <c r="F509" i="118"/>
  <c r="F510" i="118"/>
  <c r="F511" i="118"/>
  <c r="F512" i="118"/>
  <c r="F513" i="118"/>
  <c r="F514" i="118"/>
  <c r="F515" i="118"/>
  <c r="F516" i="118"/>
  <c r="F517" i="118"/>
  <c r="F518" i="118"/>
  <c r="F519" i="118"/>
  <c r="F520" i="118"/>
  <c r="F521" i="118"/>
  <c r="F522" i="118"/>
  <c r="F523" i="118"/>
  <c r="F524" i="118"/>
  <c r="F525" i="118"/>
  <c r="F526" i="118"/>
  <c r="F527" i="118"/>
  <c r="F528" i="118"/>
  <c r="F529" i="118"/>
  <c r="F530" i="118"/>
  <c r="F531" i="118"/>
  <c r="F532" i="118"/>
  <c r="F533" i="118"/>
  <c r="F534" i="118"/>
  <c r="F535" i="118"/>
  <c r="F536" i="118"/>
  <c r="F537" i="118"/>
  <c r="F538" i="118"/>
  <c r="F539" i="118"/>
  <c r="F540" i="118"/>
  <c r="F541" i="118"/>
  <c r="F542" i="118"/>
  <c r="F543" i="118"/>
  <c r="F544" i="118"/>
  <c r="F545" i="118"/>
  <c r="F546" i="118"/>
  <c r="F547" i="118"/>
  <c r="F548" i="118"/>
  <c r="F549" i="118"/>
  <c r="F550" i="118"/>
  <c r="F551" i="118"/>
  <c r="F552" i="118"/>
  <c r="F553" i="118"/>
  <c r="F554" i="118"/>
  <c r="F555" i="118"/>
  <c r="F556" i="118"/>
  <c r="F557" i="118"/>
  <c r="F558" i="118"/>
  <c r="F559" i="118"/>
  <c r="F560" i="118"/>
  <c r="F561" i="118"/>
  <c r="F562" i="118"/>
  <c r="F563" i="118"/>
  <c r="F564" i="118"/>
  <c r="F565" i="118"/>
  <c r="F566" i="118"/>
  <c r="F567" i="118"/>
  <c r="F568" i="118"/>
  <c r="F569" i="118"/>
  <c r="F570" i="118"/>
  <c r="F571" i="118"/>
  <c r="F572" i="118"/>
  <c r="F573" i="118"/>
  <c r="F574" i="118"/>
  <c r="F575" i="118"/>
  <c r="F576" i="118"/>
  <c r="F577" i="118"/>
  <c r="F578" i="118"/>
  <c r="F579" i="118"/>
  <c r="F580" i="118"/>
  <c r="F581" i="118"/>
  <c r="F582" i="118"/>
  <c r="F583" i="118"/>
  <c r="F584" i="118"/>
  <c r="F585" i="118"/>
  <c r="F586" i="118"/>
  <c r="F587" i="118"/>
  <c r="F588" i="118"/>
  <c r="F589" i="118"/>
  <c r="F590" i="118"/>
  <c r="F591" i="118"/>
  <c r="F592" i="118"/>
  <c r="F593" i="118"/>
  <c r="F594" i="118"/>
  <c r="F595" i="118"/>
  <c r="F596" i="118"/>
  <c r="F597" i="118"/>
  <c r="F598" i="118"/>
  <c r="F599" i="118"/>
  <c r="F600" i="118"/>
  <c r="M600" i="118" s="1"/>
  <c r="F601" i="118"/>
  <c r="F602" i="118"/>
  <c r="F603" i="118"/>
  <c r="F604" i="118"/>
  <c r="F605" i="118"/>
  <c r="F606" i="118"/>
  <c r="F607" i="118"/>
  <c r="F608" i="118"/>
  <c r="F609" i="118"/>
  <c r="F610" i="118"/>
  <c r="F611" i="118"/>
  <c r="F612" i="118"/>
  <c r="F613" i="118"/>
  <c r="F614" i="118"/>
  <c r="F615" i="118"/>
  <c r="F616" i="118"/>
  <c r="F617" i="118"/>
  <c r="F618" i="118"/>
  <c r="F619" i="118"/>
  <c r="F620" i="118"/>
  <c r="F621" i="118"/>
  <c r="F622" i="118"/>
  <c r="F623" i="118"/>
  <c r="F624" i="118"/>
  <c r="F625" i="118"/>
  <c r="F626" i="118"/>
  <c r="F627" i="118"/>
  <c r="F628" i="118"/>
  <c r="F629" i="118"/>
  <c r="F630" i="118"/>
  <c r="F631" i="118"/>
  <c r="F632" i="118"/>
  <c r="F633" i="118"/>
  <c r="F634" i="118"/>
  <c r="F635" i="118"/>
  <c r="F636" i="118"/>
  <c r="F637" i="118"/>
  <c r="F638" i="118"/>
  <c r="F639" i="118"/>
  <c r="F640" i="118"/>
  <c r="F641" i="118"/>
  <c r="F642" i="118"/>
  <c r="F643" i="118"/>
  <c r="F644" i="118"/>
  <c r="F645" i="118"/>
  <c r="F646" i="118"/>
  <c r="F647" i="118"/>
  <c r="F648" i="118"/>
  <c r="F649" i="118"/>
  <c r="F650" i="118"/>
  <c r="F651" i="118"/>
  <c r="F652" i="118"/>
  <c r="F653" i="118"/>
  <c r="F654" i="118"/>
  <c r="F655" i="118"/>
  <c r="F656" i="118"/>
  <c r="F657" i="118"/>
  <c r="F658" i="118"/>
  <c r="F659" i="118"/>
  <c r="F660" i="118"/>
  <c r="F661" i="118"/>
  <c r="F662" i="118"/>
  <c r="F663" i="118"/>
  <c r="F664" i="118"/>
  <c r="F665" i="118"/>
  <c r="F666" i="118"/>
  <c r="F667" i="118"/>
  <c r="F668" i="118"/>
  <c r="F669" i="118"/>
  <c r="F670" i="118"/>
  <c r="F671" i="118"/>
  <c r="F672" i="118"/>
  <c r="F673" i="118"/>
  <c r="F674" i="118"/>
  <c r="F675" i="118"/>
  <c r="F676" i="118"/>
  <c r="F677" i="118"/>
  <c r="F678" i="118"/>
  <c r="F679" i="118"/>
  <c r="F680" i="118"/>
  <c r="F681" i="118"/>
  <c r="F682" i="118"/>
  <c r="F683" i="118"/>
  <c r="F684" i="118"/>
  <c r="F685" i="118"/>
  <c r="F686" i="118"/>
  <c r="F687" i="118"/>
  <c r="F688" i="118"/>
  <c r="F689" i="118"/>
  <c r="F690" i="118"/>
  <c r="F691" i="118"/>
  <c r="F692" i="118"/>
  <c r="F693" i="118"/>
  <c r="F694" i="118"/>
  <c r="F695" i="118"/>
  <c r="F696" i="118"/>
  <c r="F697" i="118"/>
  <c r="F698" i="118"/>
  <c r="F699" i="118"/>
  <c r="F700" i="118"/>
  <c r="F701" i="118"/>
  <c r="F702" i="118"/>
  <c r="F703" i="118"/>
  <c r="F704" i="118"/>
  <c r="F705" i="118"/>
  <c r="F706" i="118"/>
  <c r="F707" i="118"/>
  <c r="F708" i="118"/>
  <c r="F709" i="118"/>
  <c r="F710" i="118"/>
  <c r="F711" i="118"/>
  <c r="F712" i="118"/>
  <c r="F713" i="118"/>
  <c r="F714" i="118"/>
  <c r="F715" i="118"/>
  <c r="F716" i="118"/>
  <c r="F717" i="118"/>
  <c r="F718" i="118"/>
  <c r="F719" i="118"/>
  <c r="F720" i="118"/>
  <c r="F721" i="118"/>
  <c r="F722" i="118"/>
  <c r="F723" i="118"/>
  <c r="F724" i="118"/>
  <c r="F725" i="118"/>
  <c r="F726" i="118"/>
  <c r="F727" i="118"/>
  <c r="F728" i="118"/>
  <c r="F729" i="118"/>
  <c r="F730" i="118"/>
  <c r="F731" i="118"/>
  <c r="F732" i="118"/>
  <c r="F733" i="118"/>
  <c r="F734" i="118"/>
  <c r="F735" i="118"/>
  <c r="F736" i="118"/>
  <c r="F737" i="118"/>
  <c r="F738" i="118"/>
  <c r="F739" i="118"/>
  <c r="F740" i="118"/>
  <c r="F741" i="118"/>
  <c r="F742" i="118"/>
  <c r="F743" i="118"/>
  <c r="F744" i="118"/>
  <c r="F745" i="118"/>
  <c r="F746" i="118"/>
  <c r="F747" i="118"/>
  <c r="F748" i="118"/>
  <c r="F749" i="118"/>
  <c r="F750" i="118"/>
  <c r="F751" i="118"/>
  <c r="M751" i="118" s="1"/>
  <c r="F752" i="118"/>
  <c r="F753" i="118"/>
  <c r="F754" i="118"/>
  <c r="F755" i="118"/>
  <c r="F756" i="118"/>
  <c r="F757" i="118"/>
  <c r="F758" i="118"/>
  <c r="F759" i="118"/>
  <c r="F760" i="118"/>
  <c r="F761" i="118"/>
  <c r="F762" i="118"/>
  <c r="F763" i="118"/>
  <c r="F764" i="118"/>
  <c r="F765" i="118"/>
  <c r="F766" i="118"/>
  <c r="F767" i="118"/>
  <c r="F768" i="118"/>
  <c r="F769" i="118"/>
  <c r="F770" i="118"/>
  <c r="F771" i="118"/>
  <c r="F772" i="118"/>
  <c r="F773" i="118"/>
  <c r="F774" i="118"/>
  <c r="F775" i="118"/>
  <c r="F776" i="118"/>
  <c r="F777" i="118"/>
  <c r="F778" i="118"/>
  <c r="F779" i="118"/>
  <c r="F780" i="118"/>
  <c r="F781" i="118"/>
  <c r="F782" i="118"/>
  <c r="F783" i="118"/>
  <c r="F784" i="118"/>
  <c r="F785" i="118"/>
  <c r="F786" i="118"/>
  <c r="F787" i="118"/>
  <c r="F788" i="118"/>
  <c r="F789" i="118"/>
  <c r="F790" i="118"/>
  <c r="F791" i="118"/>
  <c r="F792" i="118"/>
  <c r="F793" i="118"/>
  <c r="F794" i="118"/>
  <c r="F795" i="118"/>
  <c r="F796" i="118"/>
  <c r="F797" i="118"/>
  <c r="F798" i="118"/>
  <c r="F799" i="118"/>
  <c r="F800" i="118"/>
  <c r="F801" i="118"/>
  <c r="F802" i="118"/>
  <c r="F803" i="118"/>
  <c r="F804" i="118"/>
  <c r="F805" i="118"/>
  <c r="F806" i="118"/>
  <c r="F807" i="118"/>
  <c r="F808" i="118"/>
  <c r="F809" i="118"/>
  <c r="F810" i="118"/>
  <c r="F811" i="118"/>
  <c r="F812" i="118"/>
  <c r="F813" i="118"/>
  <c r="F814" i="118"/>
  <c r="F815" i="118"/>
  <c r="F816" i="118"/>
  <c r="F817" i="118"/>
  <c r="F818" i="118"/>
  <c r="F819" i="118"/>
  <c r="F820" i="118"/>
  <c r="F821" i="118"/>
  <c r="F822" i="118"/>
  <c r="F823" i="118"/>
  <c r="F824" i="118"/>
  <c r="F825" i="118"/>
  <c r="F826" i="118"/>
  <c r="F827" i="118"/>
  <c r="F828" i="118"/>
  <c r="F829" i="118"/>
  <c r="F830" i="118"/>
  <c r="F831" i="118"/>
  <c r="F832" i="118"/>
  <c r="F833" i="118"/>
  <c r="F834" i="118"/>
  <c r="F835" i="118"/>
  <c r="F836" i="118"/>
  <c r="F837" i="118"/>
  <c r="F838" i="118"/>
  <c r="F839" i="118"/>
  <c r="F840" i="118"/>
  <c r="F841" i="118"/>
  <c r="F842" i="118"/>
  <c r="F843" i="118"/>
  <c r="F844" i="118"/>
  <c r="F845" i="118"/>
  <c r="F846" i="118"/>
  <c r="F847" i="118"/>
  <c r="F848" i="118"/>
  <c r="F849" i="118"/>
  <c r="F850" i="118"/>
  <c r="F851" i="118"/>
  <c r="F852" i="118"/>
  <c r="F853" i="118"/>
  <c r="F854" i="118"/>
  <c r="F855" i="118"/>
  <c r="F856" i="118"/>
  <c r="F857" i="118"/>
  <c r="F858" i="118"/>
  <c r="F859" i="118"/>
  <c r="F860" i="118"/>
  <c r="F861" i="118"/>
  <c r="H10" i="118"/>
  <c r="L10" i="118" s="1"/>
  <c r="K861" i="118" l="1"/>
  <c r="M861" i="118"/>
  <c r="K859" i="118"/>
  <c r="M859" i="118"/>
  <c r="K860" i="118"/>
  <c r="M860" i="118"/>
  <c r="M858" i="118"/>
  <c r="K858" i="118"/>
  <c r="K857" i="118"/>
  <c r="M857" i="118"/>
  <c r="M855" i="118"/>
  <c r="K855" i="118"/>
  <c r="K853" i="118"/>
  <c r="M853" i="118"/>
  <c r="M851" i="118"/>
  <c r="K851" i="118"/>
  <c r="K849" i="118"/>
  <c r="M849" i="118"/>
  <c r="M847" i="118"/>
  <c r="K847" i="118"/>
  <c r="K845" i="118"/>
  <c r="M845" i="118"/>
  <c r="M843" i="118"/>
  <c r="K843" i="118"/>
  <c r="M841" i="118"/>
  <c r="K841" i="118"/>
  <c r="M839" i="118"/>
  <c r="K839" i="118"/>
  <c r="K837" i="118"/>
  <c r="M837" i="118"/>
  <c r="M835" i="118"/>
  <c r="K835" i="118"/>
  <c r="M833" i="118"/>
  <c r="K833" i="118"/>
  <c r="M831" i="118"/>
  <c r="K831" i="118"/>
  <c r="K829" i="118"/>
  <c r="M829" i="118"/>
  <c r="M827" i="118"/>
  <c r="K827" i="118"/>
  <c r="M825" i="118"/>
  <c r="K825" i="118"/>
  <c r="M823" i="118"/>
  <c r="K823" i="118"/>
  <c r="K821" i="118"/>
  <c r="M821" i="118"/>
  <c r="M819" i="118"/>
  <c r="K819" i="118"/>
  <c r="M817" i="118"/>
  <c r="K817" i="118"/>
  <c r="M815" i="118"/>
  <c r="K815" i="118"/>
  <c r="K813" i="118"/>
  <c r="M813" i="118"/>
  <c r="M811" i="118"/>
  <c r="K811" i="118"/>
  <c r="M809" i="118"/>
  <c r="K809" i="118"/>
  <c r="M807" i="118"/>
  <c r="K807" i="118"/>
  <c r="K805" i="118"/>
  <c r="M805" i="118"/>
  <c r="M803" i="118"/>
  <c r="K803" i="118"/>
  <c r="M801" i="118"/>
  <c r="K801" i="118"/>
  <c r="M799" i="118"/>
  <c r="K799" i="118"/>
  <c r="K797" i="118"/>
  <c r="M797" i="118"/>
  <c r="M795" i="118"/>
  <c r="K795" i="118"/>
  <c r="M793" i="118"/>
  <c r="K793" i="118"/>
  <c r="M791" i="118"/>
  <c r="K791" i="118"/>
  <c r="K789" i="118"/>
  <c r="M789" i="118"/>
  <c r="M787" i="118"/>
  <c r="K787" i="118"/>
  <c r="M785" i="118"/>
  <c r="K785" i="118"/>
  <c r="M783" i="118"/>
  <c r="K783" i="118"/>
  <c r="K781" i="118"/>
  <c r="M781" i="118"/>
  <c r="M779" i="118"/>
  <c r="K779" i="118"/>
  <c r="M777" i="118"/>
  <c r="K777" i="118"/>
  <c r="M775" i="118"/>
  <c r="K775" i="118"/>
  <c r="K773" i="118"/>
  <c r="M773" i="118"/>
  <c r="M771" i="118"/>
  <c r="K771" i="118"/>
  <c r="M769" i="118"/>
  <c r="K769" i="118"/>
  <c r="M767" i="118"/>
  <c r="K767" i="118"/>
  <c r="K765" i="118"/>
  <c r="M765" i="118"/>
  <c r="M763" i="118"/>
  <c r="K763" i="118"/>
  <c r="M761" i="118"/>
  <c r="K761" i="118"/>
  <c r="M759" i="118"/>
  <c r="K759" i="118"/>
  <c r="K757" i="118"/>
  <c r="M757" i="118"/>
  <c r="M755" i="118"/>
  <c r="K755" i="118"/>
  <c r="M753" i="118"/>
  <c r="K753" i="118"/>
  <c r="M749" i="118"/>
  <c r="K749" i="118"/>
  <c r="M747" i="118"/>
  <c r="K747" i="118"/>
  <c r="M745" i="118"/>
  <c r="K745" i="118"/>
  <c r="M743" i="118"/>
  <c r="K743" i="118"/>
  <c r="M741" i="118"/>
  <c r="K741" i="118"/>
  <c r="M739" i="118"/>
  <c r="K739" i="118"/>
  <c r="M737" i="118"/>
  <c r="K737" i="118"/>
  <c r="M735" i="118"/>
  <c r="K735" i="118"/>
  <c r="M733" i="118"/>
  <c r="K733" i="118"/>
  <c r="M731" i="118"/>
  <c r="K731" i="118"/>
  <c r="M729" i="118"/>
  <c r="K729" i="118"/>
  <c r="M727" i="118"/>
  <c r="K727" i="118"/>
  <c r="M725" i="118"/>
  <c r="K725" i="118"/>
  <c r="M723" i="118"/>
  <c r="K723" i="118"/>
  <c r="M721" i="118"/>
  <c r="K721" i="118"/>
  <c r="M719" i="118"/>
  <c r="K719" i="118"/>
  <c r="M717" i="118"/>
  <c r="K717" i="118"/>
  <c r="M715" i="118"/>
  <c r="K715" i="118"/>
  <c r="M713" i="118"/>
  <c r="K713" i="118"/>
  <c r="M711" i="118"/>
  <c r="K711" i="118"/>
  <c r="M709" i="118"/>
  <c r="K709" i="118"/>
  <c r="M707" i="118"/>
  <c r="K707" i="118"/>
  <c r="M705" i="118"/>
  <c r="K705" i="118"/>
  <c r="M703" i="118"/>
  <c r="K703" i="118"/>
  <c r="M701" i="118"/>
  <c r="K701" i="118"/>
  <c r="M699" i="118"/>
  <c r="K699" i="118"/>
  <c r="M697" i="118"/>
  <c r="K697" i="118"/>
  <c r="M695" i="118"/>
  <c r="K695" i="118"/>
  <c r="M693" i="118"/>
  <c r="K693" i="118"/>
  <c r="M691" i="118"/>
  <c r="K691" i="118"/>
  <c r="M689" i="118"/>
  <c r="K689" i="118"/>
  <c r="M687" i="118"/>
  <c r="K687" i="118"/>
  <c r="M685" i="118"/>
  <c r="K685" i="118"/>
  <c r="M683" i="118"/>
  <c r="K683" i="118"/>
  <c r="M681" i="118"/>
  <c r="K681" i="118"/>
  <c r="M679" i="118"/>
  <c r="K679" i="118"/>
  <c r="M677" i="118"/>
  <c r="K677" i="118"/>
  <c r="M675" i="118"/>
  <c r="K675" i="118"/>
  <c r="M673" i="118"/>
  <c r="K673" i="118"/>
  <c r="M671" i="118"/>
  <c r="K671" i="118"/>
  <c r="M669" i="118"/>
  <c r="K669" i="118"/>
  <c r="M667" i="118"/>
  <c r="K667" i="118"/>
  <c r="M665" i="118"/>
  <c r="K665" i="118"/>
  <c r="M663" i="118"/>
  <c r="K663" i="118"/>
  <c r="M661" i="118"/>
  <c r="K661" i="118"/>
  <c r="M659" i="118"/>
  <c r="K659" i="118"/>
  <c r="M657" i="118"/>
  <c r="K657" i="118"/>
  <c r="M655" i="118"/>
  <c r="K655" i="118"/>
  <c r="M653" i="118"/>
  <c r="K653" i="118"/>
  <c r="M651" i="118"/>
  <c r="K651" i="118"/>
  <c r="M649" i="118"/>
  <c r="K649" i="118"/>
  <c r="M647" i="118"/>
  <c r="K647" i="118"/>
  <c r="M645" i="118"/>
  <c r="K645" i="118"/>
  <c r="M643" i="118"/>
  <c r="K643" i="118"/>
  <c r="M641" i="118"/>
  <c r="K641" i="118"/>
  <c r="M639" i="118"/>
  <c r="K639" i="118"/>
  <c r="M637" i="118"/>
  <c r="K637" i="118"/>
  <c r="M635" i="118"/>
  <c r="K635" i="118"/>
  <c r="M633" i="118"/>
  <c r="K633" i="118"/>
  <c r="M631" i="118"/>
  <c r="K631" i="118"/>
  <c r="M629" i="118"/>
  <c r="K629" i="118"/>
  <c r="M627" i="118"/>
  <c r="K627" i="118"/>
  <c r="M625" i="118"/>
  <c r="K625" i="118"/>
  <c r="M623" i="118"/>
  <c r="K623" i="118"/>
  <c r="M621" i="118"/>
  <c r="K621" i="118"/>
  <c r="M619" i="118"/>
  <c r="K619" i="118"/>
  <c r="M617" i="118"/>
  <c r="K617" i="118"/>
  <c r="M615" i="118"/>
  <c r="K615" i="118"/>
  <c r="M613" i="118"/>
  <c r="K613" i="118"/>
  <c r="M611" i="118"/>
  <c r="K611" i="118"/>
  <c r="M609" i="118"/>
  <c r="K609" i="118"/>
  <c r="M607" i="118"/>
  <c r="K607" i="118"/>
  <c r="M605" i="118"/>
  <c r="K605" i="118"/>
  <c r="M603" i="118"/>
  <c r="K603" i="118"/>
  <c r="M601" i="118"/>
  <c r="K601" i="118"/>
  <c r="M599" i="118"/>
  <c r="K599" i="118"/>
  <c r="K597" i="118"/>
  <c r="M597" i="118"/>
  <c r="M595" i="118"/>
  <c r="K595" i="118"/>
  <c r="K593" i="118"/>
  <c r="M593" i="118"/>
  <c r="M591" i="118"/>
  <c r="K591" i="118"/>
  <c r="K589" i="118"/>
  <c r="M589" i="118"/>
  <c r="M587" i="118"/>
  <c r="K587" i="118"/>
  <c r="K585" i="118"/>
  <c r="M585" i="118"/>
  <c r="M583" i="118"/>
  <c r="K583" i="118"/>
  <c r="K581" i="118"/>
  <c r="M581" i="118"/>
  <c r="M579" i="118"/>
  <c r="K579" i="118"/>
  <c r="K577" i="118"/>
  <c r="M577" i="118"/>
  <c r="M575" i="118"/>
  <c r="K575" i="118"/>
  <c r="K573" i="118"/>
  <c r="M573" i="118"/>
  <c r="M571" i="118"/>
  <c r="K571" i="118"/>
  <c r="K569" i="118"/>
  <c r="M569" i="118"/>
  <c r="M567" i="118"/>
  <c r="K567" i="118"/>
  <c r="K565" i="118"/>
  <c r="M565" i="118"/>
  <c r="M563" i="118"/>
  <c r="K563" i="118"/>
  <c r="K561" i="118"/>
  <c r="M561" i="118"/>
  <c r="M559" i="118"/>
  <c r="K559" i="118"/>
  <c r="K557" i="118"/>
  <c r="M557" i="118"/>
  <c r="M555" i="118"/>
  <c r="K555" i="118"/>
  <c r="K553" i="118"/>
  <c r="M553" i="118"/>
  <c r="M551" i="118"/>
  <c r="K551" i="118"/>
  <c r="K549" i="118"/>
  <c r="M549" i="118"/>
  <c r="M547" i="118"/>
  <c r="K547" i="118"/>
  <c r="K545" i="118"/>
  <c r="M545" i="118"/>
  <c r="M543" i="118"/>
  <c r="K543" i="118"/>
  <c r="K541" i="118"/>
  <c r="M541" i="118"/>
  <c r="M539" i="118"/>
  <c r="K539" i="118"/>
  <c r="K537" i="118"/>
  <c r="M537" i="118"/>
  <c r="M535" i="118"/>
  <c r="K535" i="118"/>
  <c r="K533" i="118"/>
  <c r="M533" i="118"/>
  <c r="M531" i="118"/>
  <c r="K531" i="118"/>
  <c r="K529" i="118"/>
  <c r="M529" i="118"/>
  <c r="M527" i="118"/>
  <c r="K527" i="118"/>
  <c r="K525" i="118"/>
  <c r="M525" i="118"/>
  <c r="M523" i="118"/>
  <c r="K523" i="118"/>
  <c r="K521" i="118"/>
  <c r="M521" i="118"/>
  <c r="M519" i="118"/>
  <c r="K519" i="118"/>
  <c r="K517" i="118"/>
  <c r="M517" i="118"/>
  <c r="M515" i="118"/>
  <c r="K515" i="118"/>
  <c r="K513" i="118"/>
  <c r="M513" i="118"/>
  <c r="M511" i="118"/>
  <c r="K511" i="118"/>
  <c r="K509" i="118"/>
  <c r="M509" i="118"/>
  <c r="M507" i="118"/>
  <c r="K507" i="118"/>
  <c r="K505" i="118"/>
  <c r="M505" i="118"/>
  <c r="M503" i="118"/>
  <c r="K503" i="118"/>
  <c r="K501" i="118"/>
  <c r="M501" i="118"/>
  <c r="M499" i="118"/>
  <c r="K499" i="118"/>
  <c r="K497" i="118"/>
  <c r="M497" i="118"/>
  <c r="M495" i="118"/>
  <c r="K495" i="118"/>
  <c r="K493" i="118"/>
  <c r="M493" i="118"/>
  <c r="M491" i="118"/>
  <c r="K491" i="118"/>
  <c r="K489" i="118"/>
  <c r="M489" i="118"/>
  <c r="M487" i="118"/>
  <c r="K487" i="118"/>
  <c r="K485" i="118"/>
  <c r="M485" i="118"/>
  <c r="M483" i="118"/>
  <c r="K483" i="118"/>
  <c r="K481" i="118"/>
  <c r="M481" i="118"/>
  <c r="K477" i="118"/>
  <c r="M477" i="118"/>
  <c r="M475" i="118"/>
  <c r="K475" i="118"/>
  <c r="M473" i="118"/>
  <c r="M471" i="118"/>
  <c r="K469" i="118"/>
  <c r="M469" i="118"/>
  <c r="M467" i="118"/>
  <c r="K467" i="118"/>
  <c r="K465" i="118"/>
  <c r="M465" i="118"/>
  <c r="M463" i="118"/>
  <c r="K463" i="118"/>
  <c r="K461" i="118"/>
  <c r="M461" i="118"/>
  <c r="M459" i="118"/>
  <c r="K459" i="118"/>
  <c r="K457" i="118"/>
  <c r="M457" i="118"/>
  <c r="M455" i="118"/>
  <c r="K455" i="118"/>
  <c r="K453" i="118"/>
  <c r="M453" i="118"/>
  <c r="M451" i="118"/>
  <c r="K451" i="118"/>
  <c r="K449" i="118"/>
  <c r="M449" i="118"/>
  <c r="M447" i="118"/>
  <c r="K447" i="118"/>
  <c r="K445" i="118"/>
  <c r="M445" i="118"/>
  <c r="M443" i="118"/>
  <c r="K443" i="118"/>
  <c r="K441" i="118"/>
  <c r="M441" i="118"/>
  <c r="M439" i="118"/>
  <c r="K439" i="118"/>
  <c r="K437" i="118"/>
  <c r="M437" i="118"/>
  <c r="M435" i="118"/>
  <c r="K435" i="118"/>
  <c r="M433" i="118"/>
  <c r="K433" i="118"/>
  <c r="K431" i="118"/>
  <c r="M431" i="118"/>
  <c r="M429" i="118"/>
  <c r="K429" i="118"/>
  <c r="M427" i="118"/>
  <c r="K427" i="118"/>
  <c r="M425" i="118"/>
  <c r="K425" i="118"/>
  <c r="K423" i="118"/>
  <c r="M423" i="118"/>
  <c r="M421" i="118"/>
  <c r="K421" i="118"/>
  <c r="M419" i="118"/>
  <c r="K419" i="118"/>
  <c r="M417" i="118"/>
  <c r="K417" i="118"/>
  <c r="K415" i="118"/>
  <c r="M415" i="118"/>
  <c r="M413" i="118"/>
  <c r="K413" i="118"/>
  <c r="M411" i="118"/>
  <c r="K411" i="118"/>
  <c r="M409" i="118"/>
  <c r="K409" i="118"/>
  <c r="K407" i="118"/>
  <c r="M407" i="118"/>
  <c r="M405" i="118"/>
  <c r="K405" i="118"/>
  <c r="M403" i="118"/>
  <c r="K403" i="118"/>
  <c r="M401" i="118"/>
  <c r="K401" i="118"/>
  <c r="K399" i="118"/>
  <c r="M399" i="118"/>
  <c r="M397" i="118"/>
  <c r="K397" i="118"/>
  <c r="M395" i="118"/>
  <c r="K395" i="118"/>
  <c r="M393" i="118"/>
  <c r="K393" i="118"/>
  <c r="K391" i="118"/>
  <c r="M391" i="118"/>
  <c r="M389" i="118"/>
  <c r="K389" i="118"/>
  <c r="M387" i="118"/>
  <c r="K387" i="118"/>
  <c r="M385" i="118"/>
  <c r="K385" i="118"/>
  <c r="K383" i="118"/>
  <c r="M383" i="118"/>
  <c r="M381" i="118"/>
  <c r="K381" i="118"/>
  <c r="M379" i="118"/>
  <c r="K379" i="118"/>
  <c r="M377" i="118"/>
  <c r="K377" i="118"/>
  <c r="K375" i="118"/>
  <c r="M375" i="118"/>
  <c r="M373" i="118"/>
  <c r="K373" i="118"/>
  <c r="M371" i="118"/>
  <c r="K371" i="118"/>
  <c r="M369" i="118"/>
  <c r="K369" i="118"/>
  <c r="K367" i="118"/>
  <c r="M367" i="118"/>
  <c r="M365" i="118"/>
  <c r="K365" i="118"/>
  <c r="M363" i="118"/>
  <c r="K363" i="118"/>
  <c r="M361" i="118"/>
  <c r="K361" i="118"/>
  <c r="K359" i="118"/>
  <c r="M359" i="118"/>
  <c r="M355" i="118"/>
  <c r="K355" i="118"/>
  <c r="K351" i="118"/>
  <c r="M351" i="118"/>
  <c r="M349" i="118"/>
  <c r="K349" i="118"/>
  <c r="M347" i="118"/>
  <c r="K347" i="118"/>
  <c r="M345" i="118"/>
  <c r="K345" i="118"/>
  <c r="K343" i="118"/>
  <c r="M343" i="118"/>
  <c r="M341" i="118"/>
  <c r="K341" i="118"/>
  <c r="M339" i="118"/>
  <c r="K339" i="118"/>
  <c r="M337" i="118"/>
  <c r="K337" i="118"/>
  <c r="K335" i="118"/>
  <c r="M335" i="118"/>
  <c r="M333" i="118"/>
  <c r="K333" i="118"/>
  <c r="M331" i="118"/>
  <c r="K331" i="118"/>
  <c r="M329" i="118"/>
  <c r="K329" i="118"/>
  <c r="K327" i="118"/>
  <c r="M327" i="118"/>
  <c r="M325" i="118"/>
  <c r="K325" i="118"/>
  <c r="M323" i="118"/>
  <c r="K323" i="118"/>
  <c r="M321" i="118"/>
  <c r="K321" i="118"/>
  <c r="K319" i="118"/>
  <c r="M319" i="118"/>
  <c r="M317" i="118"/>
  <c r="K317" i="118"/>
  <c r="M315" i="118"/>
  <c r="K315" i="118"/>
  <c r="M313" i="118"/>
  <c r="K313" i="118"/>
  <c r="K311" i="118"/>
  <c r="M311" i="118"/>
  <c r="M309" i="118"/>
  <c r="K309" i="118"/>
  <c r="M307" i="118"/>
  <c r="K307" i="118"/>
  <c r="M305" i="118"/>
  <c r="K305" i="118"/>
  <c r="K303" i="118"/>
  <c r="M303" i="118"/>
  <c r="M301" i="118"/>
  <c r="K301" i="118"/>
  <c r="M299" i="118"/>
  <c r="K299" i="118"/>
  <c r="M297" i="118"/>
  <c r="K297" i="118"/>
  <c r="K295" i="118"/>
  <c r="M295" i="118"/>
  <c r="M293" i="118"/>
  <c r="K293" i="118"/>
  <c r="M291" i="118"/>
  <c r="K291" i="118"/>
  <c r="M289" i="118"/>
  <c r="K289" i="118"/>
  <c r="K287" i="118"/>
  <c r="M287" i="118"/>
  <c r="M285" i="118"/>
  <c r="K285" i="118"/>
  <c r="M283" i="118"/>
  <c r="K283" i="118"/>
  <c r="M281" i="118"/>
  <c r="K281" i="118"/>
  <c r="K279" i="118"/>
  <c r="M279" i="118"/>
  <c r="M277" i="118"/>
  <c r="K277" i="118"/>
  <c r="M275" i="118"/>
  <c r="K275" i="118"/>
  <c r="M273" i="118"/>
  <c r="K273" i="118"/>
  <c r="K271" i="118"/>
  <c r="M271" i="118"/>
  <c r="M269" i="118"/>
  <c r="K269" i="118"/>
  <c r="M267" i="118"/>
  <c r="K267" i="118"/>
  <c r="M265" i="118"/>
  <c r="K265" i="118"/>
  <c r="K263" i="118"/>
  <c r="M263" i="118"/>
  <c r="M261" i="118"/>
  <c r="K261" i="118"/>
  <c r="M259" i="118"/>
  <c r="K259" i="118"/>
  <c r="M257" i="118"/>
  <c r="K257" i="118"/>
  <c r="K255" i="118"/>
  <c r="M255" i="118"/>
  <c r="M253" i="118"/>
  <c r="K253" i="118"/>
  <c r="M251" i="118"/>
  <c r="K251" i="118"/>
  <c r="M249" i="118"/>
  <c r="K249" i="118"/>
  <c r="K247" i="118"/>
  <c r="M247" i="118"/>
  <c r="M245" i="118"/>
  <c r="K245" i="118"/>
  <c r="M243" i="118"/>
  <c r="K243" i="118"/>
  <c r="M241" i="118"/>
  <c r="K241" i="118"/>
  <c r="K239" i="118"/>
  <c r="M239" i="118"/>
  <c r="M237" i="118"/>
  <c r="K237" i="118"/>
  <c r="M235" i="118"/>
  <c r="K235" i="118"/>
  <c r="M233" i="118"/>
  <c r="K233" i="118"/>
  <c r="K231" i="118"/>
  <c r="M231" i="118"/>
  <c r="M229" i="118"/>
  <c r="K229" i="118"/>
  <c r="M227" i="118"/>
  <c r="K227" i="118"/>
  <c r="M225" i="118"/>
  <c r="K225" i="118"/>
  <c r="K223" i="118"/>
  <c r="M223" i="118"/>
  <c r="M221" i="118"/>
  <c r="K221" i="118"/>
  <c r="M219" i="118"/>
  <c r="K219" i="118"/>
  <c r="K215" i="118"/>
  <c r="M215" i="118"/>
  <c r="M213" i="118"/>
  <c r="K213" i="118"/>
  <c r="M211" i="118"/>
  <c r="K211" i="118"/>
  <c r="M209" i="118"/>
  <c r="K209" i="118"/>
  <c r="K207" i="118"/>
  <c r="M207" i="118"/>
  <c r="M205" i="118"/>
  <c r="K205" i="118"/>
  <c r="M203" i="118"/>
  <c r="M201" i="118"/>
  <c r="M199" i="118"/>
  <c r="M197" i="118"/>
  <c r="K197" i="118"/>
  <c r="M195" i="118"/>
  <c r="K195" i="118"/>
  <c r="M193" i="118"/>
  <c r="K193" i="118"/>
  <c r="K191" i="118"/>
  <c r="M191" i="118"/>
  <c r="M189" i="118"/>
  <c r="K189" i="118"/>
  <c r="M187" i="118"/>
  <c r="K187" i="118"/>
  <c r="M185" i="118"/>
  <c r="K185" i="118"/>
  <c r="K183" i="118"/>
  <c r="M183" i="118"/>
  <c r="M181" i="118"/>
  <c r="K181" i="118"/>
  <c r="M179" i="118"/>
  <c r="K179" i="118"/>
  <c r="M177" i="118"/>
  <c r="K177" i="118"/>
  <c r="M175" i="118"/>
  <c r="K175" i="118"/>
  <c r="M173" i="118"/>
  <c r="K173" i="118"/>
  <c r="M171" i="118"/>
  <c r="K171" i="118"/>
  <c r="M169" i="118"/>
  <c r="K169" i="118"/>
  <c r="M167" i="118"/>
  <c r="K167" i="118"/>
  <c r="M165" i="118"/>
  <c r="K165" i="118"/>
  <c r="M163" i="118"/>
  <c r="K163" i="118"/>
  <c r="M161" i="118"/>
  <c r="K161" i="118"/>
  <c r="M159" i="118"/>
  <c r="K159" i="118"/>
  <c r="M157" i="118"/>
  <c r="K157" i="118"/>
  <c r="M155" i="118"/>
  <c r="K155" i="118"/>
  <c r="M153" i="118"/>
  <c r="K153" i="118"/>
  <c r="M151" i="118"/>
  <c r="K151" i="118"/>
  <c r="M149" i="118"/>
  <c r="K149" i="118"/>
  <c r="M147" i="118"/>
  <c r="K147" i="118"/>
  <c r="M145" i="118"/>
  <c r="K145" i="118"/>
  <c r="M143" i="118"/>
  <c r="K143" i="118"/>
  <c r="M141" i="118"/>
  <c r="K141" i="118"/>
  <c r="M139" i="118"/>
  <c r="K139" i="118"/>
  <c r="M137" i="118"/>
  <c r="K137" i="118"/>
  <c r="M135" i="118"/>
  <c r="K135" i="118"/>
  <c r="M133" i="118"/>
  <c r="K133" i="118"/>
  <c r="M131" i="118"/>
  <c r="K131" i="118"/>
  <c r="M129" i="118"/>
  <c r="K129" i="118"/>
  <c r="M127" i="118"/>
  <c r="K127" i="118"/>
  <c r="M125" i="118"/>
  <c r="K125" i="118"/>
  <c r="M123" i="118"/>
  <c r="K123" i="118"/>
  <c r="M121" i="118"/>
  <c r="K121" i="118"/>
  <c r="M119" i="118"/>
  <c r="K119" i="118"/>
  <c r="M117" i="118"/>
  <c r="K117" i="118"/>
  <c r="M115" i="118"/>
  <c r="K115" i="118"/>
  <c r="M113" i="118"/>
  <c r="K113" i="118"/>
  <c r="M111" i="118"/>
  <c r="K111" i="118"/>
  <c r="M109" i="118"/>
  <c r="K109" i="118"/>
  <c r="M107" i="118"/>
  <c r="K107" i="118"/>
  <c r="M105" i="118"/>
  <c r="K105" i="118"/>
  <c r="M103" i="118"/>
  <c r="K103" i="118"/>
  <c r="M101" i="118"/>
  <c r="K101" i="118"/>
  <c r="M99" i="118"/>
  <c r="K99" i="118"/>
  <c r="M97" i="118"/>
  <c r="K97" i="118"/>
  <c r="M95" i="118"/>
  <c r="K95" i="118"/>
  <c r="M93" i="118"/>
  <c r="K93" i="118"/>
  <c r="M91" i="118"/>
  <c r="K91" i="118"/>
  <c r="M89" i="118"/>
  <c r="K89" i="118"/>
  <c r="M87" i="118"/>
  <c r="K87" i="118"/>
  <c r="M85" i="118"/>
  <c r="K85" i="118"/>
  <c r="M83" i="118"/>
  <c r="K83" i="118"/>
  <c r="M81" i="118"/>
  <c r="M79" i="118"/>
  <c r="M77" i="118"/>
  <c r="M75" i="118"/>
  <c r="K75" i="118"/>
  <c r="M73" i="118"/>
  <c r="M71" i="118"/>
  <c r="M69" i="118"/>
  <c r="M67" i="118"/>
  <c r="K67" i="118"/>
  <c r="M65" i="118"/>
  <c r="K65" i="118"/>
  <c r="M63" i="118"/>
  <c r="K63" i="118"/>
  <c r="M61" i="118"/>
  <c r="K61" i="118"/>
  <c r="M59" i="118"/>
  <c r="K59" i="118"/>
  <c r="M57" i="118"/>
  <c r="K57" i="118"/>
  <c r="M55" i="118"/>
  <c r="K55" i="118"/>
  <c r="M53" i="118"/>
  <c r="K53" i="118"/>
  <c r="M51" i="118"/>
  <c r="K51" i="118"/>
  <c r="M49" i="118"/>
  <c r="K49" i="118"/>
  <c r="M47" i="118"/>
  <c r="K47" i="118"/>
  <c r="M45" i="118"/>
  <c r="K45" i="118"/>
  <c r="M43" i="118"/>
  <c r="K43" i="118"/>
  <c r="M41" i="118"/>
  <c r="K41" i="118"/>
  <c r="M39" i="118"/>
  <c r="K39" i="118"/>
  <c r="M37" i="118"/>
  <c r="K37" i="118"/>
  <c r="M35" i="118"/>
  <c r="K35" i="118"/>
  <c r="M33" i="118"/>
  <c r="K33" i="118"/>
  <c r="M31" i="118"/>
  <c r="K31" i="118"/>
  <c r="M29" i="118"/>
  <c r="K29" i="118"/>
  <c r="M27" i="118"/>
  <c r="K27" i="118"/>
  <c r="M25" i="118"/>
  <c r="K25" i="118"/>
  <c r="M23" i="118"/>
  <c r="K23" i="118"/>
  <c r="M21" i="118"/>
  <c r="K21" i="118"/>
  <c r="M19" i="118"/>
  <c r="K19" i="118"/>
  <c r="M17" i="118"/>
  <c r="K17" i="118"/>
  <c r="M15" i="118"/>
  <c r="K15" i="118"/>
  <c r="M13" i="118"/>
  <c r="K13" i="118"/>
  <c r="M11" i="118"/>
  <c r="K11" i="118"/>
  <c r="M856" i="118"/>
  <c r="K856" i="118"/>
  <c r="M854" i="118"/>
  <c r="K854" i="118"/>
  <c r="M852" i="118"/>
  <c r="K852" i="118"/>
  <c r="M850" i="118"/>
  <c r="K850" i="118"/>
  <c r="M848" i="118"/>
  <c r="K848" i="118"/>
  <c r="M846" i="118"/>
  <c r="K846" i="118"/>
  <c r="M844" i="118"/>
  <c r="K844" i="118"/>
  <c r="M842" i="118"/>
  <c r="K842" i="118"/>
  <c r="M840" i="118"/>
  <c r="K840" i="118"/>
  <c r="M838" i="118"/>
  <c r="K838" i="118"/>
  <c r="M836" i="118"/>
  <c r="K836" i="118"/>
  <c r="M834" i="118"/>
  <c r="K834" i="118"/>
  <c r="M832" i="118"/>
  <c r="K832" i="118"/>
  <c r="M830" i="118"/>
  <c r="K830" i="118"/>
  <c r="M828" i="118"/>
  <c r="K828" i="118"/>
  <c r="M826" i="118"/>
  <c r="K826" i="118"/>
  <c r="M824" i="118"/>
  <c r="K824" i="118"/>
  <c r="M822" i="118"/>
  <c r="K822" i="118"/>
  <c r="M820" i="118"/>
  <c r="K820" i="118"/>
  <c r="M818" i="118"/>
  <c r="K818" i="118"/>
  <c r="M816" i="118"/>
  <c r="K816" i="118"/>
  <c r="M814" i="118"/>
  <c r="K814" i="118"/>
  <c r="M812" i="118"/>
  <c r="K812" i="118"/>
  <c r="M810" i="118"/>
  <c r="K810" i="118"/>
  <c r="M808" i="118"/>
  <c r="K808" i="118"/>
  <c r="M806" i="118"/>
  <c r="K806" i="118"/>
  <c r="M804" i="118"/>
  <c r="K804" i="118"/>
  <c r="M802" i="118"/>
  <c r="K802" i="118"/>
  <c r="M800" i="118"/>
  <c r="K800" i="118"/>
  <c r="M798" i="118"/>
  <c r="K798" i="118"/>
  <c r="M796" i="118"/>
  <c r="K796" i="118"/>
  <c r="M794" i="118"/>
  <c r="K794" i="118"/>
  <c r="M792" i="118"/>
  <c r="K792" i="118"/>
  <c r="M790" i="118"/>
  <c r="K790" i="118"/>
  <c r="M788" i="118"/>
  <c r="K788" i="118"/>
  <c r="M786" i="118"/>
  <c r="K786" i="118"/>
  <c r="M784" i="118"/>
  <c r="K784" i="118"/>
  <c r="M782" i="118"/>
  <c r="K782" i="118"/>
  <c r="M780" i="118"/>
  <c r="K780" i="118"/>
  <c r="M778" i="118"/>
  <c r="K778" i="118"/>
  <c r="M776" i="118"/>
  <c r="K776" i="118"/>
  <c r="M774" i="118"/>
  <c r="K774" i="118"/>
  <c r="M772" i="118"/>
  <c r="K772" i="118"/>
  <c r="M770" i="118"/>
  <c r="K770" i="118"/>
  <c r="M768" i="118"/>
  <c r="K768" i="118"/>
  <c r="M766" i="118"/>
  <c r="K766" i="118"/>
  <c r="M764" i="118"/>
  <c r="K764" i="118"/>
  <c r="M762" i="118"/>
  <c r="K762" i="118"/>
  <c r="M760" i="118"/>
  <c r="K760" i="118"/>
  <c r="M758" i="118"/>
  <c r="K758" i="118"/>
  <c r="M756" i="118"/>
  <c r="K756" i="118"/>
  <c r="M754" i="118"/>
  <c r="K754" i="118"/>
  <c r="M752" i="118"/>
  <c r="K752" i="118"/>
  <c r="M750" i="118"/>
  <c r="K750" i="118"/>
  <c r="M748" i="118"/>
  <c r="K748" i="118"/>
  <c r="M746" i="118"/>
  <c r="K746" i="118"/>
  <c r="M744" i="118"/>
  <c r="K744" i="118"/>
  <c r="M742" i="118"/>
  <c r="K742" i="118"/>
  <c r="M740" i="118"/>
  <c r="K740" i="118"/>
  <c r="M738" i="118"/>
  <c r="K738" i="118"/>
  <c r="M736" i="118"/>
  <c r="K736" i="118"/>
  <c r="M734" i="118"/>
  <c r="K734" i="118"/>
  <c r="M732" i="118"/>
  <c r="K732" i="118"/>
  <c r="M730" i="118"/>
  <c r="K730" i="118"/>
  <c r="M728" i="118"/>
  <c r="K728" i="118"/>
  <c r="M726" i="118"/>
  <c r="K726" i="118"/>
  <c r="M724" i="118"/>
  <c r="K724" i="118"/>
  <c r="M722" i="118"/>
  <c r="K722" i="118"/>
  <c r="M720" i="118"/>
  <c r="K720" i="118"/>
  <c r="M718" i="118"/>
  <c r="K718" i="118"/>
  <c r="M716" i="118"/>
  <c r="K716" i="118"/>
  <c r="M714" i="118"/>
  <c r="K714" i="118"/>
  <c r="M712" i="118"/>
  <c r="K712" i="118"/>
  <c r="M710" i="118"/>
  <c r="K710" i="118"/>
  <c r="M708" i="118"/>
  <c r="K708" i="118"/>
  <c r="M706" i="118"/>
  <c r="K706" i="118"/>
  <c r="M704" i="118"/>
  <c r="K704" i="118"/>
  <c r="M702" i="118"/>
  <c r="K702" i="118"/>
  <c r="M700" i="118"/>
  <c r="K700" i="118"/>
  <c r="M698" i="118"/>
  <c r="K698" i="118"/>
  <c r="M696" i="118"/>
  <c r="K696" i="118"/>
  <c r="M694" i="118"/>
  <c r="K694" i="118"/>
  <c r="M692" i="118"/>
  <c r="K692" i="118"/>
  <c r="M690" i="118"/>
  <c r="K690" i="118"/>
  <c r="M688" i="118"/>
  <c r="K688" i="118"/>
  <c r="M686" i="118"/>
  <c r="K686" i="118"/>
  <c r="M684" i="118"/>
  <c r="K684" i="118"/>
  <c r="M682" i="118"/>
  <c r="K682" i="118"/>
  <c r="M680" i="118"/>
  <c r="K680" i="118"/>
  <c r="M678" i="118"/>
  <c r="K678" i="118"/>
  <c r="M676" i="118"/>
  <c r="K676" i="118"/>
  <c r="M674" i="118"/>
  <c r="K674" i="118"/>
  <c r="M672" i="118"/>
  <c r="K672" i="118"/>
  <c r="M670" i="118"/>
  <c r="K670" i="118"/>
  <c r="M668" i="118"/>
  <c r="K668" i="118"/>
  <c r="M666" i="118"/>
  <c r="K666" i="118"/>
  <c r="M664" i="118"/>
  <c r="K664" i="118"/>
  <c r="M662" i="118"/>
  <c r="K662" i="118"/>
  <c r="M660" i="118"/>
  <c r="K660" i="118"/>
  <c r="M658" i="118"/>
  <c r="K658" i="118"/>
  <c r="M656" i="118"/>
  <c r="K656" i="118"/>
  <c r="M654" i="118"/>
  <c r="K654" i="118"/>
  <c r="M652" i="118"/>
  <c r="K652" i="118"/>
  <c r="M650" i="118"/>
  <c r="K650" i="118"/>
  <c r="M648" i="118"/>
  <c r="K648" i="118"/>
  <c r="M646" i="118"/>
  <c r="K646" i="118"/>
  <c r="M644" i="118"/>
  <c r="K644" i="118"/>
  <c r="M642" i="118"/>
  <c r="K642" i="118"/>
  <c r="M640" i="118"/>
  <c r="K640" i="118"/>
  <c r="M638" i="118"/>
  <c r="K638" i="118"/>
  <c r="M636" i="118"/>
  <c r="K636" i="118"/>
  <c r="M634" i="118"/>
  <c r="K634" i="118"/>
  <c r="M632" i="118"/>
  <c r="K632" i="118"/>
  <c r="M630" i="118"/>
  <c r="K630" i="118"/>
  <c r="M628" i="118"/>
  <c r="K628" i="118"/>
  <c r="M626" i="118"/>
  <c r="K626" i="118"/>
  <c r="M624" i="118"/>
  <c r="K624" i="118"/>
  <c r="M622" i="118"/>
  <c r="K622" i="118"/>
  <c r="M620" i="118"/>
  <c r="K620" i="118"/>
  <c r="M618" i="118"/>
  <c r="K618" i="118"/>
  <c r="M616" i="118"/>
  <c r="K616" i="118"/>
  <c r="M614" i="118"/>
  <c r="K614" i="118"/>
  <c r="M612" i="118"/>
  <c r="K612" i="118"/>
  <c r="M610" i="118"/>
  <c r="K610" i="118"/>
  <c r="M608" i="118"/>
  <c r="K608" i="118"/>
  <c r="M606" i="118"/>
  <c r="K606" i="118"/>
  <c r="M604" i="118"/>
  <c r="K604" i="118"/>
  <c r="M602" i="118"/>
  <c r="K602" i="118"/>
  <c r="M598" i="118"/>
  <c r="K598" i="118"/>
  <c r="M596" i="118"/>
  <c r="K596" i="118"/>
  <c r="M594" i="118"/>
  <c r="K594" i="118"/>
  <c r="M592" i="118"/>
  <c r="K592" i="118"/>
  <c r="M590" i="118"/>
  <c r="K590" i="118"/>
  <c r="M588" i="118"/>
  <c r="K588" i="118"/>
  <c r="M586" i="118"/>
  <c r="K586" i="118"/>
  <c r="M584" i="118"/>
  <c r="K584" i="118"/>
  <c r="M582" i="118"/>
  <c r="K582" i="118"/>
  <c r="M580" i="118"/>
  <c r="K580" i="118"/>
  <c r="M578" i="118"/>
  <c r="K578" i="118"/>
  <c r="M576" i="118"/>
  <c r="K576" i="118"/>
  <c r="M574" i="118"/>
  <c r="K574" i="118"/>
  <c r="M572" i="118"/>
  <c r="K572" i="118"/>
  <c r="M570" i="118"/>
  <c r="K570" i="118"/>
  <c r="M568" i="118"/>
  <c r="K568" i="118"/>
  <c r="M566" i="118"/>
  <c r="K566" i="118"/>
  <c r="M564" i="118"/>
  <c r="K564" i="118"/>
  <c r="M562" i="118"/>
  <c r="K562" i="118"/>
  <c r="M560" i="118"/>
  <c r="K560" i="118"/>
  <c r="M558" i="118"/>
  <c r="K558" i="118"/>
  <c r="M556" i="118"/>
  <c r="K556" i="118"/>
  <c r="M554" i="118"/>
  <c r="K554" i="118"/>
  <c r="M552" i="118"/>
  <c r="K552" i="118"/>
  <c r="M550" i="118"/>
  <c r="K550" i="118"/>
  <c r="M548" i="118"/>
  <c r="K548" i="118"/>
  <c r="M546" i="118"/>
  <c r="K546" i="118"/>
  <c r="M544" i="118"/>
  <c r="K544" i="118"/>
  <c r="M542" i="118"/>
  <c r="K542" i="118"/>
  <c r="M540" i="118"/>
  <c r="K540" i="118"/>
  <c r="M538" i="118"/>
  <c r="K538" i="118"/>
  <c r="M536" i="118"/>
  <c r="K536" i="118"/>
  <c r="M534" i="118"/>
  <c r="K534" i="118"/>
  <c r="M532" i="118"/>
  <c r="K532" i="118"/>
  <c r="M530" i="118"/>
  <c r="K530" i="118"/>
  <c r="M528" i="118"/>
  <c r="K528" i="118"/>
  <c r="M526" i="118"/>
  <c r="K526" i="118"/>
  <c r="M524" i="118"/>
  <c r="K524" i="118"/>
  <c r="M522" i="118"/>
  <c r="K522" i="118"/>
  <c r="M520" i="118"/>
  <c r="K520" i="118"/>
  <c r="M518" i="118"/>
  <c r="K518" i="118"/>
  <c r="M516" i="118"/>
  <c r="K516" i="118"/>
  <c r="M514" i="118"/>
  <c r="K514" i="118"/>
  <c r="M512" i="118"/>
  <c r="K512" i="118"/>
  <c r="M510" i="118"/>
  <c r="K510" i="118"/>
  <c r="M508" i="118"/>
  <c r="K508" i="118"/>
  <c r="M506" i="118"/>
  <c r="K506" i="118"/>
  <c r="M504" i="118"/>
  <c r="K504" i="118"/>
  <c r="M502" i="118"/>
  <c r="K502" i="118"/>
  <c r="M500" i="118"/>
  <c r="K500" i="118"/>
  <c r="M498" i="118"/>
  <c r="K498" i="118"/>
  <c r="M496" i="118"/>
  <c r="K496" i="118"/>
  <c r="M494" i="118"/>
  <c r="K494" i="118"/>
  <c r="M492" i="118"/>
  <c r="K492" i="118"/>
  <c r="M490" i="118"/>
  <c r="K490" i="118"/>
  <c r="M488" i="118"/>
  <c r="K488" i="118"/>
  <c r="M486" i="118"/>
  <c r="K486" i="118"/>
  <c r="M484" i="118"/>
  <c r="K484" i="118"/>
  <c r="M482" i="118"/>
  <c r="K482" i="118"/>
  <c r="M480" i="118"/>
  <c r="K480" i="118"/>
  <c r="M478" i="118"/>
  <c r="K478" i="118"/>
  <c r="M476" i="118"/>
  <c r="K476" i="118"/>
  <c r="M474" i="118"/>
  <c r="K474" i="118"/>
  <c r="M472" i="118"/>
  <c r="M470" i="118"/>
  <c r="K470" i="118"/>
  <c r="M468" i="118"/>
  <c r="K468" i="118"/>
  <c r="M466" i="118"/>
  <c r="K466" i="118"/>
  <c r="M464" i="118"/>
  <c r="K464" i="118"/>
  <c r="M462" i="118"/>
  <c r="K462" i="118"/>
  <c r="M460" i="118"/>
  <c r="K460" i="118"/>
  <c r="M458" i="118"/>
  <c r="K458" i="118"/>
  <c r="M456" i="118"/>
  <c r="K456" i="118"/>
  <c r="M454" i="118"/>
  <c r="K454" i="118"/>
  <c r="M452" i="118"/>
  <c r="K452" i="118"/>
  <c r="M450" i="118"/>
  <c r="K450" i="118"/>
  <c r="M448" i="118"/>
  <c r="K448" i="118"/>
  <c r="M446" i="118"/>
  <c r="K446" i="118"/>
  <c r="M444" i="118"/>
  <c r="K444" i="118"/>
  <c r="M442" i="118"/>
  <c r="K442" i="118"/>
  <c r="M440" i="118"/>
  <c r="K440" i="118"/>
  <c r="M438" i="118"/>
  <c r="K438" i="118"/>
  <c r="M436" i="118"/>
  <c r="K436" i="118"/>
  <c r="M434" i="118"/>
  <c r="K434" i="118"/>
  <c r="M432" i="118"/>
  <c r="K432" i="118"/>
  <c r="M430" i="118"/>
  <c r="K430" i="118"/>
  <c r="M428" i="118"/>
  <c r="K428" i="118"/>
  <c r="M426" i="118"/>
  <c r="K426" i="118"/>
  <c r="M424" i="118"/>
  <c r="K424" i="118"/>
  <c r="M422" i="118"/>
  <c r="K422" i="118"/>
  <c r="M420" i="118"/>
  <c r="K420" i="118"/>
  <c r="M418" i="118"/>
  <c r="K418" i="118"/>
  <c r="M416" i="118"/>
  <c r="K416" i="118"/>
  <c r="M414" i="118"/>
  <c r="K414" i="118"/>
  <c r="M412" i="118"/>
  <c r="K412" i="118"/>
  <c r="M410" i="118"/>
  <c r="K410" i="118"/>
  <c r="M408" i="118"/>
  <c r="K408" i="118"/>
  <c r="M406" i="118"/>
  <c r="K406" i="118"/>
  <c r="M404" i="118"/>
  <c r="K404" i="118"/>
  <c r="M402" i="118"/>
  <c r="K402" i="118"/>
  <c r="M400" i="118"/>
  <c r="K400" i="118"/>
  <c r="M398" i="118"/>
  <c r="K398" i="118"/>
  <c r="M396" i="118"/>
  <c r="K396" i="118"/>
  <c r="M394" i="118"/>
  <c r="K394" i="118"/>
  <c r="M392" i="118"/>
  <c r="K392" i="118"/>
  <c r="M390" i="118"/>
  <c r="K390" i="118"/>
  <c r="M388" i="118"/>
  <c r="K388" i="118"/>
  <c r="M386" i="118"/>
  <c r="K386" i="118"/>
  <c r="M384" i="118"/>
  <c r="K384" i="118"/>
  <c r="M382" i="118"/>
  <c r="K382" i="118"/>
  <c r="M380" i="118"/>
  <c r="K380" i="118"/>
  <c r="M378" i="118"/>
  <c r="K378" i="118"/>
  <c r="M376" i="118"/>
  <c r="K376" i="118"/>
  <c r="M374" i="118"/>
  <c r="K374" i="118"/>
  <c r="M372" i="118"/>
  <c r="K372" i="118"/>
  <c r="M370" i="118"/>
  <c r="K370" i="118"/>
  <c r="M368" i="118"/>
  <c r="K368" i="118"/>
  <c r="M366" i="118"/>
  <c r="K366" i="118"/>
  <c r="M364" i="118"/>
  <c r="K364" i="118"/>
  <c r="M362" i="118"/>
  <c r="K362" i="118"/>
  <c r="M360" i="118"/>
  <c r="K360" i="118"/>
  <c r="M358" i="118"/>
  <c r="K358" i="118"/>
  <c r="M356" i="118"/>
  <c r="K356" i="118"/>
  <c r="M354" i="118"/>
  <c r="K354" i="118"/>
  <c r="M352" i="118"/>
  <c r="K352" i="118"/>
  <c r="M350" i="118"/>
  <c r="K350" i="118"/>
  <c r="M348" i="118"/>
  <c r="K348" i="118"/>
  <c r="M346" i="118"/>
  <c r="K346" i="118"/>
  <c r="M344" i="118"/>
  <c r="K344" i="118"/>
  <c r="M342" i="118"/>
  <c r="K342" i="118"/>
  <c r="M340" i="118"/>
  <c r="K340" i="118"/>
  <c r="M338" i="118"/>
  <c r="K338" i="118"/>
  <c r="M336" i="118"/>
  <c r="K336" i="118"/>
  <c r="M334" i="118"/>
  <c r="K334" i="118"/>
  <c r="M332" i="118"/>
  <c r="K332" i="118"/>
  <c r="M330" i="118"/>
  <c r="K330" i="118"/>
  <c r="M328" i="118"/>
  <c r="K328" i="118"/>
  <c r="M326" i="118"/>
  <c r="K326" i="118"/>
  <c r="M324" i="118"/>
  <c r="K324" i="118"/>
  <c r="M322" i="118"/>
  <c r="K322" i="118"/>
  <c r="M320" i="118"/>
  <c r="K320" i="118"/>
  <c r="M318" i="118"/>
  <c r="K318" i="118"/>
  <c r="M316" i="118"/>
  <c r="K316" i="118"/>
  <c r="M314" i="118"/>
  <c r="K314" i="118"/>
  <c r="M312" i="118"/>
  <c r="K312" i="118"/>
  <c r="M310" i="118"/>
  <c r="K310" i="118"/>
  <c r="M308" i="118"/>
  <c r="K308" i="118"/>
  <c r="M306" i="118"/>
  <c r="K306" i="118"/>
  <c r="M304" i="118"/>
  <c r="K304" i="118"/>
  <c r="M302" i="118"/>
  <c r="K302" i="118"/>
  <c r="M300" i="118"/>
  <c r="K300" i="118"/>
  <c r="M298" i="118"/>
  <c r="K298" i="118"/>
  <c r="M296" i="118"/>
  <c r="K296" i="118"/>
  <c r="M294" i="118"/>
  <c r="K294" i="118"/>
  <c r="M292" i="118"/>
  <c r="K292" i="118"/>
  <c r="M290" i="118"/>
  <c r="K290" i="118"/>
  <c r="M288" i="118"/>
  <c r="K288" i="118"/>
  <c r="M286" i="118"/>
  <c r="K286" i="118"/>
  <c r="M284" i="118"/>
  <c r="K284" i="118"/>
  <c r="M282" i="118"/>
  <c r="K282" i="118"/>
  <c r="M280" i="118"/>
  <c r="K280" i="118"/>
  <c r="M278" i="118"/>
  <c r="K278" i="118"/>
  <c r="M276" i="118"/>
  <c r="K276" i="118"/>
  <c r="M274" i="118"/>
  <c r="K274" i="118"/>
  <c r="M272" i="118"/>
  <c r="K272" i="118"/>
  <c r="M270" i="118"/>
  <c r="K270" i="118"/>
  <c r="M268" i="118"/>
  <c r="K268" i="118"/>
  <c r="M266" i="118"/>
  <c r="K266" i="118"/>
  <c r="M264" i="118"/>
  <c r="K264" i="118"/>
  <c r="M262" i="118"/>
  <c r="K262" i="118"/>
  <c r="M260" i="118"/>
  <c r="K260" i="118"/>
  <c r="M258" i="118"/>
  <c r="K258" i="118"/>
  <c r="M256" i="118"/>
  <c r="K256" i="118"/>
  <c r="M254" i="118"/>
  <c r="K254" i="118"/>
  <c r="M252" i="118"/>
  <c r="K252" i="118"/>
  <c r="M250" i="118"/>
  <c r="K250" i="118"/>
  <c r="M248" i="118"/>
  <c r="K248" i="118"/>
  <c r="M246" i="118"/>
  <c r="K246" i="118"/>
  <c r="M244" i="118"/>
  <c r="K244" i="118"/>
  <c r="M242" i="118"/>
  <c r="K242" i="118"/>
  <c r="M240" i="118"/>
  <c r="K240" i="118"/>
  <c r="M238" i="118"/>
  <c r="K238" i="118"/>
  <c r="M236" i="118"/>
  <c r="K236" i="118"/>
  <c r="M234" i="118"/>
  <c r="K234" i="118"/>
  <c r="M232" i="118"/>
  <c r="K232" i="118"/>
  <c r="M230" i="118"/>
  <c r="K230" i="118"/>
  <c r="M228" i="118"/>
  <c r="K228" i="118"/>
  <c r="M226" i="118"/>
  <c r="K226" i="118"/>
  <c r="M224" i="118"/>
  <c r="K224" i="118"/>
  <c r="M222" i="118"/>
  <c r="K222" i="118"/>
  <c r="M220" i="118"/>
  <c r="K220" i="118"/>
  <c r="M218" i="118"/>
  <c r="K218" i="118"/>
  <c r="M216" i="118"/>
  <c r="K216" i="118"/>
  <c r="M214" i="118"/>
  <c r="K214" i="118"/>
  <c r="M212" i="118"/>
  <c r="K212" i="118"/>
  <c r="M210" i="118"/>
  <c r="K210" i="118"/>
  <c r="M208" i="118"/>
  <c r="K208" i="118"/>
  <c r="M206" i="118"/>
  <c r="K206" i="118"/>
  <c r="M204" i="118"/>
  <c r="K204" i="118"/>
  <c r="M202" i="118"/>
  <c r="M200" i="118"/>
  <c r="M198" i="118"/>
  <c r="M196" i="118"/>
  <c r="K196" i="118"/>
  <c r="M194" i="118"/>
  <c r="K194" i="118"/>
  <c r="M192" i="118"/>
  <c r="K192" i="118"/>
  <c r="M190" i="118"/>
  <c r="K190" i="118"/>
  <c r="M188" i="118"/>
  <c r="K188" i="118"/>
  <c r="M186" i="118"/>
  <c r="K186" i="118"/>
  <c r="M184" i="118"/>
  <c r="K184" i="118"/>
  <c r="M182" i="118"/>
  <c r="K182" i="118"/>
  <c r="M180" i="118"/>
  <c r="K180" i="118"/>
  <c r="M178" i="118"/>
  <c r="K178" i="118"/>
  <c r="M176" i="118"/>
  <c r="K176" i="118"/>
  <c r="M174" i="118"/>
  <c r="K174" i="118"/>
  <c r="M172" i="118"/>
  <c r="K172" i="118"/>
  <c r="M170" i="118"/>
  <c r="K170" i="118"/>
  <c r="M168" i="118"/>
  <c r="K168" i="118"/>
  <c r="M166" i="118"/>
  <c r="K166" i="118"/>
  <c r="M164" i="118"/>
  <c r="K164" i="118"/>
  <c r="M162" i="118"/>
  <c r="K162" i="118"/>
  <c r="M160" i="118"/>
  <c r="K160" i="118"/>
  <c r="M158" i="118"/>
  <c r="K158" i="118"/>
  <c r="M156" i="118"/>
  <c r="K156" i="118"/>
  <c r="M154" i="118"/>
  <c r="K154" i="118"/>
  <c r="M152" i="118"/>
  <c r="K152" i="118"/>
  <c r="M150" i="118"/>
  <c r="K150" i="118"/>
  <c r="M148" i="118"/>
  <c r="K148" i="118"/>
  <c r="M146" i="118"/>
  <c r="K146" i="118"/>
  <c r="M144" i="118"/>
  <c r="K144" i="118"/>
  <c r="M142" i="118"/>
  <c r="K142" i="118"/>
  <c r="M140" i="118"/>
  <c r="K140" i="118"/>
  <c r="M138" i="118"/>
  <c r="K138" i="118"/>
  <c r="M136" i="118"/>
  <c r="K136" i="118"/>
  <c r="M134" i="118"/>
  <c r="K134" i="118"/>
  <c r="M132" i="118"/>
  <c r="M130" i="118"/>
  <c r="K130" i="118"/>
  <c r="M128" i="118"/>
  <c r="K128" i="118"/>
  <c r="M126" i="118"/>
  <c r="K126" i="118"/>
  <c r="M124" i="118"/>
  <c r="K124" i="118"/>
  <c r="M122" i="118"/>
  <c r="K122" i="118"/>
  <c r="M120" i="118"/>
  <c r="K120" i="118"/>
  <c r="M118" i="118"/>
  <c r="K118" i="118"/>
  <c r="M116" i="118"/>
  <c r="K116" i="118"/>
  <c r="M114" i="118"/>
  <c r="K114" i="118"/>
  <c r="M112" i="118"/>
  <c r="K112" i="118"/>
  <c r="M110" i="118"/>
  <c r="K110" i="118"/>
  <c r="M108" i="118"/>
  <c r="K108" i="118"/>
  <c r="M106" i="118"/>
  <c r="K106" i="118"/>
  <c r="M104" i="118"/>
  <c r="K104" i="118"/>
  <c r="M102" i="118"/>
  <c r="K102" i="118"/>
  <c r="M100" i="118"/>
  <c r="K100" i="118"/>
  <c r="M98" i="118"/>
  <c r="K98" i="118"/>
  <c r="M96" i="118"/>
  <c r="K96" i="118"/>
  <c r="M94" i="118"/>
  <c r="K94" i="118"/>
  <c r="M92" i="118"/>
  <c r="K92" i="118"/>
  <c r="M90" i="118"/>
  <c r="K90" i="118"/>
  <c r="M88" i="118"/>
  <c r="K88" i="118"/>
  <c r="M86" i="118"/>
  <c r="K86" i="118"/>
  <c r="M84" i="118"/>
  <c r="K84" i="118"/>
  <c r="M82" i="118"/>
  <c r="M80" i="118"/>
  <c r="K80" i="118"/>
  <c r="M78" i="118"/>
  <c r="M76" i="118"/>
  <c r="M74" i="118"/>
  <c r="M72" i="118"/>
  <c r="M70" i="118"/>
  <c r="M68" i="118"/>
  <c r="K68" i="118"/>
  <c r="M66" i="118"/>
  <c r="K66" i="118"/>
  <c r="M64" i="118"/>
  <c r="K64" i="118"/>
  <c r="M62" i="118"/>
  <c r="K62" i="118"/>
  <c r="M60" i="118"/>
  <c r="K60" i="118"/>
  <c r="M58" i="118"/>
  <c r="K58" i="118"/>
  <c r="M56" i="118"/>
  <c r="K56" i="118"/>
  <c r="M54" i="118"/>
  <c r="K54" i="118"/>
  <c r="M52" i="118"/>
  <c r="K52" i="118"/>
  <c r="M50" i="118"/>
  <c r="K50" i="118"/>
  <c r="M48" i="118"/>
  <c r="K48" i="118"/>
  <c r="M46" i="118"/>
  <c r="K46" i="118"/>
  <c r="M44" i="118"/>
  <c r="K44" i="118"/>
  <c r="M42" i="118"/>
  <c r="K42" i="118"/>
  <c r="M40" i="118"/>
  <c r="K40" i="118"/>
  <c r="M38" i="118"/>
  <c r="K38" i="118"/>
  <c r="M36" i="118"/>
  <c r="K36" i="118"/>
  <c r="M34" i="118"/>
  <c r="K34" i="118"/>
  <c r="M32" i="118"/>
  <c r="K32" i="118"/>
  <c r="M30" i="118"/>
  <c r="K30" i="118"/>
  <c r="M28" i="118"/>
  <c r="K28" i="118"/>
  <c r="M26" i="118"/>
  <c r="K26" i="118"/>
  <c r="M24" i="118"/>
  <c r="K24" i="118"/>
  <c r="M22" i="118"/>
  <c r="K22" i="118"/>
  <c r="M20" i="118"/>
  <c r="K20" i="118"/>
  <c r="M18" i="118"/>
  <c r="K18" i="118"/>
  <c r="M16" i="118"/>
  <c r="K16" i="118"/>
  <c r="M14" i="118"/>
  <c r="K14" i="118"/>
  <c r="M12" i="118"/>
  <c r="K12" i="118"/>
  <c r="G11" i="118" l="1"/>
  <c r="G12" i="118"/>
  <c r="G13" i="118"/>
  <c r="G14" i="118"/>
  <c r="G15" i="118"/>
  <c r="G16" i="118"/>
  <c r="G17" i="118"/>
  <c r="G18" i="118"/>
  <c r="G19" i="118"/>
  <c r="G20" i="118"/>
  <c r="G21" i="118"/>
  <c r="G22" i="118"/>
  <c r="G23" i="118"/>
  <c r="G24" i="118"/>
  <c r="G25" i="118"/>
  <c r="G26" i="118"/>
  <c r="G27" i="118"/>
  <c r="G28" i="118"/>
  <c r="G29" i="118"/>
  <c r="G30" i="118"/>
  <c r="G31" i="118"/>
  <c r="G32" i="118"/>
  <c r="G33" i="118"/>
  <c r="G34" i="118"/>
  <c r="G35" i="118"/>
  <c r="G36" i="118"/>
  <c r="G37" i="118"/>
  <c r="G38" i="118"/>
  <c r="G39" i="118"/>
  <c r="G40" i="118"/>
  <c r="G41" i="118"/>
  <c r="G42" i="118"/>
  <c r="G43" i="118"/>
  <c r="G44" i="118"/>
  <c r="G45" i="118"/>
  <c r="G46" i="118"/>
  <c r="G47" i="118"/>
  <c r="G48" i="118"/>
  <c r="G49" i="118"/>
  <c r="G52" i="118"/>
  <c r="G53" i="118"/>
  <c r="G54" i="118"/>
  <c r="G55" i="118"/>
  <c r="G56" i="118"/>
  <c r="G57" i="118"/>
  <c r="G58" i="118"/>
  <c r="G59" i="118"/>
  <c r="G60" i="118"/>
  <c r="G61" i="118"/>
  <c r="G62" i="118"/>
  <c r="G63" i="118"/>
  <c r="G64" i="118"/>
  <c r="G65" i="118"/>
  <c r="G66" i="118"/>
  <c r="G67" i="118"/>
  <c r="G68" i="118"/>
  <c r="G69" i="118"/>
  <c r="G70" i="118"/>
  <c r="G71" i="118"/>
  <c r="G72" i="118"/>
  <c r="G73" i="118"/>
  <c r="G74" i="118"/>
  <c r="G75" i="118"/>
  <c r="G76" i="118"/>
  <c r="G77" i="118"/>
  <c r="G78" i="118"/>
  <c r="G79" i="118"/>
  <c r="G80" i="118"/>
  <c r="G81" i="118"/>
  <c r="G82" i="118"/>
  <c r="G83" i="118"/>
  <c r="G84" i="118"/>
  <c r="G85" i="118"/>
  <c r="G86" i="118"/>
  <c r="G87" i="118"/>
  <c r="G88" i="118"/>
  <c r="G89" i="118"/>
  <c r="G90" i="118"/>
  <c r="G91" i="118"/>
  <c r="G92" i="118"/>
  <c r="G93" i="118"/>
  <c r="G94" i="118"/>
  <c r="G95" i="118"/>
  <c r="G96" i="118"/>
  <c r="G97" i="118"/>
  <c r="G98" i="118"/>
  <c r="G99" i="118"/>
  <c r="G100" i="118"/>
  <c r="G101" i="118"/>
  <c r="G102" i="118"/>
  <c r="G103" i="118"/>
  <c r="G104" i="118"/>
  <c r="G105" i="118"/>
  <c r="G106" i="118"/>
  <c r="G107" i="118"/>
  <c r="G108" i="118"/>
  <c r="G109" i="118"/>
  <c r="G110" i="118"/>
  <c r="G111" i="118"/>
  <c r="G112" i="118"/>
  <c r="G113" i="118"/>
  <c r="G114" i="118"/>
  <c r="G115" i="118"/>
  <c r="G116" i="118"/>
  <c r="G117" i="118"/>
  <c r="G118" i="118"/>
  <c r="G119" i="118"/>
  <c r="G120" i="118"/>
  <c r="G121" i="118"/>
  <c r="G122" i="118"/>
  <c r="G123" i="118"/>
  <c r="G124" i="118"/>
  <c r="G125" i="118"/>
  <c r="G126" i="118"/>
  <c r="G127" i="118"/>
  <c r="G128" i="118"/>
  <c r="G129" i="118"/>
  <c r="G130" i="118"/>
  <c r="G131" i="118"/>
  <c r="G132" i="118"/>
  <c r="G133" i="118"/>
  <c r="G134" i="118"/>
  <c r="G135" i="118"/>
  <c r="G136" i="118"/>
  <c r="G137" i="118"/>
  <c r="G138" i="118"/>
  <c r="G139" i="118"/>
  <c r="G140" i="118"/>
  <c r="G141" i="118"/>
  <c r="G142" i="118"/>
  <c r="G143" i="118"/>
  <c r="G144" i="118"/>
  <c r="G145" i="118"/>
  <c r="G146" i="118"/>
  <c r="G147" i="118"/>
  <c r="G148" i="118"/>
  <c r="G149" i="118"/>
  <c r="G150" i="118"/>
  <c r="G151" i="118"/>
  <c r="G152" i="118"/>
  <c r="G153" i="118"/>
  <c r="G154" i="118"/>
  <c r="G155" i="118"/>
  <c r="G156" i="118"/>
  <c r="G157" i="118"/>
  <c r="G158" i="118"/>
  <c r="G159" i="118"/>
  <c r="G160" i="118"/>
  <c r="G161" i="118"/>
  <c r="G162" i="118"/>
  <c r="G163" i="118"/>
  <c r="G164" i="118"/>
  <c r="G165" i="118"/>
  <c r="G166" i="118"/>
  <c r="G167" i="118"/>
  <c r="G168" i="118"/>
  <c r="G169" i="118"/>
  <c r="G170" i="118"/>
  <c r="G171" i="118"/>
  <c r="G172" i="118"/>
  <c r="G173" i="118"/>
  <c r="G174" i="118"/>
  <c r="G175" i="118"/>
  <c r="G176" i="118"/>
  <c r="G177" i="118"/>
  <c r="G178" i="118"/>
  <c r="G179" i="118"/>
  <c r="G180" i="118"/>
  <c r="G181" i="118"/>
  <c r="G182" i="118"/>
  <c r="G183" i="118"/>
  <c r="G184" i="118"/>
  <c r="G185" i="118"/>
  <c r="G186" i="118"/>
  <c r="G187" i="118"/>
  <c r="G188" i="118"/>
  <c r="G189" i="118"/>
  <c r="G190" i="118"/>
  <c r="G191" i="118"/>
  <c r="G192" i="118"/>
  <c r="G193" i="118"/>
  <c r="G194" i="118"/>
  <c r="G195" i="118"/>
  <c r="G196" i="118"/>
  <c r="G197" i="118"/>
  <c r="G198" i="118"/>
  <c r="G199" i="118"/>
  <c r="G200" i="118"/>
  <c r="G201" i="118"/>
  <c r="G202" i="118"/>
  <c r="G203" i="118"/>
  <c r="G204" i="118"/>
  <c r="G205" i="118"/>
  <c r="G206" i="118"/>
  <c r="G207" i="118"/>
  <c r="G208" i="118"/>
  <c r="G209" i="118"/>
  <c r="G210" i="118"/>
  <c r="G211" i="118"/>
  <c r="G212" i="118"/>
  <c r="G213" i="118"/>
  <c r="G214" i="118"/>
  <c r="G215" i="118"/>
  <c r="G216" i="118"/>
  <c r="G217" i="118"/>
  <c r="G218" i="118"/>
  <c r="G219" i="118"/>
  <c r="G220" i="118"/>
  <c r="G221" i="118"/>
  <c r="G222" i="118"/>
  <c r="G223" i="118"/>
  <c r="G224" i="118"/>
  <c r="G225" i="118"/>
  <c r="G226" i="118"/>
  <c r="G227" i="118"/>
  <c r="G228" i="118"/>
  <c r="G229" i="118"/>
  <c r="G230" i="118"/>
  <c r="G231" i="118"/>
  <c r="G232" i="118"/>
  <c r="G233" i="118"/>
  <c r="G234" i="118"/>
  <c r="G235" i="118"/>
  <c r="G236" i="118"/>
  <c r="G237" i="118"/>
  <c r="G238" i="118"/>
  <c r="G239" i="118"/>
  <c r="G240" i="118"/>
  <c r="G241" i="118"/>
  <c r="G242" i="118"/>
  <c r="G243" i="118"/>
  <c r="G244" i="118"/>
  <c r="G245" i="118"/>
  <c r="G246" i="118"/>
  <c r="G247" i="118"/>
  <c r="G248" i="118"/>
  <c r="G249" i="118"/>
  <c r="G250" i="118"/>
  <c r="G251" i="118"/>
  <c r="G252" i="118"/>
  <c r="G253" i="118"/>
  <c r="G254" i="118"/>
  <c r="G255" i="118"/>
  <c r="G256" i="118"/>
  <c r="G257" i="118"/>
  <c r="G258" i="118"/>
  <c r="G259" i="118"/>
  <c r="G260" i="118"/>
  <c r="G261" i="118"/>
  <c r="G262" i="118"/>
  <c r="G263" i="118"/>
  <c r="G264" i="118"/>
  <c r="G265" i="118"/>
  <c r="G266" i="118"/>
  <c r="G267" i="118"/>
  <c r="G268" i="118"/>
  <c r="G269" i="118"/>
  <c r="G270" i="118"/>
  <c r="G271" i="118"/>
  <c r="G272" i="118"/>
  <c r="G273" i="118"/>
  <c r="G274" i="118"/>
  <c r="G275" i="118"/>
  <c r="G276" i="118"/>
  <c r="G277" i="118"/>
  <c r="G278" i="118"/>
  <c r="G279" i="118"/>
  <c r="G280" i="118"/>
  <c r="G281" i="118"/>
  <c r="G282" i="118"/>
  <c r="G283" i="118"/>
  <c r="G284" i="118"/>
  <c r="G285" i="118"/>
  <c r="G286" i="118"/>
  <c r="G287" i="118"/>
  <c r="G288" i="118"/>
  <c r="G289" i="118"/>
  <c r="G290" i="118"/>
  <c r="G291" i="118"/>
  <c r="G292" i="118"/>
  <c r="G293" i="118"/>
  <c r="G294" i="118"/>
  <c r="G295" i="118"/>
  <c r="G296" i="118"/>
  <c r="G297" i="118"/>
  <c r="G298" i="118"/>
  <c r="G299" i="118"/>
  <c r="G300" i="118"/>
  <c r="G301" i="118"/>
  <c r="G302" i="118"/>
  <c r="G303" i="118"/>
  <c r="G304" i="118"/>
  <c r="G305" i="118"/>
  <c r="G306" i="118"/>
  <c r="G307" i="118"/>
  <c r="G308" i="118"/>
  <c r="G309" i="118"/>
  <c r="G310" i="118"/>
  <c r="G311" i="118"/>
  <c r="G312" i="118"/>
  <c r="G313" i="118"/>
  <c r="G314" i="118"/>
  <c r="G315" i="118"/>
  <c r="G316" i="118"/>
  <c r="G317" i="118"/>
  <c r="G318" i="118"/>
  <c r="G319" i="118"/>
  <c r="G320" i="118"/>
  <c r="G321" i="118"/>
  <c r="G322" i="118"/>
  <c r="G323" i="118"/>
  <c r="G324" i="118"/>
  <c r="G325" i="118"/>
  <c r="G326" i="118"/>
  <c r="G327" i="118"/>
  <c r="G328" i="118"/>
  <c r="G329" i="118"/>
  <c r="G330" i="118"/>
  <c r="G331" i="118"/>
  <c r="G332" i="118"/>
  <c r="G333" i="118"/>
  <c r="G334" i="118"/>
  <c r="G335" i="118"/>
  <c r="G336" i="118"/>
  <c r="G337" i="118"/>
  <c r="G338" i="118"/>
  <c r="G339" i="118"/>
  <c r="G340" i="118"/>
  <c r="G341" i="118"/>
  <c r="G342" i="118"/>
  <c r="G343" i="118"/>
  <c r="G344" i="118"/>
  <c r="G345" i="118"/>
  <c r="G346" i="118"/>
  <c r="G347" i="118"/>
  <c r="G348" i="118"/>
  <c r="G349" i="118"/>
  <c r="G350" i="118"/>
  <c r="G351" i="118"/>
  <c r="G352" i="118"/>
  <c r="G353" i="118"/>
  <c r="G354" i="118"/>
  <c r="G355" i="118"/>
  <c r="G356" i="118"/>
  <c r="G357" i="118"/>
  <c r="G358" i="118"/>
  <c r="G359" i="118"/>
  <c r="G360" i="118"/>
  <c r="G361" i="118"/>
  <c r="G362" i="118"/>
  <c r="G363" i="118"/>
  <c r="G364" i="118"/>
  <c r="G365" i="118"/>
  <c r="G366" i="118"/>
  <c r="G367" i="118"/>
  <c r="G368" i="118"/>
  <c r="G369" i="118"/>
  <c r="G370" i="118"/>
  <c r="G371" i="118"/>
  <c r="G372" i="118"/>
  <c r="G373" i="118"/>
  <c r="G374" i="118"/>
  <c r="G375" i="118"/>
  <c r="G376" i="118"/>
  <c r="G377" i="118"/>
  <c r="G378" i="118"/>
  <c r="G379" i="118"/>
  <c r="G380" i="118"/>
  <c r="G381" i="118"/>
  <c r="G382" i="118"/>
  <c r="G383" i="118"/>
  <c r="G384" i="118"/>
  <c r="G385" i="118"/>
  <c r="G386" i="118"/>
  <c r="G387" i="118"/>
  <c r="G388" i="118"/>
  <c r="G389" i="118"/>
  <c r="G390" i="118"/>
  <c r="G391" i="118"/>
  <c r="G392" i="118"/>
  <c r="G393" i="118"/>
  <c r="G394" i="118"/>
  <c r="G395" i="118"/>
  <c r="G396" i="118"/>
  <c r="G397" i="118"/>
  <c r="G398" i="118"/>
  <c r="G399" i="118"/>
  <c r="G400" i="118"/>
  <c r="G401" i="118"/>
  <c r="G402" i="118"/>
  <c r="G403" i="118"/>
  <c r="G404" i="118"/>
  <c r="G405" i="118"/>
  <c r="G406" i="118"/>
  <c r="G407" i="118"/>
  <c r="G408" i="118"/>
  <c r="G409" i="118"/>
  <c r="G410" i="118"/>
  <c r="G411" i="118"/>
  <c r="G412" i="118"/>
  <c r="G413" i="118"/>
  <c r="G414" i="118"/>
  <c r="G415" i="118"/>
  <c r="G416" i="118"/>
  <c r="G417" i="118"/>
  <c r="G418" i="118"/>
  <c r="G419" i="118"/>
  <c r="G420" i="118"/>
  <c r="G421" i="118"/>
  <c r="G422" i="118"/>
  <c r="G423" i="118"/>
  <c r="G424" i="118"/>
  <c r="G425" i="118"/>
  <c r="G426" i="118"/>
  <c r="G427" i="118"/>
  <c r="G428" i="118"/>
  <c r="G429" i="118"/>
  <c r="G430" i="118"/>
  <c r="G431" i="118"/>
  <c r="G432" i="118"/>
  <c r="G433" i="118"/>
  <c r="G434" i="118"/>
  <c r="G435" i="118"/>
  <c r="G436" i="118"/>
  <c r="G437" i="118"/>
  <c r="G438" i="118"/>
  <c r="G439" i="118"/>
  <c r="G440" i="118"/>
  <c r="G441" i="118"/>
  <c r="G442" i="118"/>
  <c r="G443" i="118"/>
  <c r="G444" i="118"/>
  <c r="G445" i="118"/>
  <c r="G446" i="118"/>
  <c r="G447" i="118"/>
  <c r="G448" i="118"/>
  <c r="G449" i="118"/>
  <c r="G450" i="118"/>
  <c r="G451" i="118"/>
  <c r="G452" i="118"/>
  <c r="G453" i="118"/>
  <c r="G454" i="118"/>
  <c r="G455" i="118"/>
  <c r="G456" i="118"/>
  <c r="G457" i="118"/>
  <c r="G458" i="118"/>
  <c r="G459" i="118"/>
  <c r="G460" i="118"/>
  <c r="G461" i="118"/>
  <c r="G462" i="118"/>
  <c r="G463" i="118"/>
  <c r="G464" i="118"/>
  <c r="G465" i="118"/>
  <c r="G466" i="118"/>
  <c r="G467" i="118"/>
  <c r="G468" i="118"/>
  <c r="G469" i="118"/>
  <c r="G470" i="118"/>
  <c r="G471" i="118"/>
  <c r="G472" i="118"/>
  <c r="G473" i="118"/>
  <c r="G474" i="118"/>
  <c r="G475" i="118"/>
  <c r="G476" i="118"/>
  <c r="G477" i="118"/>
  <c r="G478" i="118"/>
  <c r="G479" i="118"/>
  <c r="G480" i="118"/>
  <c r="G481" i="118"/>
  <c r="G482" i="118"/>
  <c r="G483" i="118"/>
  <c r="G484" i="118"/>
  <c r="G485" i="118"/>
  <c r="G486" i="118"/>
  <c r="G487" i="118"/>
  <c r="G488" i="118"/>
  <c r="G489" i="118"/>
  <c r="G490" i="118"/>
  <c r="G491" i="118"/>
  <c r="G492" i="118"/>
  <c r="G493" i="118"/>
  <c r="G494" i="118"/>
  <c r="G495" i="118"/>
  <c r="G496" i="118"/>
  <c r="G497" i="118"/>
  <c r="G498" i="118"/>
  <c r="G499" i="118"/>
  <c r="G500" i="118"/>
  <c r="G501" i="118"/>
  <c r="G502" i="118"/>
  <c r="G503" i="118"/>
  <c r="G504" i="118"/>
  <c r="G505" i="118"/>
  <c r="G506" i="118"/>
  <c r="G507" i="118"/>
  <c r="G508" i="118"/>
  <c r="G509" i="118"/>
  <c r="G510" i="118"/>
  <c r="G511" i="118"/>
  <c r="G512" i="118"/>
  <c r="G513" i="118"/>
  <c r="G514" i="118"/>
  <c r="G515" i="118"/>
  <c r="G516" i="118"/>
  <c r="G517" i="118"/>
  <c r="G518" i="118"/>
  <c r="G519" i="118"/>
  <c r="G520" i="118"/>
  <c r="G521" i="118"/>
  <c r="G522" i="118"/>
  <c r="G523" i="118"/>
  <c r="G524" i="118"/>
  <c r="G525" i="118"/>
  <c r="G526" i="118"/>
  <c r="G527" i="118"/>
  <c r="G528" i="118"/>
  <c r="G529" i="118"/>
  <c r="G530" i="118"/>
  <c r="G531" i="118"/>
  <c r="G532" i="118"/>
  <c r="G533" i="118"/>
  <c r="G534" i="118"/>
  <c r="G535" i="118"/>
  <c r="G536" i="118"/>
  <c r="G537" i="118"/>
  <c r="G538" i="118"/>
  <c r="G539" i="118"/>
  <c r="G540" i="118"/>
  <c r="G541" i="118"/>
  <c r="G542" i="118"/>
  <c r="G543" i="118"/>
  <c r="G544" i="118"/>
  <c r="G545" i="118"/>
  <c r="G546" i="118"/>
  <c r="G547" i="118"/>
  <c r="G548" i="118"/>
  <c r="G549" i="118"/>
  <c r="G550" i="118"/>
  <c r="G551" i="118"/>
  <c r="G552" i="118"/>
  <c r="G553" i="118"/>
  <c r="G554" i="118"/>
  <c r="G555" i="118"/>
  <c r="G556" i="118"/>
  <c r="G557" i="118"/>
  <c r="G558" i="118"/>
  <c r="G559" i="118"/>
  <c r="G560" i="118"/>
  <c r="G561" i="118"/>
  <c r="G562" i="118"/>
  <c r="G563" i="118"/>
  <c r="G564" i="118"/>
  <c r="G565" i="118"/>
  <c r="G566" i="118"/>
  <c r="G567" i="118"/>
  <c r="G568" i="118"/>
  <c r="G569" i="118"/>
  <c r="G570" i="118"/>
  <c r="G571" i="118"/>
  <c r="G572" i="118"/>
  <c r="G573" i="118"/>
  <c r="G574" i="118"/>
  <c r="G575" i="118"/>
  <c r="G576" i="118"/>
  <c r="G577" i="118"/>
  <c r="G578" i="118"/>
  <c r="G579" i="118"/>
  <c r="G580" i="118"/>
  <c r="G581" i="118"/>
  <c r="G582" i="118"/>
  <c r="G583" i="118"/>
  <c r="G584" i="118"/>
  <c r="G585" i="118"/>
  <c r="G586" i="118"/>
  <c r="G587" i="118"/>
  <c r="G588" i="118"/>
  <c r="G589" i="118"/>
  <c r="G590" i="118"/>
  <c r="G591" i="118"/>
  <c r="G592" i="118"/>
  <c r="G593" i="118"/>
  <c r="G594" i="118"/>
  <c r="G595" i="118"/>
  <c r="G596" i="118"/>
  <c r="G597" i="118"/>
  <c r="G598" i="118"/>
  <c r="G599" i="118"/>
  <c r="G600" i="118"/>
  <c r="G601" i="118"/>
  <c r="G602" i="118"/>
  <c r="G603" i="118"/>
  <c r="G604" i="118"/>
  <c r="G605" i="118"/>
  <c r="G606" i="118"/>
  <c r="G607" i="118"/>
  <c r="G608" i="118"/>
  <c r="G609" i="118"/>
  <c r="G610" i="118"/>
  <c r="G611" i="118"/>
  <c r="G612" i="118"/>
  <c r="G613" i="118"/>
  <c r="G614" i="118"/>
  <c r="G615" i="118"/>
  <c r="G616" i="118"/>
  <c r="G617" i="118"/>
  <c r="G618" i="118"/>
  <c r="G619" i="118"/>
  <c r="G620" i="118"/>
  <c r="G621" i="118"/>
  <c r="G622" i="118"/>
  <c r="G623" i="118"/>
  <c r="G624" i="118"/>
  <c r="G625" i="118"/>
  <c r="G626" i="118"/>
  <c r="G627" i="118"/>
  <c r="G628" i="118"/>
  <c r="G629" i="118"/>
  <c r="G630" i="118"/>
  <c r="G631" i="118"/>
  <c r="G632" i="118"/>
  <c r="G633" i="118"/>
  <c r="G634" i="118"/>
  <c r="G635" i="118"/>
  <c r="G636" i="118"/>
  <c r="G637" i="118"/>
  <c r="G638" i="118"/>
  <c r="G639" i="118"/>
  <c r="G640" i="118"/>
  <c r="G641" i="118"/>
  <c r="G642" i="118"/>
  <c r="G643" i="118"/>
  <c r="G644" i="118"/>
  <c r="G645" i="118"/>
  <c r="G646" i="118"/>
  <c r="G647" i="118"/>
  <c r="G648" i="118"/>
  <c r="G649" i="118"/>
  <c r="G650" i="118"/>
  <c r="G651" i="118"/>
  <c r="G652" i="118"/>
  <c r="G653" i="118"/>
  <c r="G654" i="118"/>
  <c r="G655" i="118"/>
  <c r="G656" i="118"/>
  <c r="G657" i="118"/>
  <c r="G658" i="118"/>
  <c r="G659" i="118"/>
  <c r="G660" i="118"/>
  <c r="G661" i="118"/>
  <c r="G662" i="118"/>
  <c r="G663" i="118"/>
  <c r="G664" i="118"/>
  <c r="G665" i="118"/>
  <c r="G666" i="118"/>
  <c r="G667" i="118"/>
  <c r="G668" i="118"/>
  <c r="G669" i="118"/>
  <c r="G670" i="118"/>
  <c r="G671" i="118"/>
  <c r="G672" i="118"/>
  <c r="G673" i="118"/>
  <c r="G674" i="118"/>
  <c r="G675" i="118"/>
  <c r="G676" i="118"/>
  <c r="G677" i="118"/>
  <c r="G678" i="118"/>
  <c r="G679" i="118"/>
  <c r="G680" i="118"/>
  <c r="G681" i="118"/>
  <c r="G682" i="118"/>
  <c r="G683" i="118"/>
  <c r="G684" i="118"/>
  <c r="G685" i="118"/>
  <c r="G686" i="118"/>
  <c r="G687" i="118"/>
  <c r="G688" i="118"/>
  <c r="G689" i="118"/>
  <c r="G690" i="118"/>
  <c r="G691" i="118"/>
  <c r="G692" i="118"/>
  <c r="G693" i="118"/>
  <c r="G694" i="118"/>
  <c r="G695" i="118"/>
  <c r="G696" i="118"/>
  <c r="G697" i="118"/>
  <c r="G698" i="118"/>
  <c r="G699" i="118"/>
  <c r="G700" i="118"/>
  <c r="G701" i="118"/>
  <c r="G702" i="118"/>
  <c r="G703" i="118"/>
  <c r="G704" i="118"/>
  <c r="G705" i="118"/>
  <c r="G706" i="118"/>
  <c r="G707" i="118"/>
  <c r="G708" i="118"/>
  <c r="G709" i="118"/>
  <c r="G710" i="118"/>
  <c r="G711" i="118"/>
  <c r="G712" i="118"/>
  <c r="G713" i="118"/>
  <c r="G714" i="118"/>
  <c r="G715" i="118"/>
  <c r="G716" i="118"/>
  <c r="G717" i="118"/>
  <c r="G718" i="118"/>
  <c r="G719" i="118"/>
  <c r="G720" i="118"/>
  <c r="G721" i="118"/>
  <c r="G722" i="118"/>
  <c r="G723" i="118"/>
  <c r="G724" i="118"/>
  <c r="G725" i="118"/>
  <c r="G726" i="118"/>
  <c r="G727" i="118"/>
  <c r="G728" i="118"/>
  <c r="G729" i="118"/>
  <c r="G730" i="118"/>
  <c r="G731" i="118"/>
  <c r="G732" i="118"/>
  <c r="G733" i="118"/>
  <c r="G734" i="118"/>
  <c r="G735" i="118"/>
  <c r="G736" i="118"/>
  <c r="G737" i="118"/>
  <c r="G738" i="118"/>
  <c r="G739" i="118"/>
  <c r="G740" i="118"/>
  <c r="G741" i="118"/>
  <c r="G742" i="118"/>
  <c r="G743" i="118"/>
  <c r="G744" i="118"/>
  <c r="G745" i="118"/>
  <c r="G746" i="118"/>
  <c r="G747" i="118"/>
  <c r="G748" i="118"/>
  <c r="G749" i="118"/>
  <c r="G750" i="118"/>
  <c r="G751" i="118"/>
  <c r="G752" i="118"/>
  <c r="G753" i="118"/>
  <c r="G754" i="118"/>
  <c r="G755" i="118"/>
  <c r="G756" i="118"/>
  <c r="G757" i="118"/>
  <c r="G758" i="118"/>
  <c r="G759" i="118"/>
  <c r="G760" i="118"/>
  <c r="G761" i="118"/>
  <c r="G762" i="118"/>
  <c r="G763" i="118"/>
  <c r="G764" i="118"/>
  <c r="G765" i="118"/>
  <c r="G766" i="118"/>
  <c r="G767" i="118"/>
  <c r="G768" i="118"/>
  <c r="G769" i="118"/>
  <c r="G770" i="118"/>
  <c r="G771" i="118"/>
  <c r="G772" i="118"/>
  <c r="G773" i="118"/>
  <c r="G774" i="118"/>
  <c r="G775" i="118"/>
  <c r="G776" i="118"/>
  <c r="G777" i="118"/>
  <c r="G778" i="118"/>
  <c r="G779" i="118"/>
  <c r="G780" i="118"/>
  <c r="G781" i="118"/>
  <c r="G782" i="118"/>
  <c r="G783" i="118"/>
  <c r="G784" i="118"/>
  <c r="G785" i="118"/>
  <c r="G786" i="118"/>
  <c r="G787" i="118"/>
  <c r="G788" i="118"/>
  <c r="G789" i="118"/>
  <c r="G790" i="118"/>
  <c r="G791" i="118"/>
  <c r="G792" i="118"/>
  <c r="G793" i="118"/>
  <c r="G794" i="118"/>
  <c r="G795" i="118"/>
  <c r="G796" i="118"/>
  <c r="G797" i="118"/>
  <c r="G798" i="118"/>
  <c r="G799" i="118"/>
  <c r="G800" i="118"/>
  <c r="G801" i="118"/>
  <c r="G802" i="118"/>
  <c r="G803" i="118"/>
  <c r="G804" i="118"/>
  <c r="G805" i="118"/>
  <c r="G806" i="118"/>
  <c r="G807" i="118"/>
  <c r="G808" i="118"/>
  <c r="G809" i="118"/>
  <c r="G810" i="118"/>
  <c r="G811" i="118"/>
  <c r="G812" i="118"/>
  <c r="G813" i="118"/>
  <c r="G814" i="118"/>
  <c r="G815" i="118"/>
  <c r="G816" i="118"/>
  <c r="G817" i="118"/>
  <c r="G818" i="118"/>
  <c r="G819" i="118"/>
  <c r="G820" i="118"/>
  <c r="G821" i="118"/>
  <c r="G822" i="118"/>
  <c r="G823" i="118"/>
  <c r="G824" i="118"/>
  <c r="G825" i="118"/>
  <c r="G826" i="118"/>
  <c r="G827" i="118"/>
  <c r="G828" i="118"/>
  <c r="G829" i="118"/>
  <c r="G830" i="118"/>
  <c r="G831" i="118"/>
  <c r="G832" i="118"/>
  <c r="G833" i="118"/>
  <c r="G834" i="118"/>
  <c r="G835" i="118"/>
  <c r="G836" i="118"/>
  <c r="G837" i="118"/>
  <c r="G838" i="118"/>
  <c r="G839" i="118"/>
  <c r="G840" i="118"/>
  <c r="G841" i="118"/>
  <c r="G842" i="118"/>
  <c r="G843" i="118"/>
  <c r="G844" i="118"/>
  <c r="G845" i="118"/>
  <c r="G846" i="118"/>
  <c r="G847" i="118"/>
  <c r="G848" i="118"/>
  <c r="G849" i="118"/>
  <c r="G850" i="118"/>
  <c r="G851" i="118"/>
  <c r="G852" i="118"/>
  <c r="G853" i="118"/>
  <c r="G854" i="118"/>
  <c r="G10" i="118"/>
  <c r="K10" i="118"/>
  <c r="K600" i="118" l="1"/>
  <c r="K751" i="118"/>
  <c r="K479" i="118"/>
  <c r="K357" i="118"/>
  <c r="K353" i="118"/>
  <c r="K217" i="118"/>
</calcChain>
</file>

<file path=xl/sharedStrings.xml><?xml version="1.0" encoding="utf-8"?>
<sst xmlns="http://schemas.openxmlformats.org/spreadsheetml/2006/main" count="2044" uniqueCount="1780">
  <si>
    <t>FLUX</t>
  </si>
  <si>
    <t>ADJUSTED</t>
  </si>
  <si>
    <t xml:space="preserve">ADJUSTED </t>
  </si>
  <si>
    <t>MEAN</t>
  </si>
  <si>
    <t>SUNSPOT</t>
  </si>
  <si>
    <t>NUMBER</t>
  </si>
  <si>
    <t>SMOOTHED</t>
  </si>
  <si>
    <t>SUNSPOTS</t>
  </si>
  <si>
    <t>% DIFF</t>
  </si>
  <si>
    <t xml:space="preserve">START </t>
  </si>
  <si>
    <t>CYCLE</t>
  </si>
  <si>
    <t>1954/04</t>
  </si>
  <si>
    <t>1964/10</t>
  </si>
  <si>
    <t>1976/03</t>
  </si>
  <si>
    <t>1986/09</t>
  </si>
  <si>
    <t>2008/12</t>
  </si>
  <si>
    <t>FLUX and</t>
  </si>
  <si>
    <t>AFTER</t>
  </si>
  <si>
    <t>BEFORE</t>
  </si>
  <si>
    <t>Number</t>
  </si>
  <si>
    <t>1/2 first month</t>
  </si>
  <si>
    <t>1/2 LAST month</t>
  </si>
  <si>
    <t>Divided by 6</t>
  </si>
  <si>
    <t>6 MONTHS</t>
  </si>
  <si>
    <t>2 K</t>
  </si>
  <si>
    <t>1 K</t>
  </si>
  <si>
    <t>2K</t>
  </si>
  <si>
    <t>1K</t>
  </si>
  <si>
    <t>SOLEN</t>
  </si>
  <si>
    <t xml:space="preserve"> MONTHS</t>
  </si>
  <si>
    <t>MONTHS</t>
  </si>
  <si>
    <t>FIRST</t>
  </si>
  <si>
    <t>MONTH</t>
  </si>
  <si>
    <t xml:space="preserve"> LAST </t>
  </si>
  <si>
    <t>FLUX and 2K</t>
  </si>
  <si>
    <t>FLUX and 1K</t>
  </si>
  <si>
    <t>Figure</t>
  </si>
  <si>
    <t>Divided/6</t>
  </si>
  <si>
    <t>FLUX/ORIGINAL</t>
  </si>
  <si>
    <t>PENTICTON</t>
  </si>
  <si>
    <t>1947 03 2334</t>
  </si>
  <si>
    <t>1947 04 2658</t>
  </si>
  <si>
    <t>1947 05 2671</t>
  </si>
  <si>
    <t>1947 06 2338</t>
  </si>
  <si>
    <t>1947 07 2223</t>
  </si>
  <si>
    <t>1947 08 2371</t>
  </si>
  <si>
    <t>1947 09 2019</t>
  </si>
  <si>
    <t>1947 10 2077</t>
  </si>
  <si>
    <t>1947 11 1758</t>
  </si>
  <si>
    <t>1947 12 1710</t>
  </si>
  <si>
    <t>1948 01 1507</t>
  </si>
  <si>
    <t>1948 02 1310</t>
  </si>
  <si>
    <t>1948 03 1341</t>
  </si>
  <si>
    <t>1948 04 2097</t>
  </si>
  <si>
    <t>1948 05 2314</t>
  </si>
  <si>
    <t>1948 06 2018</t>
  </si>
  <si>
    <t>1948 07 1887</t>
  </si>
  <si>
    <t>1948 08 1772</t>
  </si>
  <si>
    <t>1948 09 1656</t>
  </si>
  <si>
    <t>1948 10 1580</t>
  </si>
  <si>
    <t>1948 11 1618</t>
  </si>
  <si>
    <t>1948 12 1873</t>
  </si>
  <si>
    <t>1949 01 1777</t>
  </si>
  <si>
    <t>1949 02 2148</t>
  </si>
  <si>
    <t>1949 03 2018</t>
  </si>
  <si>
    <t>1949 04 1838</t>
  </si>
  <si>
    <t>1949 05 1583</t>
  </si>
  <si>
    <t>1949 06 1625</t>
  </si>
  <si>
    <t>1949 07 1651</t>
  </si>
  <si>
    <t>1949 08 1795</t>
  </si>
  <si>
    <t>1949 09 1744</t>
  </si>
  <si>
    <t>1949 10 1772</t>
  </si>
  <si>
    <t>1949 11 1765</t>
  </si>
  <si>
    <t>1949 12 1601</t>
  </si>
  <si>
    <t>1950 01 1459</t>
  </si>
  <si>
    <t>1950 02 1398</t>
  </si>
  <si>
    <t>1950 03 1364</t>
  </si>
  <si>
    <t>1950 04 1655</t>
  </si>
  <si>
    <t>1950 05 1605</t>
  </si>
  <si>
    <t>1950 06 1328</t>
  </si>
  <si>
    <t>1950 07 1385</t>
  </si>
  <si>
    <t>1950 08 1239</t>
  </si>
  <si>
    <t>1950 09  997</t>
  </si>
  <si>
    <t>1950 10  993</t>
  </si>
  <si>
    <t>1950 11  997</t>
  </si>
  <si>
    <t>1950 12  980</t>
  </si>
  <si>
    <t>1951 01 1045</t>
  </si>
  <si>
    <t>1951 02  994</t>
  </si>
  <si>
    <t>1951 03 1015</t>
  </si>
  <si>
    <t>1951 04 1280</t>
  </si>
  <si>
    <t>1951 05 1725</t>
  </si>
  <si>
    <t>1951 06 1669</t>
  </si>
  <si>
    <t>1951 07 1202</t>
  </si>
  <si>
    <t>1951 08 1125</t>
  </si>
  <si>
    <t>1951 09 1191</t>
  </si>
  <si>
    <t>1951 10 1053</t>
  </si>
  <si>
    <t>1951 11 1021</t>
  </si>
  <si>
    <t>1951 12  992</t>
  </si>
  <si>
    <t>1952 01  924</t>
  </si>
  <si>
    <t>1952 02  842</t>
  </si>
  <si>
    <t>1952 03  778</t>
  </si>
  <si>
    <t>1952 04  846</t>
  </si>
  <si>
    <t>1952 05  827</t>
  </si>
  <si>
    <t>1952 06  875</t>
  </si>
  <si>
    <t>1952 07  917</t>
  </si>
  <si>
    <t>1952 08  956</t>
  </si>
  <si>
    <t>1952 09  823</t>
  </si>
  <si>
    <t>1952 10  824</t>
  </si>
  <si>
    <t>1952 11  816</t>
  </si>
  <si>
    <t>1952 12  830</t>
  </si>
  <si>
    <t>1953 01  805</t>
  </si>
  <si>
    <t>1953 02  711</t>
  </si>
  <si>
    <t>1953 03  697</t>
  </si>
  <si>
    <t>1953 04  816</t>
  </si>
  <si>
    <t>1953 05  741</t>
  </si>
  <si>
    <t>1953 06  753</t>
  </si>
  <si>
    <t>1953 07  721</t>
  </si>
  <si>
    <t>1953 08  774</t>
  </si>
  <si>
    <t>1953 09  751</t>
  </si>
  <si>
    <t>1953 10  715</t>
  </si>
  <si>
    <t>1953 11  698</t>
  </si>
  <si>
    <t>1953 12  686</t>
  </si>
  <si>
    <t>1954 01  665</t>
  </si>
  <si>
    <t>1954 02  675</t>
  </si>
  <si>
    <t>1954 03  711</t>
  </si>
  <si>
    <t>1954 04  692</t>
  </si>
  <si>
    <t>1954 05  695</t>
  </si>
  <si>
    <t>1954 06  694</t>
  </si>
  <si>
    <t>1954 07  700</t>
  </si>
  <si>
    <t>1954 08  716</t>
  </si>
  <si>
    <t>1954 09  709</t>
  </si>
  <si>
    <t>1954 10  727</t>
  </si>
  <si>
    <t>1954 11  710</t>
  </si>
  <si>
    <t>1954 12  731</t>
  </si>
  <si>
    <t>1955 01  816</t>
  </si>
  <si>
    <t>1955 02  800</t>
  </si>
  <si>
    <t>1955 03  740</t>
  </si>
  <si>
    <t>1955 04  779</t>
  </si>
  <si>
    <t>1955 05  847</t>
  </si>
  <si>
    <t>1955 06  917</t>
  </si>
  <si>
    <t>1955 07  902</t>
  </si>
  <si>
    <t>1955 08  930</t>
  </si>
  <si>
    <t>1955 09  961</t>
  </si>
  <si>
    <t>1955 10 1110</t>
  </si>
  <si>
    <t>1955 11 1272</t>
  </si>
  <si>
    <t>1955 12 1304</t>
  </si>
  <si>
    <t>1956 01 1366</t>
  </si>
  <si>
    <t>1956 02 1632</t>
  </si>
  <si>
    <t>1956 03 1590</t>
  </si>
  <si>
    <t>1956 04 1672</t>
  </si>
  <si>
    <t>1956 05 1670</t>
  </si>
  <si>
    <t>1956 06 1589</t>
  </si>
  <si>
    <t>1956 07 1681</t>
  </si>
  <si>
    <t>1956 08 1986</t>
  </si>
  <si>
    <t>1956 09 2031</t>
  </si>
  <si>
    <t>1956 10 2003</t>
  </si>
  <si>
    <t>1956 11 2450</t>
  </si>
  <si>
    <t>1956 12 2458</t>
  </si>
  <si>
    <t>1957 01 2238</t>
  </si>
  <si>
    <t>1957 02 1822</t>
  </si>
  <si>
    <t>1957 03 1958</t>
  </si>
  <si>
    <t>1957 04 2014</t>
  </si>
  <si>
    <t>1957 05 2132</t>
  </si>
  <si>
    <t>1957 06 2602</t>
  </si>
  <si>
    <t>1957 07 2252</t>
  </si>
  <si>
    <t>1957 08 2073</t>
  </si>
  <si>
    <t>1957 09 2699</t>
  </si>
  <si>
    <t>1957 10 2812</t>
  </si>
  <si>
    <t>1957 11 2535</t>
  </si>
  <si>
    <t>1957 12 2775</t>
  </si>
  <si>
    <t>1958 01 2434</t>
  </si>
  <si>
    <t>1958 02 2070</t>
  </si>
  <si>
    <t>1958 03 2492</t>
  </si>
  <si>
    <t>1958 04 2475</t>
  </si>
  <si>
    <t>1958 05 2235</t>
  </si>
  <si>
    <t>1958 06 2275</t>
  </si>
  <si>
    <t>1958 07 2314</t>
  </si>
  <si>
    <t>1958 08 2429</t>
  </si>
  <si>
    <t>1958 09 2462</t>
  </si>
  <si>
    <t>1958 10 2264</t>
  </si>
  <si>
    <t>1958 11 2046</t>
  </si>
  <si>
    <t>1958 12 2308</t>
  </si>
  <si>
    <t>1959 01 2657</t>
  </si>
  <si>
    <t>1959 02 2028</t>
  </si>
  <si>
    <t>1959 03 2270</t>
  </si>
  <si>
    <t>1959 04 2120</t>
  </si>
  <si>
    <t>1959 05 2175</t>
  </si>
  <si>
    <t>1959 06 2244</t>
  </si>
  <si>
    <t>1959 07 2097</t>
  </si>
  <si>
    <t>1959 08 2400</t>
  </si>
  <si>
    <t>1959 09 1965</t>
  </si>
  <si>
    <t>1959 10 1642</t>
  </si>
  <si>
    <t>1959 11 1807</t>
  </si>
  <si>
    <t>1959 12 1766</t>
  </si>
  <si>
    <t>1960 01 1961</t>
  </si>
  <si>
    <t>1960 02 1666</t>
  </si>
  <si>
    <t>1960 03 1453</t>
  </si>
  <si>
    <t>1960 04 1687</t>
  </si>
  <si>
    <t>1960 05 1663</t>
  </si>
  <si>
    <t>1960 06 1670</t>
  </si>
  <si>
    <t>1960 07 1693</t>
  </si>
  <si>
    <t>1960 08 1788</t>
  </si>
  <si>
    <t>1960 09 1663</t>
  </si>
  <si>
    <t>1960 10 1414</t>
  </si>
  <si>
    <t>1960 11 1457</t>
  </si>
  <si>
    <t>1960 12 1338</t>
  </si>
  <si>
    <t>1961 01 1181</t>
  </si>
  <si>
    <t>1961 02 1038</t>
  </si>
  <si>
    <t>1961 03 1038</t>
  </si>
  <si>
    <t>1961 04 1058</t>
  </si>
  <si>
    <t>1961 05 1016</t>
  </si>
  <si>
    <t>1961 06 1134</t>
  </si>
  <si>
    <t>1961 07 1203</t>
  </si>
  <si>
    <t>1961 08 1089</t>
  </si>
  <si>
    <t>1961 09 1140</t>
  </si>
  <si>
    <t>1961 10  961</t>
  </si>
  <si>
    <t>1961 11  883</t>
  </si>
  <si>
    <t>1961 12  919</t>
  </si>
  <si>
    <t>1962 01  919</t>
  </si>
  <si>
    <t>1962 02  997</t>
  </si>
  <si>
    <t>1962 03  994</t>
  </si>
  <si>
    <t>1962 04  969</t>
  </si>
  <si>
    <t>1962 05 1001</t>
  </si>
  <si>
    <t>1962 06  939</t>
  </si>
  <si>
    <t>1962 07  833</t>
  </si>
  <si>
    <t>1962 08  793</t>
  </si>
  <si>
    <t>1962 09  905</t>
  </si>
  <si>
    <t>1962 10  872</t>
  </si>
  <si>
    <t>1962 11  830</t>
  </si>
  <si>
    <t>1962 12  794</t>
  </si>
  <si>
    <t>1963 01  770</t>
  </si>
  <si>
    <t>1963 02  778</t>
  </si>
  <si>
    <t>1963 03  771</t>
  </si>
  <si>
    <t>1963 04  800</t>
  </si>
  <si>
    <t>1963 05  897</t>
  </si>
  <si>
    <t>1963 06  862</t>
  </si>
  <si>
    <t>1963 07  784</t>
  </si>
  <si>
    <t>1963 08  830</t>
  </si>
  <si>
    <t>1963 09  860</t>
  </si>
  <si>
    <t>1963 10  845</t>
  </si>
  <si>
    <t>1963 11  799</t>
  </si>
  <si>
    <t>1963 12  760</t>
  </si>
  <si>
    <t>1964 01  730</t>
  </si>
  <si>
    <t>1964 02  750</t>
  </si>
  <si>
    <t>1964 03  751</t>
  </si>
  <si>
    <t>1964 04  731</t>
  </si>
  <si>
    <t>1964 05  710</t>
  </si>
  <si>
    <t>1964 06  712</t>
  </si>
  <si>
    <t>1964 07  692</t>
  </si>
  <si>
    <t>1964 08  711</t>
  </si>
  <si>
    <t>1964 09  709</t>
  </si>
  <si>
    <t>1964 10  729</t>
  </si>
  <si>
    <t>1964 11  721</t>
  </si>
  <si>
    <t>1964 12  764</t>
  </si>
  <si>
    <t>1965 01  761</t>
  </si>
  <si>
    <t>1965 02  734</t>
  </si>
  <si>
    <t>1965 03  734</t>
  </si>
  <si>
    <t>1965 04  726</t>
  </si>
  <si>
    <t>1965 05  800</t>
  </si>
  <si>
    <t>1965 06  794</t>
  </si>
  <si>
    <t>1965 07  768</t>
  </si>
  <si>
    <t>1965 08  766</t>
  </si>
  <si>
    <t>1965 09  774</t>
  </si>
  <si>
    <t>1965 10  797</t>
  </si>
  <si>
    <t>1965 11  760</t>
  </si>
  <si>
    <t>1965 12  752</t>
  </si>
  <si>
    <t>1966 01  851</t>
  </si>
  <si>
    <t>1966 02  821</t>
  </si>
  <si>
    <t>1966 03  894</t>
  </si>
  <si>
    <t>1966 04  978</t>
  </si>
  <si>
    <t>1966 05 1008</t>
  </si>
  <si>
    <t>1966 06  994</t>
  </si>
  <si>
    <t>1966 07 1102</t>
  </si>
  <si>
    <t>1966 08 1092</t>
  </si>
  <si>
    <t>1966 09 1120</t>
  </si>
  <si>
    <t>1966 10 1079</t>
  </si>
  <si>
    <t>1966 11 1108</t>
  </si>
  <si>
    <t>1966 12 1207</t>
  </si>
  <si>
    <t>1967 01 1430</t>
  </si>
  <si>
    <t>1967 02 1434</t>
  </si>
  <si>
    <t>1967 03 1590</t>
  </si>
  <si>
    <t>1967 04 1308</t>
  </si>
  <si>
    <t>1967 05 1463</t>
  </si>
  <si>
    <t>1967 06 1240</t>
  </si>
  <si>
    <t>1967 07 1449</t>
  </si>
  <si>
    <t>1967 08 1576</t>
  </si>
  <si>
    <t>1967 09 1335</t>
  </si>
  <si>
    <t>1967 10 1351</t>
  </si>
  <si>
    <t>1967 11 1421</t>
  </si>
  <si>
    <t>1967 12 1579</t>
  </si>
  <si>
    <t>1968 01 1831</t>
  </si>
  <si>
    <t>1968 02 1689</t>
  </si>
  <si>
    <t>1968 03 1412</t>
  </si>
  <si>
    <t>1968 04 1304</t>
  </si>
  <si>
    <t>1968 05 1584</t>
  </si>
  <si>
    <t>1968 06 1468</t>
  </si>
  <si>
    <t>1968 07 1417</t>
  </si>
  <si>
    <t>1968 08 1457</t>
  </si>
  <si>
    <t>1968 09 1425</t>
  </si>
  <si>
    <t>1968 10 1514</t>
  </si>
  <si>
    <t>1968 11 1355</t>
  </si>
  <si>
    <t>1968 12 1438</t>
  </si>
  <si>
    <t>1969 01 1478</t>
  </si>
  <si>
    <t>1969 02 1515</t>
  </si>
  <si>
    <t>1969 03 1706</t>
  </si>
  <si>
    <t>1969 04 1565</t>
  </si>
  <si>
    <t>1969 05 1487</t>
  </si>
  <si>
    <t>1969 06 1673</t>
  </si>
  <si>
    <t>1969 07 1411</t>
  </si>
  <si>
    <t>1969 08 1466</t>
  </si>
  <si>
    <t>1969 09 1387</t>
  </si>
  <si>
    <t>1969 10 1529</t>
  </si>
  <si>
    <t>1969 11 1532</t>
  </si>
  <si>
    <t>1969 12 1391</t>
  </si>
  <si>
    <t>1970 01 1532</t>
  </si>
  <si>
    <t>1970 02 1712</t>
  </si>
  <si>
    <t>1970 03 1568</t>
  </si>
  <si>
    <t>1970 04 1631</t>
  </si>
  <si>
    <t>1970 05 1722</t>
  </si>
  <si>
    <t>1970 06 1599</t>
  </si>
  <si>
    <t>1970 07 1570</t>
  </si>
  <si>
    <t>1970 08 1416</t>
  </si>
  <si>
    <t>1970 09 1448</t>
  </si>
  <si>
    <t>1970 10 1473</t>
  </si>
  <si>
    <t>1970 11 1585</t>
  </si>
  <si>
    <t>1970 12 1480</t>
  </si>
  <si>
    <t>1971 01 1574</t>
  </si>
  <si>
    <t>1971 02 1344</t>
  </si>
  <si>
    <t>1971 03 1108</t>
  </si>
  <si>
    <t>1971 04 1175</t>
  </si>
  <si>
    <t>1971 05 1124</t>
  </si>
  <si>
    <t>1971 06 1049</t>
  </si>
  <si>
    <t>1971 07 1212</t>
  </si>
  <si>
    <t>1971 08 1169</t>
  </si>
  <si>
    <t>1971 09 1051</t>
  </si>
  <si>
    <t>1971 10 1064</t>
  </si>
  <si>
    <t>1971 11 1115</t>
  </si>
  <si>
    <t>1971 12 1207</t>
  </si>
  <si>
    <t>1972 01 1111</t>
  </si>
  <si>
    <t>1972 02 1384</t>
  </si>
  <si>
    <t>1972 03 1271</t>
  </si>
  <si>
    <t>1972 04 1137</t>
  </si>
  <si>
    <t>1972 05 1325</t>
  </si>
  <si>
    <t>1972 06 1397</t>
  </si>
  <si>
    <t>1972 07 1260</t>
  </si>
  <si>
    <t>1972 08 1289</t>
  </si>
  <si>
    <t>1972 09 1149</t>
  </si>
  <si>
    <t>1972 10 1202</t>
  </si>
  <si>
    <t>1972 11  994</t>
  </si>
  <si>
    <t>1972 12  997</t>
  </si>
  <si>
    <t>1973 01  990</t>
  </si>
  <si>
    <t>1973 02  963</t>
  </si>
  <si>
    <t>1973 03  994</t>
  </si>
  <si>
    <t>1973 04 1058</t>
  </si>
  <si>
    <t>1973 05  991</t>
  </si>
  <si>
    <t>1973 06  942</t>
  </si>
  <si>
    <t>1973 07  872</t>
  </si>
  <si>
    <t>1973 08  849</t>
  </si>
  <si>
    <t>1973 09 1068</t>
  </si>
  <si>
    <t>1973 10  871</t>
  </si>
  <si>
    <t>1973 11  797</t>
  </si>
  <si>
    <t>1973 12  815</t>
  </si>
  <si>
    <t>1974 01  804</t>
  </si>
  <si>
    <t>1974 02  789</t>
  </si>
  <si>
    <t>1974 03  784</t>
  </si>
  <si>
    <t>1974 04  867</t>
  </si>
  <si>
    <t>1974 05  926</t>
  </si>
  <si>
    <t>1974 06  890</t>
  </si>
  <si>
    <t>1974 07  955</t>
  </si>
  <si>
    <t>1974 08  851</t>
  </si>
  <si>
    <t>1974 09  887</t>
  </si>
  <si>
    <t>1974 10  971</t>
  </si>
  <si>
    <t>1974 11  883</t>
  </si>
  <si>
    <t>1974 12  786</t>
  </si>
  <si>
    <t>1975 01  750</t>
  </si>
  <si>
    <t>1975 02  724</t>
  </si>
  <si>
    <t>1975 03  717</t>
  </si>
  <si>
    <t>1975 04  712</t>
  </si>
  <si>
    <t>1975 05  716</t>
  </si>
  <si>
    <t>1975 06  719</t>
  </si>
  <si>
    <t>1975 07  797</t>
  </si>
  <si>
    <t>1975 08  927</t>
  </si>
  <si>
    <t>1975 09  804</t>
  </si>
  <si>
    <t>1975 10  753</t>
  </si>
  <si>
    <t>1975 11  791</t>
  </si>
  <si>
    <t>1975 12  723</t>
  </si>
  <si>
    <t>1976 01  724</t>
  </si>
  <si>
    <t>1976 02  688</t>
  </si>
  <si>
    <t>1976 03  759</t>
  </si>
  <si>
    <t>1976 04  768</t>
  </si>
  <si>
    <t>1976 05  722</t>
  </si>
  <si>
    <t>1976 06  728</t>
  </si>
  <si>
    <t>1976 07  698</t>
  </si>
  <si>
    <t>1976 08  766</t>
  </si>
  <si>
    <t>1976 09  739</t>
  </si>
  <si>
    <t>1976 10  754</t>
  </si>
  <si>
    <t>1976 11  713</t>
  </si>
  <si>
    <t>1976 12  743</t>
  </si>
  <si>
    <t>1977 01  749</t>
  </si>
  <si>
    <t>1977 02  803</t>
  </si>
  <si>
    <t>1977 03  758</t>
  </si>
  <si>
    <t>1977 04  782</t>
  </si>
  <si>
    <t>1977 05  814</t>
  </si>
  <si>
    <t>1977 06  945</t>
  </si>
  <si>
    <t>1977 07  837</t>
  </si>
  <si>
    <t>1977 08  864</t>
  </si>
  <si>
    <t>1977 09 1009</t>
  </si>
  <si>
    <t>1977 10  963</t>
  </si>
  <si>
    <t>1977 11  916</t>
  </si>
  <si>
    <t>1977 12  989</t>
  </si>
  <si>
    <t>1978 01 1061</t>
  </si>
  <si>
    <t>1978 02 1418</t>
  </si>
  <si>
    <t>1978 03 1403</t>
  </si>
  <si>
    <t>1978 04 1505</t>
  </si>
  <si>
    <t>1978 05 1497</t>
  </si>
  <si>
    <t>1978 06 1468</t>
  </si>
  <si>
    <t>1978 07 1354</t>
  </si>
  <si>
    <t>1978 08 1169</t>
  </si>
  <si>
    <t>1978 09 1596</t>
  </si>
  <si>
    <t>1978 10 1571</t>
  </si>
  <si>
    <t>1978 11 1482</t>
  </si>
  <si>
    <t>1978 12 1700</t>
  </si>
  <si>
    <t>1979 01 1965</t>
  </si>
  <si>
    <t>1979 02 1991</t>
  </si>
  <si>
    <t>1979 03 1840</t>
  </si>
  <si>
    <t>1979 04 1750</t>
  </si>
  <si>
    <t>1979 05 1689</t>
  </si>
  <si>
    <t>1979 06 1860</t>
  </si>
  <si>
    <t>1979 07 1714</t>
  </si>
  <si>
    <t>1979 08 1770</t>
  </si>
  <si>
    <t>1979 09 2023</t>
  </si>
  <si>
    <t>1979 10 2164</t>
  </si>
  <si>
    <t>1979 11 2268</t>
  </si>
  <si>
    <t>1979 12 1972</t>
  </si>
  <si>
    <t>1980 01 1996</t>
  </si>
  <si>
    <t>1980 02 1951</t>
  </si>
  <si>
    <t>1980 03 1665</t>
  </si>
  <si>
    <t>1980 04 2093</t>
  </si>
  <si>
    <t>1980 05 2291</t>
  </si>
  <si>
    <t>1980 06 1993</t>
  </si>
  <si>
    <t>1980 07 1908</t>
  </si>
  <si>
    <t>1980 08 1703</t>
  </si>
  <si>
    <t>1980 09 1859</t>
  </si>
  <si>
    <t>1980 10 2029</t>
  </si>
  <si>
    <t>1980 11 2134</t>
  </si>
  <si>
    <t>1980 12 2188</t>
  </si>
  <si>
    <t>1981 01 1690</t>
  </si>
  <si>
    <t>1981 02 1995</t>
  </si>
  <si>
    <t>1981 03 2032</t>
  </si>
  <si>
    <t>1981 04 2247</t>
  </si>
  <si>
    <t>1981 05 1989</t>
  </si>
  <si>
    <t>1981 06 1619</t>
  </si>
  <si>
    <t>1981 07 1982</t>
  </si>
  <si>
    <t>1981 08 2260</t>
  </si>
  <si>
    <t>1981 09 2219</t>
  </si>
  <si>
    <t>1981 10 2228</t>
  </si>
  <si>
    <t>1981 11 2033</t>
  </si>
  <si>
    <t>1981 12 2014</t>
  </si>
  <si>
    <t>1982 01 1734</t>
  </si>
  <si>
    <t>1982 02 2089</t>
  </si>
  <si>
    <t>1982 03 2083</t>
  </si>
  <si>
    <t>1982 04 1629</t>
  </si>
  <si>
    <t>1982 05 1479</t>
  </si>
  <si>
    <t>1982 06 1774</t>
  </si>
  <si>
    <t>1982 07 1648</t>
  </si>
  <si>
    <t>1982 08 1721</t>
  </si>
  <si>
    <t>1982 09 1671</t>
  </si>
  <si>
    <t>1982 10 1609</t>
  </si>
  <si>
    <t>1982 11 1637</t>
  </si>
  <si>
    <t>1982 12 1932</t>
  </si>
  <si>
    <t>1983 01 1377</t>
  </si>
  <si>
    <t>1983 02 1196</t>
  </si>
  <si>
    <t>1983 03 1173</t>
  </si>
  <si>
    <t>1983 04 1199</t>
  </si>
  <si>
    <t>1983 05 1402</t>
  </si>
  <si>
    <t>1983 06 1430</t>
  </si>
  <si>
    <t>1983 07 1291</t>
  </si>
  <si>
    <t>1983 08 1275</t>
  </si>
  <si>
    <t>1983 09 1102</t>
  </si>
  <si>
    <t>1983 10 1118</t>
  </si>
  <si>
    <t>1983 11  904</t>
  </si>
  <si>
    <t>1983 12  905</t>
  </si>
  <si>
    <t>1984 01 1124</t>
  </si>
  <si>
    <t>1984 02 1372</t>
  </si>
  <si>
    <t>1984 03 1208</t>
  </si>
  <si>
    <t>1984 04 1297</t>
  </si>
  <si>
    <t>1984 05 1311</t>
  </si>
  <si>
    <t>1984 06 1035</t>
  </si>
  <si>
    <t>1984 07  922</t>
  </si>
  <si>
    <t>1984 08  858</t>
  </si>
  <si>
    <t>1984 09  789</t>
  </si>
  <si>
    <t>1984 10  731</t>
  </si>
  <si>
    <t>1984 11  746</t>
  </si>
  <si>
    <t>1984 12  735</t>
  </si>
  <si>
    <t>1985 01  721</t>
  </si>
  <si>
    <t>1985 02  719</t>
  </si>
  <si>
    <t>1985 03  725</t>
  </si>
  <si>
    <t>1985 04  757</t>
  </si>
  <si>
    <t>1985 05  820</t>
  </si>
  <si>
    <t>1985 06  785</t>
  </si>
  <si>
    <t>1985 07  813</t>
  </si>
  <si>
    <t>1985 08  733</t>
  </si>
  <si>
    <t>1985 09  702</t>
  </si>
  <si>
    <t>1985 10  742</t>
  </si>
  <si>
    <t>1985 11  726</t>
  </si>
  <si>
    <t>1985 12  724</t>
  </si>
  <si>
    <t>1986 01  709</t>
  </si>
  <si>
    <t>1986 02  809</t>
  </si>
  <si>
    <t>1986 03  762</t>
  </si>
  <si>
    <t>1986 04  756</t>
  </si>
  <si>
    <t>1986 05  742</t>
  </si>
  <si>
    <t>1986 06  697</t>
  </si>
  <si>
    <t>1986 07  725</t>
  </si>
  <si>
    <t>1986 08  701</t>
  </si>
  <si>
    <t>1986 09  694</t>
  </si>
  <si>
    <t>1986 10  824</t>
  </si>
  <si>
    <t>1986 11  755</t>
  </si>
  <si>
    <t>1986 12  704</t>
  </si>
  <si>
    <t>1987 01  702</t>
  </si>
  <si>
    <t>1987 02  698</t>
  </si>
  <si>
    <t>1987 03  733</t>
  </si>
  <si>
    <t>1987 04  855</t>
  </si>
  <si>
    <t>1987 05  898</t>
  </si>
  <si>
    <t>1987 06  804</t>
  </si>
  <si>
    <t>1987 07  870</t>
  </si>
  <si>
    <t>1987 08  922</t>
  </si>
  <si>
    <t>1987 09  870</t>
  </si>
  <si>
    <t>1987 10  974</t>
  </si>
  <si>
    <t>1987 11  990</t>
  </si>
  <si>
    <t>1987 12  915</t>
  </si>
  <si>
    <t>1988 01 1046</t>
  </si>
  <si>
    <t>1988 02 1024</t>
  </si>
  <si>
    <t>1988 03 1138</t>
  </si>
  <si>
    <t>1988 04 1236</t>
  </si>
  <si>
    <t>1988 05 1179</t>
  </si>
  <si>
    <t>1988 06 1438</t>
  </si>
  <si>
    <t>1988 07 1576</t>
  </si>
  <si>
    <t>1988 08 1580</t>
  </si>
  <si>
    <t>1988 09 1541</t>
  </si>
  <si>
    <t>1988 10 1687</t>
  </si>
  <si>
    <t>1988 11 1528</t>
  </si>
  <si>
    <t>1988 12 1935</t>
  </si>
  <si>
    <t>1989 01 2278</t>
  </si>
  <si>
    <t>1989 02 2170</t>
  </si>
  <si>
    <t>1989 03 2030</t>
  </si>
  <si>
    <t>1989 04 1909</t>
  </si>
  <si>
    <t>1989 05 1944</t>
  </si>
  <si>
    <t>1989 06 2472</t>
  </si>
  <si>
    <t>1989 07 1878</t>
  </si>
  <si>
    <t>1989 08 2225</t>
  </si>
  <si>
    <t>1989 09 2284</t>
  </si>
  <si>
    <t>1989 10 2074</t>
  </si>
  <si>
    <t>1989 11 2300</t>
  </si>
  <si>
    <t>1989 12 2063</t>
  </si>
  <si>
    <t>1990 01 2034</t>
  </si>
  <si>
    <t>1990 02 1741</t>
  </si>
  <si>
    <t>1990 03 1870</t>
  </si>
  <si>
    <t>1990 04 1866</t>
  </si>
  <si>
    <t>1990 05 1940</t>
  </si>
  <si>
    <t>1990 06 1763</t>
  </si>
  <si>
    <t>1990 07 1866</t>
  </si>
  <si>
    <t>1990 08 2281</t>
  </si>
  <si>
    <t>1990 09 1793</t>
  </si>
  <si>
    <t>1990 10 1809</t>
  </si>
  <si>
    <t>1990 11 1803</t>
  </si>
  <si>
    <t>1990 12 1985</t>
  </si>
  <si>
    <t>1991 01 2221</t>
  </si>
  <si>
    <t>1991 02 2372</t>
  </si>
  <si>
    <t>1991 03 2276</t>
  </si>
  <si>
    <t>1991 04 2001</t>
  </si>
  <si>
    <t>1991 05 1945</t>
  </si>
  <si>
    <t>1991 06 2133</t>
  </si>
  <si>
    <t>1991 07 2189</t>
  </si>
  <si>
    <t>1991 08 2155</t>
  </si>
  <si>
    <t>1991 09 1825</t>
  </si>
  <si>
    <t>1991 10 2000</t>
  </si>
  <si>
    <t>1991 11 1683</t>
  </si>
  <si>
    <t>1991 12 2170</t>
  </si>
  <si>
    <t>1992 01 2106</t>
  </si>
  <si>
    <t>1992 02 2265</t>
  </si>
  <si>
    <t>1992 03 1696</t>
  </si>
  <si>
    <t>1992 04 1597</t>
  </si>
  <si>
    <t>1992 05 1282</t>
  </si>
  <si>
    <t>1992 06 1204</t>
  </si>
  <si>
    <t>1992 07 1365</t>
  </si>
  <si>
    <t>1992 08 1251</t>
  </si>
  <si>
    <t>1992 09 1180</t>
  </si>
  <si>
    <t>1992 10 1308</t>
  </si>
  <si>
    <t>1992 11 1420</t>
  </si>
  <si>
    <t>1992 12 1347</t>
  </si>
  <si>
    <t>1993 01 1172</t>
  </si>
  <si>
    <t>1993 02 1391</t>
  </si>
  <si>
    <t>1993 03 1350</t>
  </si>
  <si>
    <t>1993 04 1167</t>
  </si>
  <si>
    <t>1993 05 1149</t>
  </si>
  <si>
    <t>1993 06 1128</t>
  </si>
  <si>
    <t>1993 07 1022</t>
  </si>
  <si>
    <t>1993 08  960</t>
  </si>
  <si>
    <t>1993 09  879</t>
  </si>
  <si>
    <t>1993 10  997</t>
  </si>
  <si>
    <t>1993 11  938</t>
  </si>
  <si>
    <t>1993 12 1015</t>
  </si>
  <si>
    <t>1994 01 1113</t>
  </si>
  <si>
    <t>1994 02  972</t>
  </si>
  <si>
    <t>1994 03  895</t>
  </si>
  <si>
    <t>1994 04  797</t>
  </si>
  <si>
    <t>1994 05  817</t>
  </si>
  <si>
    <t>1994 06  797</t>
  </si>
  <si>
    <t>1994 07  832</t>
  </si>
  <si>
    <t>1994 08  780</t>
  </si>
  <si>
    <t>1994 09  799</t>
  </si>
  <si>
    <t>1994 10  871</t>
  </si>
  <si>
    <t>1994 11  791</t>
  </si>
  <si>
    <t>1994 12  748</t>
  </si>
  <si>
    <t>1995 01  800</t>
  </si>
  <si>
    <t>1995 02  835</t>
  </si>
  <si>
    <t>1995 03  842</t>
  </si>
  <si>
    <t>1995 04  782</t>
  </si>
  <si>
    <t>1995 05  771</t>
  </si>
  <si>
    <t>1995 06  781</t>
  </si>
  <si>
    <t>1995 07  763</t>
  </si>
  <si>
    <t>1995 08  757</t>
  </si>
  <si>
    <t>1995 09  728</t>
  </si>
  <si>
    <t>1995 10  775</t>
  </si>
  <si>
    <t>1995 11  726</t>
  </si>
  <si>
    <t>1995 12  703</t>
  </si>
  <si>
    <t>1996 01  721</t>
  </si>
  <si>
    <t>1996 02  698</t>
  </si>
  <si>
    <t>1996 03  700</t>
  </si>
  <si>
    <t>1996 04  699</t>
  </si>
  <si>
    <t>1996 05  717</t>
  </si>
  <si>
    <t>1996 06  718</t>
  </si>
  <si>
    <t>1996 07  735</t>
  </si>
  <si>
    <t>1996 08  742</t>
  </si>
  <si>
    <t>1996 09  701</t>
  </si>
  <si>
    <t>1996 10  687</t>
  </si>
  <si>
    <t>1996 11  769</t>
  </si>
  <si>
    <t>1996 12  753</t>
  </si>
  <si>
    <t>1997 01  716</t>
  </si>
  <si>
    <t>1997 02  720</t>
  </si>
  <si>
    <t>1997 03  728</t>
  </si>
  <si>
    <t>1997 04  740</t>
  </si>
  <si>
    <t>1997 05  763</t>
  </si>
  <si>
    <t>1997 06  740</t>
  </si>
  <si>
    <t>1997 07  734</t>
  </si>
  <si>
    <t>1997 08  810</t>
  </si>
  <si>
    <t>1997 09  972</t>
  </si>
  <si>
    <t>1997 10  843</t>
  </si>
  <si>
    <t>1997 11  974</t>
  </si>
  <si>
    <t>1997 12  957</t>
  </si>
  <si>
    <t>1998 01  904</t>
  </si>
  <si>
    <t>1998 02  911</t>
  </si>
  <si>
    <t>1998 03 1080</t>
  </si>
  <si>
    <t>1998 04 1090</t>
  </si>
  <si>
    <t>1998 05 1090</t>
  </si>
  <si>
    <t>1998 06 1118</t>
  </si>
  <si>
    <t>1998 07 1177</t>
  </si>
  <si>
    <t>1998 08 1394</t>
  </si>
  <si>
    <t>1998 09 1398</t>
  </si>
  <si>
    <t>1998 10 1166</t>
  </si>
  <si>
    <t>1998 11 1371</t>
  </si>
  <si>
    <t>1998 12 1455</t>
  </si>
  <si>
    <t>1999 01 1381</t>
  </si>
  <si>
    <t>1999 02 1386</t>
  </si>
  <si>
    <t>1999 03 1249</t>
  </si>
  <si>
    <t>1999 04 1180</t>
  </si>
  <si>
    <t>1999 05 1519</t>
  </si>
  <si>
    <t>1999 06 1752</t>
  </si>
  <si>
    <t>1999 07 1710</t>
  </si>
  <si>
    <t>1999 08 1750</t>
  </si>
  <si>
    <t>1999 09 1372</t>
  </si>
  <si>
    <t>1999 10 1637</t>
  </si>
  <si>
    <t>1999 11 1874</t>
  </si>
  <si>
    <t>1999 12 1645</t>
  </si>
  <si>
    <t>2000 01 1531</t>
  </si>
  <si>
    <t>2000 02 1691</t>
  </si>
  <si>
    <t>2000 03 2061</t>
  </si>
  <si>
    <t>2000 04 1855</t>
  </si>
  <si>
    <t>2000 05 1887</t>
  </si>
  <si>
    <t>2000 06 1855</t>
  </si>
  <si>
    <t>2000 07 2114</t>
  </si>
  <si>
    <t>2000 08 1672</t>
  </si>
  <si>
    <t>2000 09 1838</t>
  </si>
  <si>
    <t>2000 10 1666</t>
  </si>
  <si>
    <t>2000 11 1749</t>
  </si>
  <si>
    <t>2000 12 1682</t>
  </si>
  <si>
    <t>2001 01 1613</t>
  </si>
  <si>
    <t>2001 02 1431</t>
  </si>
  <si>
    <t>2001 03 1761</t>
  </si>
  <si>
    <t>2001 04 1793</t>
  </si>
  <si>
    <t>2001 05 1520</t>
  </si>
  <si>
    <t>2001 06 1792</t>
  </si>
  <si>
    <t>2001 07 1356</t>
  </si>
  <si>
    <t>2001 08 1671</t>
  </si>
  <si>
    <t>2001 09 2362</t>
  </si>
  <si>
    <t>2001 10 2066</t>
  </si>
  <si>
    <t>2001 11 2081</t>
  </si>
  <si>
    <t>2001 12 2282</t>
  </si>
  <si>
    <t>2002 01 2201</t>
  </si>
  <si>
    <t>2002 02 2001</t>
  </si>
  <si>
    <t>2002 03 1784</t>
  </si>
  <si>
    <t>2002 04 1911</t>
  </si>
  <si>
    <t>2002 05 1824</t>
  </si>
  <si>
    <t>2002 06 1534</t>
  </si>
  <si>
    <t>2002 07 1792</t>
  </si>
  <si>
    <t>2002 08 1884</t>
  </si>
  <si>
    <t>2002 09 1778</t>
  </si>
  <si>
    <t>2002 10 1659</t>
  </si>
  <si>
    <t>2002 11 1651</t>
  </si>
  <si>
    <t>2002 12 1523</t>
  </si>
  <si>
    <t>2003 01 1394</t>
  </si>
  <si>
    <t>2003 02 1214</t>
  </si>
  <si>
    <t>2003 03 1308</t>
  </si>
  <si>
    <t>2003 04 1272</t>
  </si>
  <si>
    <t>2003 05 1187</t>
  </si>
  <si>
    <t>2003 06 1334</t>
  </si>
  <si>
    <t>2003 07 1319</t>
  </si>
  <si>
    <t>2003 08 1252</t>
  </si>
  <si>
    <t>2003 09 1134</t>
  </si>
  <si>
    <t>2003 10 1501</t>
  </si>
  <si>
    <t>2003 11 1377</t>
  </si>
  <si>
    <t>2003 12 1114</t>
  </si>
  <si>
    <t>2004 01 1104</t>
  </si>
  <si>
    <t>2004 02 1044</t>
  </si>
  <si>
    <t>2004 03 1110</t>
  </si>
  <si>
    <t>2004 04 1019</t>
  </si>
  <si>
    <t>2004 05 1021</t>
  </si>
  <si>
    <t>2004 06 1005</t>
  </si>
  <si>
    <t>2004 07 1224</t>
  </si>
  <si>
    <t>2004 08 1127</t>
  </si>
  <si>
    <t>2004 09 1041</t>
  </si>
  <si>
    <t>2004 10 1051</t>
  </si>
  <si>
    <t>2004 11 1112</t>
  </si>
  <si>
    <t>2004 12  921</t>
  </si>
  <si>
    <t>2005 01  990</t>
  </si>
  <si>
    <t>2005 02  949</t>
  </si>
  <si>
    <t>2005 03  890</t>
  </si>
  <si>
    <t>2005 04  866</t>
  </si>
  <si>
    <t>2005 05 1017</t>
  </si>
  <si>
    <t>2005 06  966</t>
  </si>
  <si>
    <t>2005 07  996</t>
  </si>
  <si>
    <t>2005 08  928</t>
  </si>
  <si>
    <t>2005 09  921</t>
  </si>
  <si>
    <t>2005 10  761</t>
  </si>
  <si>
    <t>2005 11  844</t>
  </si>
  <si>
    <t>2005 12  879</t>
  </si>
  <si>
    <t>2006 01  808</t>
  </si>
  <si>
    <t>2006 02  747</t>
  </si>
  <si>
    <t>2006 03  747</t>
  </si>
  <si>
    <t>2006 04  896</t>
  </si>
  <si>
    <t>2006 05  827</t>
  </si>
  <si>
    <t>2006 06  790</t>
  </si>
  <si>
    <t>2006 07  783</t>
  </si>
  <si>
    <t>2006 08  814</t>
  </si>
  <si>
    <t>2006 09  786</t>
  </si>
  <si>
    <t>2006 10  738</t>
  </si>
  <si>
    <t>2006 11  844</t>
  </si>
  <si>
    <t>2006 12  819</t>
  </si>
  <si>
    <t>2007 01  808</t>
  </si>
  <si>
    <t>2007 02  758</t>
  </si>
  <si>
    <t>2007 03  715</t>
  </si>
  <si>
    <t>2007 04  729</t>
  </si>
  <si>
    <t>2007 05  760</t>
  </si>
  <si>
    <t>2007 06  760</t>
  </si>
  <si>
    <t>2007 07  740</t>
  </si>
  <si>
    <t>2007 08  709</t>
  </si>
  <si>
    <t>2007 09  678</t>
  </si>
  <si>
    <t>2007 10  671</t>
  </si>
  <si>
    <t>2007 11  681</t>
  </si>
  <si>
    <t>2007 12  761</t>
  </si>
  <si>
    <t>2008 01  719</t>
  </si>
  <si>
    <t>2008 02  694</t>
  </si>
  <si>
    <t>2008 03  722</t>
  </si>
  <si>
    <t>2008 04  707</t>
  </si>
  <si>
    <t>2008 05  699</t>
  </si>
  <si>
    <t>2008 06  680</t>
  </si>
  <si>
    <t>2008 07  678</t>
  </si>
  <si>
    <t>2008 08  680</t>
  </si>
  <si>
    <t>2008 09  678</t>
  </si>
  <si>
    <t>2008 10  678</t>
  </si>
  <si>
    <t>2008 11  671</t>
  </si>
  <si>
    <t>2008 12  670</t>
  </si>
  <si>
    <t>2009 01  676</t>
  </si>
  <si>
    <t>2009 02  683</t>
  </si>
  <si>
    <t>2009 03  686</t>
  </si>
  <si>
    <t>2009 04  703</t>
  </si>
  <si>
    <t>2009 05  721</t>
  </si>
  <si>
    <t>2009 06  708</t>
  </si>
  <si>
    <t>2009 07  704</t>
  </si>
  <si>
    <t>2009 08  690</t>
  </si>
  <si>
    <t>2009 09  712</t>
  </si>
  <si>
    <t>2009 10  718</t>
  </si>
  <si>
    <t>2009 11  720</t>
  </si>
  <si>
    <t>2009 12  744</t>
  </si>
  <si>
    <t>2010 01  785</t>
  </si>
  <si>
    <t>2010 02  827</t>
  </si>
  <si>
    <t>2010 03  825</t>
  </si>
  <si>
    <t>2010 04  765</t>
  </si>
  <si>
    <t>2010 05  754</t>
  </si>
  <si>
    <t>2010 06  748</t>
  </si>
  <si>
    <t>2010 07  824</t>
  </si>
  <si>
    <t>2010 08  815</t>
  </si>
  <si>
    <t>2010 09  819</t>
  </si>
  <si>
    <t>2010 10  812</t>
  </si>
  <si>
    <t>2010 11  807</t>
  </si>
  <si>
    <t>2010 12  816</t>
  </si>
  <si>
    <t>2011 01  808</t>
  </si>
  <si>
    <t>2011 02  923</t>
  </si>
  <si>
    <t>2011 03 1146</t>
  </si>
  <si>
    <t>2011 04 1133</t>
  </si>
  <si>
    <t>2011 05  979</t>
  </si>
  <si>
    <t>2011 06  988</t>
  </si>
  <si>
    <t>2011 07  972</t>
  </si>
  <si>
    <t>2011 08 1043</t>
  </si>
  <si>
    <t>2011 09 1359</t>
  </si>
  <si>
    <t>2011 10 1363</t>
  </si>
  <si>
    <t>2011 11 1498</t>
  </si>
  <si>
    <t>2011 12 1368</t>
  </si>
  <si>
    <t>2012 01 1289</t>
  </si>
  <si>
    <t>2012 02 1042</t>
  </si>
  <si>
    <t>2012 03 1138</t>
  </si>
  <si>
    <t>2012 04 1139</t>
  </si>
  <si>
    <t>2012 05 1242</t>
  </si>
  <si>
    <t>2012 06 1247</t>
  </si>
  <si>
    <t>2012 07 1405</t>
  </si>
  <si>
    <t>2012 08 1186</t>
  </si>
  <si>
    <t>2012 09 1243</t>
  </si>
  <si>
    <t>2012 10 1224</t>
  </si>
  <si>
    <t>2012 11 1183</t>
  </si>
  <si>
    <t>2012 12 1050</t>
  </si>
  <si>
    <t>2013 01 1230</t>
  </si>
  <si>
    <t>2013 02 1017</t>
  </si>
  <si>
    <t>2013 03 1101</t>
  </si>
  <si>
    <t>2013 04 1260</t>
  </si>
  <si>
    <t>2013 05 1342</t>
  </si>
  <si>
    <t>2013 06 1136</t>
  </si>
  <si>
    <t>2013 07 1192</t>
  </si>
  <si>
    <t>2013 08 1183</t>
  </si>
  <si>
    <t>2013 09 1036</t>
  </si>
  <si>
    <t>2013 10 1315</t>
  </si>
  <si>
    <t>2013 11 1451</t>
  </si>
  <si>
    <t>2013 12 1431</t>
  </si>
  <si>
    <t>2014 01 1550</t>
  </si>
  <si>
    <t>2014 02 1661</t>
  </si>
  <si>
    <t>2014 03 1483</t>
  </si>
  <si>
    <t>2014 04 1452</t>
  </si>
  <si>
    <t>2014 05 1330</t>
  </si>
  <si>
    <t>2014 06 1260</t>
  </si>
  <si>
    <t>2014 07 1418</t>
  </si>
  <si>
    <t>2014 08 1283</t>
  </si>
  <si>
    <t>2014 09 1493</t>
  </si>
  <si>
    <t>2014 10 1540</t>
  </si>
  <si>
    <t>2014 11 1512</t>
  </si>
  <si>
    <t>2014 12 1539</t>
  </si>
  <si>
    <t>2015 01 1370</t>
  </si>
  <si>
    <t>2015 02 1257</t>
  </si>
  <si>
    <t>2015 03 1250</t>
  </si>
  <si>
    <t>2015 04 1299</t>
  </si>
  <si>
    <t>2015 05 1225</t>
  </si>
  <si>
    <t>2015 06 1307</t>
  </si>
  <si>
    <t>2015 07 1105</t>
  </si>
  <si>
    <t>2015 08 1091</t>
  </si>
  <si>
    <t>2015 09 1030</t>
  </si>
  <si>
    <t>2015 10 1033</t>
  </si>
  <si>
    <t>2015 11 1071</t>
  </si>
  <si>
    <t>2015 12 1091</t>
  </si>
  <si>
    <t>2016 01 1001</t>
  </si>
  <si>
    <t>2016 02 1010</t>
  </si>
  <si>
    <t>2016 03  905</t>
  </si>
  <si>
    <t>2016 04  941</t>
  </si>
  <si>
    <t>2016 05  952</t>
  </si>
  <si>
    <t>2016 06  845</t>
  </si>
  <si>
    <t>2016 07  887</t>
  </si>
  <si>
    <t>2016 08  870</t>
  </si>
  <si>
    <t>2016 09  886</t>
  </si>
  <si>
    <t>2016 10  855</t>
  </si>
  <si>
    <t>2016 11  768</t>
  </si>
  <si>
    <t>2016 12  727</t>
  </si>
  <si>
    <t>2017 01  748</t>
  </si>
  <si>
    <t>2017 02  750</t>
  </si>
  <si>
    <t>2017 03  738</t>
  </si>
  <si>
    <t>2017 04  816</t>
  </si>
  <si>
    <t>2017 05  752</t>
  </si>
  <si>
    <t>2017 06  770</t>
  </si>
  <si>
    <t>2017 07  801</t>
  </si>
  <si>
    <t>2017 08  798</t>
  </si>
  <si>
    <t>2017 09  944</t>
  </si>
  <si>
    <t>2017 10  759</t>
  </si>
  <si>
    <t>2017 11  706</t>
  </si>
  <si>
    <t>2017 12  693</t>
  </si>
  <si>
    <t>2018 01  677</t>
  </si>
  <si>
    <t>2018 02  702</t>
  </si>
  <si>
    <t>2018 03  675</t>
  </si>
  <si>
    <t>WDC</t>
  </si>
  <si>
    <t>STP</t>
  </si>
  <si>
    <t>+</t>
  </si>
  <si>
    <t>DIVIDED BY 2</t>
  </si>
  <si>
    <t>STAR</t>
  </si>
  <si>
    <t>1996/08</t>
  </si>
  <si>
    <t>Figure3</t>
  </si>
  <si>
    <t>2K/SSN</t>
  </si>
  <si>
    <t>K2/K1</t>
  </si>
  <si>
    <t>1K/SSN</t>
  </si>
  <si>
    <t>?</t>
  </si>
  <si>
    <t>1947 03 2357</t>
  </si>
  <si>
    <t>1947 04 2641</t>
  </si>
  <si>
    <t>1947 05 2612</t>
  </si>
  <si>
    <t>1947 06 2266</t>
  </si>
  <si>
    <t>1947 07 2152</t>
  </si>
  <si>
    <t>1947 08 2312</t>
  </si>
  <si>
    <t>1947 09 1997</t>
  </si>
  <si>
    <t>1947 10 2090</t>
  </si>
  <si>
    <t>1947 11 1798</t>
  </si>
  <si>
    <t>1947 12 1764</t>
  </si>
  <si>
    <t>1948 01 1557</t>
  </si>
  <si>
    <t>1948 02 1343</t>
  </si>
  <si>
    <t>1948 03 1355</t>
  </si>
  <si>
    <t>1948 04 2081</t>
  </si>
  <si>
    <t>1948 05 2265</t>
  </si>
  <si>
    <t>1948 06 1955</t>
  </si>
  <si>
    <t>1948 07 1828</t>
  </si>
  <si>
    <t>1948 08 1728</t>
  </si>
  <si>
    <t>1948 09 1637</t>
  </si>
  <si>
    <t>1948 10 1591</t>
  </si>
  <si>
    <t>1948 11 1654</t>
  </si>
  <si>
    <t>1948 12 1933</t>
  </si>
  <si>
    <t>1949 01 1835</t>
  </si>
  <si>
    <t>1949 02 2202</t>
  </si>
  <si>
    <t>1949 03 2039</t>
  </si>
  <si>
    <t>1949 04 1825</t>
  </si>
  <si>
    <t>1949 05 1549</t>
  </si>
  <si>
    <t>1949 06 1575</t>
  </si>
  <si>
    <t>1949 07 1599</t>
  </si>
  <si>
    <t>1949 08 1752</t>
  </si>
  <si>
    <t>1949 09 1725</t>
  </si>
  <si>
    <t>1949 10 1782</t>
  </si>
  <si>
    <t>1949 11 1804</t>
  </si>
  <si>
    <t>1949 12 1652</t>
  </si>
  <si>
    <t>1950 01 1507</t>
  </si>
  <si>
    <t>1950 02 1433</t>
  </si>
  <si>
    <t>1950 03 1378</t>
  </si>
  <si>
    <t>1950 04 1643</t>
  </si>
  <si>
    <t>1950 05 1571</t>
  </si>
  <si>
    <t>1950 06 1287</t>
  </si>
  <si>
    <t>1950 07 1341</t>
  </si>
  <si>
    <t>1950 08 1209</t>
  </si>
  <si>
    <t>1950 09  986</t>
  </si>
  <si>
    <t>1950 10  999</t>
  </si>
  <si>
    <t>1950 11 1019</t>
  </si>
  <si>
    <t>1950 12 1011</t>
  </si>
  <si>
    <t>1951 01 1079</t>
  </si>
  <si>
    <t>1951 02 1019</t>
  </si>
  <si>
    <t>1951 03 1025</t>
  </si>
  <si>
    <t>1951 04 1271</t>
  </si>
  <si>
    <t>1951 05 1686</t>
  </si>
  <si>
    <t>1951 06 1617</t>
  </si>
  <si>
    <t>1951 07 1163</t>
  </si>
  <si>
    <t>1951 08 1098</t>
  </si>
  <si>
    <t>1951 09 1178</t>
  </si>
  <si>
    <t>1951 10 1060</t>
  </si>
  <si>
    <t>1951 11 1044</t>
  </si>
  <si>
    <t>1951 12 1024</t>
  </si>
  <si>
    <t>1952 01  954</t>
  </si>
  <si>
    <t>1952 02  862</t>
  </si>
  <si>
    <t>1952 03  785</t>
  </si>
  <si>
    <t>1952 04  840</t>
  </si>
  <si>
    <t>1952 05  809</t>
  </si>
  <si>
    <t>1952 06  848</t>
  </si>
  <si>
    <t>1952 07  888</t>
  </si>
  <si>
    <t>1952 08  933</t>
  </si>
  <si>
    <t>1952 09  815</t>
  </si>
  <si>
    <t>1952 10  828</t>
  </si>
  <si>
    <t>1952 11  834</t>
  </si>
  <si>
    <t>1952 12  857</t>
  </si>
  <si>
    <t>1953 01  832</t>
  </si>
  <si>
    <t>1953 02  728</t>
  </si>
  <si>
    <t>1953 03  704</t>
  </si>
  <si>
    <t>1953 04  810</t>
  </si>
  <si>
    <t>1953 05  725</t>
  </si>
  <si>
    <t>1953 06  730</t>
  </si>
  <si>
    <t>1953 07  698</t>
  </si>
  <si>
    <t>1953 08  755</t>
  </si>
  <si>
    <t>1953 09  743</t>
  </si>
  <si>
    <t>1953 10  719</t>
  </si>
  <si>
    <t>1953 11  714</t>
  </si>
  <si>
    <t>1953 12  708</t>
  </si>
  <si>
    <t>1954 01  687</t>
  </si>
  <si>
    <t>1954 02  692</t>
  </si>
  <si>
    <t>1954 03  719</t>
  </si>
  <si>
    <t>1954 04  687</t>
  </si>
  <si>
    <t>1954 05  680</t>
  </si>
  <si>
    <t>1954 06  673</t>
  </si>
  <si>
    <t>1954 07  677</t>
  </si>
  <si>
    <t>1954 08  699</t>
  </si>
  <si>
    <t>1954 09  701</t>
  </si>
  <si>
    <t>1954 10  732</t>
  </si>
  <si>
    <t>1954 11  726</t>
  </si>
  <si>
    <t>1954 12  755</t>
  </si>
  <si>
    <t>1955 01  843</t>
  </si>
  <si>
    <t>1955 02  820</t>
  </si>
  <si>
    <t>1955 03  748</t>
  </si>
  <si>
    <t>1955 04  773</t>
  </si>
  <si>
    <t>1955 05  828</t>
  </si>
  <si>
    <t>1955 06  888</t>
  </si>
  <si>
    <t>1955 07  873</t>
  </si>
  <si>
    <t>1955 08  907</t>
  </si>
  <si>
    <t>1955 09  951</t>
  </si>
  <si>
    <t>1955 10 1118</t>
  </si>
  <si>
    <t>1955 11 1300</t>
  </si>
  <si>
    <t>1955 12 1346</t>
  </si>
  <si>
    <t>1956 01 1412</t>
  </si>
  <si>
    <t>1956 02 1672</t>
  </si>
  <si>
    <t>1956 03 1606</t>
  </si>
  <si>
    <t>1956 04 1659</t>
  </si>
  <si>
    <t>1956 05 1634</t>
  </si>
  <si>
    <t>1956 06 1540</t>
  </si>
  <si>
    <t>1956 07 1628</t>
  </si>
  <si>
    <t>1956 08 1938</t>
  </si>
  <si>
    <t>1956 09 2009</t>
  </si>
  <si>
    <t>1956 10 2016</t>
  </si>
  <si>
    <t>1956 11 2504</t>
  </si>
  <si>
    <t>1956 12 2537</t>
  </si>
  <si>
    <t>1957 01 2312</t>
  </si>
  <si>
    <t>1957 02 1867</t>
  </si>
  <si>
    <t>1957 03 1978</t>
  </si>
  <si>
    <t>1957 04 2000</t>
  </si>
  <si>
    <t>1957 05 2085</t>
  </si>
  <si>
    <t>1957 06 2521</t>
  </si>
  <si>
    <t>1957 07 2180</t>
  </si>
  <si>
    <t>1957 08 2023</t>
  </si>
  <si>
    <t>1957 09 2671</t>
  </si>
  <si>
    <t>1957 10 2831</t>
  </si>
  <si>
    <t>1957 11 2592</t>
  </si>
  <si>
    <t>1957 12 2865</t>
  </si>
  <si>
    <t>1958 01 2515</t>
  </si>
  <si>
    <t>1958 02 2122</t>
  </si>
  <si>
    <t>1958 03 2515</t>
  </si>
  <si>
    <t>1958 04 2459</t>
  </si>
  <si>
    <t>1958 05 2186</t>
  </si>
  <si>
    <t>1958 06 2205</t>
  </si>
  <si>
    <t>1958 07 2241</t>
  </si>
  <si>
    <t>1958 08 2370</t>
  </si>
  <si>
    <t>1958 09 2435</t>
  </si>
  <si>
    <t>1958 10 2280</t>
  </si>
  <si>
    <t>1958 11 2092</t>
  </si>
  <si>
    <t>1958 12 2382</t>
  </si>
  <si>
    <t>1959 01 2745</t>
  </si>
  <si>
    <t>1959 02 2079</t>
  </si>
  <si>
    <t>1959 03 2292</t>
  </si>
  <si>
    <t>1959 04 2106</t>
  </si>
  <si>
    <t>1959 05 2127</t>
  </si>
  <si>
    <t>1959 06 2175</t>
  </si>
  <si>
    <t>1959 07 2030</t>
  </si>
  <si>
    <t>1959 08 2342</t>
  </si>
  <si>
    <t>1959 09 1943</t>
  </si>
  <si>
    <t>1959 10 1651</t>
  </si>
  <si>
    <t>1959 11 1848</t>
  </si>
  <si>
    <t>1959 12 1822</t>
  </si>
  <si>
    <t>1960 01 2026</t>
  </si>
  <si>
    <t>1960 02 1709</t>
  </si>
  <si>
    <t>1960 03 1468</t>
  </si>
  <si>
    <t>1960 04 1676</t>
  </si>
  <si>
    <t>1960 05 1627</t>
  </si>
  <si>
    <t>1960 06 1619</t>
  </si>
  <si>
    <t>1960 07 1639</t>
  </si>
  <si>
    <t>1960 08 1744</t>
  </si>
  <si>
    <t>1960 09 1645</t>
  </si>
  <si>
    <t>1960 10 1423</t>
  </si>
  <si>
    <t>1960 11 1489</t>
  </si>
  <si>
    <t>1960 12 1381</t>
  </si>
  <si>
    <t>1961 01 1220</t>
  </si>
  <si>
    <t>1961 02 1064</t>
  </si>
  <si>
    <t>1961 03 1048</t>
  </si>
  <si>
    <t>1961 04 1050</t>
  </si>
  <si>
    <t>1961 05  993</t>
  </si>
  <si>
    <t>1961 06 1099</t>
  </si>
  <si>
    <t>1961 07 1165</t>
  </si>
  <si>
    <t>1961 08 1062</t>
  </si>
  <si>
    <t>1961 09 1127</t>
  </si>
  <si>
    <t>1961 10  967</t>
  </si>
  <si>
    <t>1961 11  903</t>
  </si>
  <si>
    <t>1961 12  948</t>
  </si>
  <si>
    <t>1962 01  949</t>
  </si>
  <si>
    <t>1962 02 1022</t>
  </si>
  <si>
    <t>1962 03 1003</t>
  </si>
  <si>
    <t>1962 04  962</t>
  </si>
  <si>
    <t>1962 05  979</t>
  </si>
  <si>
    <t>1962 06  910</t>
  </si>
  <si>
    <t>1962 07  807</t>
  </si>
  <si>
    <t>1962 08  773</t>
  </si>
  <si>
    <t>1962 09  895</t>
  </si>
  <si>
    <t>1962 10  878</t>
  </si>
  <si>
    <t>1962 11  849</t>
  </si>
  <si>
    <t>1962 12  820</t>
  </si>
  <si>
    <t>1963 01  795</t>
  </si>
  <si>
    <t>1963 02  797</t>
  </si>
  <si>
    <t>1963 03  778</t>
  </si>
  <si>
    <t>1963 04  795</t>
  </si>
  <si>
    <t>1963 05  878</t>
  </si>
  <si>
    <t>1963 06  835</t>
  </si>
  <si>
    <t>1963 07  759</t>
  </si>
  <si>
    <t>1963 08  809</t>
  </si>
  <si>
    <t>1963 09  851</t>
  </si>
  <si>
    <t>1963 10  851</t>
  </si>
  <si>
    <t>1963 11  817</t>
  </si>
  <si>
    <t>1963 12  784</t>
  </si>
  <si>
    <t>1964 01  754</t>
  </si>
  <si>
    <t>1964 02  768</t>
  </si>
  <si>
    <t>1964 03  759</t>
  </si>
  <si>
    <t>1964 04  726</t>
  </si>
  <si>
    <t>1964 05  695</t>
  </si>
  <si>
    <t>1964 06  690</t>
  </si>
  <si>
    <t>1964 07  670</t>
  </si>
  <si>
    <t>1964 08  693</t>
  </si>
  <si>
    <t>1964 09  702</t>
  </si>
  <si>
    <t>1964 10  734</t>
  </si>
  <si>
    <t>1964 11  737</t>
  </si>
  <si>
    <t>1964 12  788</t>
  </si>
  <si>
    <t>1965 01  786</t>
  </si>
  <si>
    <t>1965 02  752</t>
  </si>
  <si>
    <t>1965 03  741</t>
  </si>
  <si>
    <t>1965 04  720</t>
  </si>
  <si>
    <t>1965 05  782</t>
  </si>
  <si>
    <t>1965 06  770</t>
  </si>
  <si>
    <t>1965 07  743</t>
  </si>
  <si>
    <t>1965 08  748</t>
  </si>
  <si>
    <t>1965 09  766</t>
  </si>
  <si>
    <t>1965 10  802</t>
  </si>
  <si>
    <t>1965 11  777</t>
  </si>
  <si>
    <t>1965 12  778</t>
  </si>
  <si>
    <t>1966 01  879</t>
  </si>
  <si>
    <t>1966 02  842</t>
  </si>
  <si>
    <t>1966 03  903</t>
  </si>
  <si>
    <t>1966 04  972</t>
  </si>
  <si>
    <t>1966 05  985</t>
  </si>
  <si>
    <t>1966 06  963</t>
  </si>
  <si>
    <t>1966 07 1067</t>
  </si>
  <si>
    <t>1966 08 1066</t>
  </si>
  <si>
    <t>1966 09 1109</t>
  </si>
  <si>
    <t>1966 10 1086</t>
  </si>
  <si>
    <t>1966 11 1133</t>
  </si>
  <si>
    <t>1966 12 1246</t>
  </si>
  <si>
    <t>1967 01 1477</t>
  </si>
  <si>
    <t>1967 02 1470</t>
  </si>
  <si>
    <t>1967 03 1606</t>
  </si>
  <si>
    <t>1967 04 1299</t>
  </si>
  <si>
    <t>1967 05 1430</t>
  </si>
  <si>
    <t>1967 06 1202</t>
  </si>
  <si>
    <t>1967 07 1403</t>
  </si>
  <si>
    <t>1967 08 1537</t>
  </si>
  <si>
    <t>1967 09 1321</t>
  </si>
  <si>
    <t>1967 10 1361</t>
  </si>
  <si>
    <t>1967 11 1453</t>
  </si>
  <si>
    <t>1967 12 1630</t>
  </si>
  <si>
    <t>1968 01 1891</t>
  </si>
  <si>
    <t>1968 02 1732</t>
  </si>
  <si>
    <t>1968 03 1426</t>
  </si>
  <si>
    <t>1968 04 1295</t>
  </si>
  <si>
    <t>1968 05 1549</t>
  </si>
  <si>
    <t>1968 06 1423</t>
  </si>
  <si>
    <t>1968 07 1372</t>
  </si>
  <si>
    <t>1968 08 1422</t>
  </si>
  <si>
    <t>1968 09 1410</t>
  </si>
  <si>
    <t>1968 10 1525</t>
  </si>
  <si>
    <t>1968 11 1385</t>
  </si>
  <si>
    <t>1968 12 1484</t>
  </si>
  <si>
    <t>1969 01 1527</t>
  </si>
  <si>
    <t>1969 02 1552</t>
  </si>
  <si>
    <t>1969 03 1723</t>
  </si>
  <si>
    <t>1969 04 1555</t>
  </si>
  <si>
    <t>1969 05 1454</t>
  </si>
  <si>
    <t>1969 06 1622</t>
  </si>
  <si>
    <t>1969 07 1366</t>
  </si>
  <si>
    <t>1969 08 1430</t>
  </si>
  <si>
    <t>1969 09 1373</t>
  </si>
  <si>
    <t>1969 10 1540</t>
  </si>
  <si>
    <t>1969 11 1567</t>
  </si>
  <si>
    <t>1969 12 1436</t>
  </si>
  <si>
    <t>1970 01 1583</t>
  </si>
  <si>
    <t>1970 02 1754</t>
  </si>
  <si>
    <t>1970 03 1584</t>
  </si>
  <si>
    <t>1970 04 1620</t>
  </si>
  <si>
    <t>1970 05 1684</t>
  </si>
  <si>
    <t>1970 06 1549</t>
  </si>
  <si>
    <t>1970 07 1520</t>
  </si>
  <si>
    <t>1970 08 1382</t>
  </si>
  <si>
    <t>1970 09 1432</t>
  </si>
  <si>
    <t>1970 10 1483</t>
  </si>
  <si>
    <t>1970 11 1620</t>
  </si>
  <si>
    <t>1970 12 1528</t>
  </si>
  <si>
    <t>1971 01 1626</t>
  </si>
  <si>
    <t>1971 02 1378</t>
  </si>
  <si>
    <t>1971 03 1119</t>
  </si>
  <si>
    <t>1971 04 1167</t>
  </si>
  <si>
    <t>1971 05 1099</t>
  </si>
  <si>
    <t>1971 06 1017</t>
  </si>
  <si>
    <t>1971 07 1174</t>
  </si>
  <si>
    <t>1971 08 1141</t>
  </si>
  <si>
    <t>1971 09 1040</t>
  </si>
  <si>
    <t>1971 10 1072</t>
  </si>
  <si>
    <t>1971 11 1140</t>
  </si>
  <si>
    <t>1971 12 1245</t>
  </si>
  <si>
    <t>1972 01 1148</t>
  </si>
  <si>
    <t>1972 02 1418</t>
  </si>
  <si>
    <t>1972 03 1285</t>
  </si>
  <si>
    <t>1972 04 1129</t>
  </si>
  <si>
    <t>1972 05 1296</t>
  </si>
  <si>
    <t>1972 06 1354</t>
  </si>
  <si>
    <t>1972 07 1220</t>
  </si>
  <si>
    <t>1972 08 1257</t>
  </si>
  <si>
    <t>1972 09 1136</t>
  </si>
  <si>
    <t>1972 10 1211</t>
  </si>
  <si>
    <t>1972 11 1016</t>
  </si>
  <si>
    <t>1972 12 1029</t>
  </si>
  <si>
    <t>1973 01 1022</t>
  </si>
  <si>
    <t>1973 02  987</t>
  </si>
  <si>
    <t>1973 03 1004</t>
  </si>
  <si>
    <t>1973 04 1050</t>
  </si>
  <si>
    <t>1973 05  970</t>
  </si>
  <si>
    <t>1973 06  912</t>
  </si>
  <si>
    <t>1973 07  845</t>
  </si>
  <si>
    <t>1973 08  829</t>
  </si>
  <si>
    <t>1973 09 1056</t>
  </si>
  <si>
    <t>1973 10  877</t>
  </si>
  <si>
    <t>1973 11  815</t>
  </si>
  <si>
    <t>1973 12  842</t>
  </si>
  <si>
    <t>1974 01  831</t>
  </si>
  <si>
    <t>1974 02  809</t>
  </si>
  <si>
    <t>1974 03  792</t>
  </si>
  <si>
    <t>1974 04  861</t>
  </si>
  <si>
    <t>1974 05  906</t>
  </si>
  <si>
    <t>1974 06  863</t>
  </si>
  <si>
    <t>1974 07  925</t>
  </si>
  <si>
    <t>1974 08  830</t>
  </si>
  <si>
    <t>1974 09  878</t>
  </si>
  <si>
    <t>1974 10  976</t>
  </si>
  <si>
    <t>1974 11  903</t>
  </si>
  <si>
    <t>1974 12  811</t>
  </si>
  <si>
    <t>1975 01  775</t>
  </si>
  <si>
    <t>1975 02  742</t>
  </si>
  <si>
    <t>1975 03  724</t>
  </si>
  <si>
    <t>1975 04  707</t>
  </si>
  <si>
    <t>1975 05  701</t>
  </si>
  <si>
    <t>1975 06  697</t>
  </si>
  <si>
    <t>1975 07  772</t>
  </si>
  <si>
    <t>1975 08  904</t>
  </si>
  <si>
    <t>1975 09  796</t>
  </si>
  <si>
    <t>1975 10  757</t>
  </si>
  <si>
    <t>1975 11  808</t>
  </si>
  <si>
    <t>1975 12  746</t>
  </si>
  <si>
    <t>1976 01  747</t>
  </si>
  <si>
    <t>1976 02  705</t>
  </si>
  <si>
    <t>1976 03  767</t>
  </si>
  <si>
    <t>1976 04  763</t>
  </si>
  <si>
    <t>1976 05  706</t>
  </si>
  <si>
    <t>1976 06  706</t>
  </si>
  <si>
    <t>1976 07  675</t>
  </si>
  <si>
    <t>1976 08  748</t>
  </si>
  <si>
    <t>1976 09  731</t>
  </si>
  <si>
    <t>1976 10  759</t>
  </si>
  <si>
    <t>1976 11  729</t>
  </si>
  <si>
    <t>1976 12  767</t>
  </si>
  <si>
    <t>1977 01  774</t>
  </si>
  <si>
    <t>1977 02  823</t>
  </si>
  <si>
    <t>1977 03  766</t>
  </si>
  <si>
    <t>1977 04  776</t>
  </si>
  <si>
    <t>1977 05  796</t>
  </si>
  <si>
    <t>1977 06  915</t>
  </si>
  <si>
    <t>1977 07  811</t>
  </si>
  <si>
    <t>1977 08  843</t>
  </si>
  <si>
    <t>1977 09  999</t>
  </si>
  <si>
    <t>1977 10  969</t>
  </si>
  <si>
    <t>1977 11  937</t>
  </si>
  <si>
    <t>1977 12 1021</t>
  </si>
  <si>
    <t>1978 01 1096</t>
  </si>
  <si>
    <t>1978 02 1454</t>
  </si>
  <si>
    <t>1978 03 1418</t>
  </si>
  <si>
    <t>1978 04 1494</t>
  </si>
  <si>
    <t>1978 05 1465</t>
  </si>
  <si>
    <t>1978 06 1422</t>
  </si>
  <si>
    <t>1978 07 1311</t>
  </si>
  <si>
    <t>1978 08 1140</t>
  </si>
  <si>
    <t>1978 09 1579</t>
  </si>
  <si>
    <t>1978 10 1582</t>
  </si>
  <si>
    <t>1978 11 1515</t>
  </si>
  <si>
    <t>1978 12 1755</t>
  </si>
  <si>
    <t>1979 01 2030</t>
  </si>
  <si>
    <t>1979 02 2041</t>
  </si>
  <si>
    <t>1979 03 1858</t>
  </si>
  <si>
    <t>1979 04 1738</t>
  </si>
  <si>
    <t>1979 05 1652</t>
  </si>
  <si>
    <t>1979 06 1803</t>
  </si>
  <si>
    <t>1979 07 1659</t>
  </si>
  <si>
    <t>1979 08 1727</t>
  </si>
  <si>
    <t>1979 09 2002</t>
  </si>
  <si>
    <t>1979 10 2179</t>
  </si>
  <si>
    <t>1979 11 2317</t>
  </si>
  <si>
    <t>1979 12 2035</t>
  </si>
  <si>
    <t>1980 01 2062</t>
  </si>
  <si>
    <t>1980 02 2000</t>
  </si>
  <si>
    <t>1980 03 1681</t>
  </si>
  <si>
    <t>1980 04 2079</t>
  </si>
  <si>
    <t>1980 05 2240</t>
  </si>
  <si>
    <t>1980 06 1932</t>
  </si>
  <si>
    <t>1980 07 1848</t>
  </si>
  <si>
    <t>1980 08 1662</t>
  </si>
  <si>
    <t>1980 09 1839</t>
  </si>
  <si>
    <t>1980 10 2042</t>
  </si>
  <si>
    <t>1980 11 2181</t>
  </si>
  <si>
    <t>1980 12 2258</t>
  </si>
  <si>
    <t>1981 01 1746</t>
  </si>
  <si>
    <t>1981 02 2045</t>
  </si>
  <si>
    <t>1981 03 2053</t>
  </si>
  <si>
    <t>1981 04 2232</t>
  </si>
  <si>
    <t>1981 05 1946</t>
  </si>
  <si>
    <t>1981 06 1569</t>
  </si>
  <si>
    <t>1981 07 1919</t>
  </si>
  <si>
    <t>1981 08 2206</t>
  </si>
  <si>
    <t>1981 09 2195</t>
  </si>
  <si>
    <t>1981 10 2243</t>
  </si>
  <si>
    <t>1981 11 2078</t>
  </si>
  <si>
    <t>1981 12 2078</t>
  </si>
  <si>
    <t>1982 01 1790</t>
  </si>
  <si>
    <t>1982 02 2142</t>
  </si>
  <si>
    <t>1982 03 2105</t>
  </si>
  <si>
    <t>1982 04 1618</t>
  </si>
  <si>
    <t>1982 05 1447</t>
  </si>
  <si>
    <t>1982 06 1719</t>
  </si>
  <si>
    <t>1982 07 1596</t>
  </si>
  <si>
    <t>1982 08 1679</t>
  </si>
  <si>
    <t>1982 09 1653</t>
  </si>
  <si>
    <t>1982 10 1619</t>
  </si>
  <si>
    <t>1982 11 1674</t>
  </si>
  <si>
    <t>1982 12 1994</t>
  </si>
  <si>
    <t>1983 01 1423</t>
  </si>
  <si>
    <t>1983 02 1226</t>
  </si>
  <si>
    <t>1983 03 1186</t>
  </si>
  <si>
    <t>1983 04 1189</t>
  </si>
  <si>
    <t>1983 05 1371</t>
  </si>
  <si>
    <t>1983 06 1386</t>
  </si>
  <si>
    <t>1983 07 1250</t>
  </si>
  <si>
    <t>1983 08 1244</t>
  </si>
  <si>
    <t>1983 09 1090</t>
  </si>
  <si>
    <t>1983 10 1124</t>
  </si>
  <si>
    <t>1983 11  925</t>
  </si>
  <si>
    <t>1983 12  934</t>
  </si>
  <si>
    <t>1984 01 1161</t>
  </si>
  <si>
    <t>1984 02 1406</t>
  </si>
  <si>
    <t>1984 03 1220</t>
  </si>
  <si>
    <t>1984 04 1287</t>
  </si>
  <si>
    <t>1984 05 1283</t>
  </si>
  <si>
    <t>1984 06 1003</t>
  </si>
  <si>
    <t>1984 07  893</t>
  </si>
  <si>
    <t>1984 08  837</t>
  </si>
  <si>
    <t>1984 09  781</t>
  </si>
  <si>
    <t>1984 10  735</t>
  </si>
  <si>
    <t>1984 11  763</t>
  </si>
  <si>
    <t>1984 12  759</t>
  </si>
  <si>
    <t>1985 01  745</t>
  </si>
  <si>
    <t>1985 02  737</t>
  </si>
  <si>
    <t>1985 03  733</t>
  </si>
  <si>
    <t>1985 04  751</t>
  </si>
  <si>
    <t>1985 05  802</t>
  </si>
  <si>
    <t>1985 06  761</t>
  </si>
  <si>
    <t>1985 07  787</t>
  </si>
  <si>
    <t>1985 08  715</t>
  </si>
  <si>
    <t>1985 09  695</t>
  </si>
  <si>
    <t>1985 10  747</t>
  </si>
  <si>
    <t>1985 11  742</t>
  </si>
  <si>
    <t>1985 12  748</t>
  </si>
  <si>
    <t>1986 01  732</t>
  </si>
  <si>
    <t>1986 02  836</t>
  </si>
  <si>
    <t>1986 03  770</t>
  </si>
  <si>
    <t>1986 04  751</t>
  </si>
  <si>
    <t>1986 05  726</t>
  </si>
  <si>
    <t>1986 06  676</t>
  </si>
  <si>
    <t>1986 07  702</t>
  </si>
  <si>
    <t>1986 08  684</t>
  </si>
  <si>
    <t>1986 09  687</t>
  </si>
  <si>
    <t>1986 10  830</t>
  </si>
  <si>
    <t>1986 11  771</t>
  </si>
  <si>
    <t>1986 12  726</t>
  </si>
  <si>
    <t>1987 01  725</t>
  </si>
  <si>
    <t>1987 02  715</t>
  </si>
  <si>
    <t>1987 03  740</t>
  </si>
  <si>
    <t>1987 04  849</t>
  </si>
  <si>
    <t>1987 05  878</t>
  </si>
  <si>
    <t>1987 06  779</t>
  </si>
  <si>
    <t>1987 07  842</t>
  </si>
  <si>
    <t>1987 08  900</t>
  </si>
  <si>
    <t>1987 09  861</t>
  </si>
  <si>
    <t>1987 10  981</t>
  </si>
  <si>
    <t>1987 11 1012</t>
  </si>
  <si>
    <t>1987 12  944</t>
  </si>
  <si>
    <t>1988 01 1080</t>
  </si>
  <si>
    <t>1988 02 1050</t>
  </si>
  <si>
    <t>1988 03 1149</t>
  </si>
  <si>
    <t>1988 04 1227</t>
  </si>
  <si>
    <t>1988 05 1152</t>
  </si>
  <si>
    <t>1988 06 1394</t>
  </si>
  <si>
    <t>1988 07 1527</t>
  </si>
  <si>
    <t>1988 08 1542</t>
  </si>
  <si>
    <t>1988 09 1525</t>
  </si>
  <si>
    <t>1988 10 1698</t>
  </si>
  <si>
    <t>1988 11 1562</t>
  </si>
  <si>
    <t>1988 12 1998</t>
  </si>
  <si>
    <t>1989 01 2354</t>
  </si>
  <si>
    <t>1989 02 2224</t>
  </si>
  <si>
    <t>1989 03 2051</t>
  </si>
  <si>
    <t>1989 04 1896</t>
  </si>
  <si>
    <t>1989 05 1901</t>
  </si>
  <si>
    <t>1989 06 2396</t>
  </si>
  <si>
    <t>1989 07 1819</t>
  </si>
  <si>
    <t>1989 08 2171</t>
  </si>
  <si>
    <t>1989 09 2259</t>
  </si>
  <si>
    <t>1989 10 2087</t>
  </si>
  <si>
    <t>1989 11 2351</t>
  </si>
  <si>
    <t>1989 12 2130</t>
  </si>
  <si>
    <t>1990 01 2101</t>
  </si>
  <si>
    <t>1990 02 1783</t>
  </si>
  <si>
    <t>1990 03 1888</t>
  </si>
  <si>
    <t>1990 04 1853</t>
  </si>
  <si>
    <t>1990 05 1897</t>
  </si>
  <si>
    <t>1990 06 1709</t>
  </si>
  <si>
    <t>1990 07 1807</t>
  </si>
  <si>
    <t>1990 08 2226</t>
  </si>
  <si>
    <t>1990 09 1774</t>
  </si>
  <si>
    <t>1990 10 1820</t>
  </si>
  <si>
    <t>1990 11 1843</t>
  </si>
  <si>
    <t>1990 12 2049</t>
  </si>
  <si>
    <t>1991 01 2294</t>
  </si>
  <si>
    <t>1991 02 2430</t>
  </si>
  <si>
    <t>1991 03 2300</t>
  </si>
  <si>
    <t>1991 04 1988</t>
  </si>
  <si>
    <t>1991 05 1903</t>
  </si>
  <si>
    <t>1991 06 2068</t>
  </si>
  <si>
    <t>1991 07 2120</t>
  </si>
  <si>
    <t>1991 08 2103</t>
  </si>
  <si>
    <t>1991 09 1806</t>
  </si>
  <si>
    <t>1991 10 2013</t>
  </si>
  <si>
    <t>1991 11 1720</t>
  </si>
  <si>
    <t>1991 12 2239</t>
  </si>
  <si>
    <t>1992 01 2176</t>
  </si>
  <si>
    <t>1992 02 2321</t>
  </si>
  <si>
    <t>1992 03 1713</t>
  </si>
  <si>
    <t>1992 04 1585</t>
  </si>
  <si>
    <t>1992 05 1254</t>
  </si>
  <si>
    <t>1992 06 1167</t>
  </si>
  <si>
    <t>1992 07 1322</t>
  </si>
  <si>
    <t>1992 08 1221</t>
  </si>
  <si>
    <t>1992 09 1168</t>
  </si>
  <si>
    <t>1992 10 1317</t>
  </si>
  <si>
    <t>1992 11 1452</t>
  </si>
  <si>
    <t>1992 12 1391</t>
  </si>
  <si>
    <t>1993 01 1210</t>
  </si>
  <si>
    <t>1993 02 1426</t>
  </si>
  <si>
    <t>1993 03 1364</t>
  </si>
  <si>
    <t>1993 04 1159</t>
  </si>
  <si>
    <t>1993 05 1124</t>
  </si>
  <si>
    <t>1993 06 1093</t>
  </si>
  <si>
    <t>1993 07  990</t>
  </si>
  <si>
    <t>1993 08  937</t>
  </si>
  <si>
    <t>1993 09  870</t>
  </si>
  <si>
    <t>1993 10 1003</t>
  </si>
  <si>
    <t>1993 11  959</t>
  </si>
  <si>
    <t>1993 12 1048</t>
  </si>
  <si>
    <t>1994 01 1150</t>
  </si>
  <si>
    <t>1994 02  996</t>
  </si>
  <si>
    <t>1994 03  904</t>
  </si>
  <si>
    <t>1994 04  791</t>
  </si>
  <si>
    <t>1994 05  799</t>
  </si>
  <si>
    <t>1994 06  773</t>
  </si>
  <si>
    <t>1994 07  805</t>
  </si>
  <si>
    <t>1994 08  761</t>
  </si>
  <si>
    <t>1994 09  790</t>
  </si>
  <si>
    <t>1994 10  877</t>
  </si>
  <si>
    <t>1994 11  809</t>
  </si>
  <si>
    <t>1994 12  774</t>
  </si>
  <si>
    <t>1995 01  827</t>
  </si>
  <si>
    <t>1995 02  856</t>
  </si>
  <si>
    <t>1995 03  851</t>
  </si>
  <si>
    <t>1995 04  777</t>
  </si>
  <si>
    <t>1995 05  755</t>
  </si>
  <si>
    <t>1995 06  757</t>
  </si>
  <si>
    <t>1995 07  739</t>
  </si>
  <si>
    <t>1995 08  738</t>
  </si>
  <si>
    <t>1995 09  720</t>
  </si>
  <si>
    <t>1995 10  779</t>
  </si>
  <si>
    <t>1995 11  742</t>
  </si>
  <si>
    <t>1995 12  726</t>
  </si>
  <si>
    <t>1996 01  745</t>
  </si>
  <si>
    <t>1996 02  715</t>
  </si>
  <si>
    <t>1996 03  707</t>
  </si>
  <si>
    <t>1996 04  693</t>
  </si>
  <si>
    <t>1996 05  701</t>
  </si>
  <si>
    <t>1996 06  696</t>
  </si>
  <si>
    <t>1996 07  712</t>
  </si>
  <si>
    <t>1996 08  724</t>
  </si>
  <si>
    <t>1996 09  694</t>
  </si>
  <si>
    <t>1996 10  692</t>
  </si>
  <si>
    <t>1996 11  787</t>
  </si>
  <si>
    <t>1996 12  778</t>
  </si>
  <si>
    <t>1997 01  740</t>
  </si>
  <si>
    <t>1997 02  738</t>
  </si>
  <si>
    <t>1997 03  735</t>
  </si>
  <si>
    <t>1997 04  745</t>
  </si>
  <si>
    <t>1997 05  746</t>
  </si>
  <si>
    <t>1997 06  717</t>
  </si>
  <si>
    <t>1997 07  711</t>
  </si>
  <si>
    <t>1997 08  790</t>
  </si>
  <si>
    <t>1997 09  962</t>
  </si>
  <si>
    <t>1997 10  849</t>
  </si>
  <si>
    <t>1997 11  995</t>
  </si>
  <si>
    <t>1997 12  988</t>
  </si>
  <si>
    <t>1998 01  934</t>
  </si>
  <si>
    <t>1998 02  934</t>
  </si>
  <si>
    <t>1998 03 1091</t>
  </si>
  <si>
    <t>1998 04 1083</t>
  </si>
  <si>
    <t>1998 05 1067</t>
  </si>
  <si>
    <t>1998 06 1084</t>
  </si>
  <si>
    <t>1998 07 1140</t>
  </si>
  <si>
    <t>1998 08 1360</t>
  </si>
  <si>
    <t>1998 09 1383</t>
  </si>
  <si>
    <t>1998 10 1173</t>
  </si>
  <si>
    <t>1998 11 1402</t>
  </si>
  <si>
    <t>1998 12 1501</t>
  </si>
  <si>
    <t>1999 01 1426</t>
  </si>
  <si>
    <t>1999 02 1420</t>
  </si>
  <si>
    <t>1999 03 1263</t>
  </si>
  <si>
    <t>1999 04 1172</t>
  </si>
  <si>
    <t>1999 05 1486</t>
  </si>
  <si>
    <t>1999 06 1698</t>
  </si>
  <si>
    <t>1999 07 1656</t>
  </si>
  <si>
    <t>1999 08 1708</t>
  </si>
  <si>
    <t>1999 09 1357</t>
  </si>
  <si>
    <t>1999 10 1648</t>
  </si>
  <si>
    <t>1999 11 1915</t>
  </si>
  <si>
    <t>1999 12 1698</t>
  </si>
  <si>
    <t>2000 01 1581</t>
  </si>
  <si>
    <t>2000 02 1732</t>
  </si>
  <si>
    <t>2000 03 2082</t>
  </si>
  <si>
    <t>2000 04 1842</t>
  </si>
  <si>
    <t>2000 05 1845</t>
  </si>
  <si>
    <t>2000 06 1798</t>
  </si>
  <si>
    <t>2000 07 2047</t>
  </si>
  <si>
    <t>2000 08 1631</t>
  </si>
  <si>
    <t>2000 09 1821</t>
  </si>
  <si>
    <t>2000 10 1677</t>
  </si>
  <si>
    <t>2000 11 1788</t>
  </si>
  <si>
    <t>2000 12 1736</t>
  </si>
  <si>
    <t>2001 01 1666</t>
  </si>
  <si>
    <t>2001 02 1467</t>
  </si>
  <si>
    <t>2001 03 1777</t>
  </si>
  <si>
    <t>2001 04 1781</t>
  </si>
  <si>
    <t>2001 05 1479</t>
  </si>
  <si>
    <t>2001 06 1737</t>
  </si>
  <si>
    <t>2001 07 1313</t>
  </si>
  <si>
    <t>2001 08 1631</t>
  </si>
  <si>
    <t>2001 09 2338</t>
  </si>
  <si>
    <t>2001 10 2081</t>
  </si>
  <si>
    <t>2001 11 2127</t>
  </si>
  <si>
    <t>2001 12 2356</t>
  </si>
  <si>
    <t>2002 01 2273</t>
  </si>
  <si>
    <t>2002 02 2050</t>
  </si>
  <si>
    <t>2002 03 2044</t>
  </si>
  <si>
    <t>2002 04 1898</t>
  </si>
  <si>
    <t>2002 05 1784</t>
  </si>
  <si>
    <t>2002 06 1487</t>
  </si>
  <si>
    <t>2002 07 1735</t>
  </si>
  <si>
    <t>2002 08 1839</t>
  </si>
  <si>
    <t>2002 09 1758</t>
  </si>
  <si>
    <t>2002 10 1670</t>
  </si>
  <si>
    <t>2002 11 1687</t>
  </si>
  <si>
    <t>2002 12 1572</t>
  </si>
  <si>
    <t>2003 01 1440</t>
  </si>
  <si>
    <t>2003 02 1245</t>
  </si>
  <si>
    <t>2003 03 1322</t>
  </si>
  <si>
    <t>2003 04 1263</t>
  </si>
  <si>
    <t>2003 05 1162</t>
  </si>
  <si>
    <t>2003 06 1293</t>
  </si>
  <si>
    <t>2003 07 1277</t>
  </si>
  <si>
    <t>2003 08 1221</t>
  </si>
  <si>
    <t>2003 09 1122</t>
  </si>
  <si>
    <t>2003 10 1513</t>
  </si>
  <si>
    <t>2003 11 1408</t>
  </si>
  <si>
    <t>2003 12 1150</t>
  </si>
  <si>
    <t>2004 01 1141</t>
  </si>
  <si>
    <t>2004 02 1070</t>
  </si>
  <si>
    <t>2004 03 1120</t>
  </si>
  <si>
    <t>2004 04 1012</t>
  </si>
  <si>
    <t>2004 05  998</t>
  </si>
  <si>
    <t>2004 06  974</t>
  </si>
  <si>
    <t>2004 07 1185</t>
  </si>
  <si>
    <t>2004 08 1110</t>
  </si>
  <si>
    <t>2004 09 1030</t>
  </si>
  <si>
    <t>2004 10 1059</t>
  </si>
  <si>
    <t>2004 11 1137</t>
  </si>
  <si>
    <t>2004 12  950</t>
  </si>
  <si>
    <t>2005 01 1022</t>
  </si>
  <si>
    <t>2005 02  972</t>
  </si>
  <si>
    <t>2005 03  899</t>
  </si>
  <si>
    <t>2005 04  860</t>
  </si>
  <si>
    <t>2005 05  995</t>
  </si>
  <si>
    <t>2005 06  937</t>
  </si>
  <si>
    <t>2005 07  965</t>
  </si>
  <si>
    <t>2005 08  905</t>
  </si>
  <si>
    <t>2005 09  911</t>
  </si>
  <si>
    <t>2005 10  766</t>
  </si>
  <si>
    <t>2005 11  862</t>
  </si>
  <si>
    <t>2005 12  907</t>
  </si>
  <si>
    <t>2006 01  834</t>
  </si>
  <si>
    <t>2006 02  765</t>
  </si>
  <si>
    <t>2006 03  755</t>
  </si>
  <si>
    <t>2006 04  890</t>
  </si>
  <si>
    <t>2006 05  809</t>
  </si>
  <si>
    <t>2006 06  765</t>
  </si>
  <si>
    <t>2006 07  758</t>
  </si>
  <si>
    <t>2006 08  794</t>
  </si>
  <si>
    <t>2006 09  778</t>
  </si>
  <si>
    <t>2006 10  743</t>
  </si>
  <si>
    <t>2006 11  863</t>
  </si>
  <si>
    <t>2006 12  845</t>
  </si>
  <si>
    <t>2007 01  835</t>
  </si>
  <si>
    <t>2007 02  777</t>
  </si>
  <si>
    <t>2007 03  722</t>
  </si>
  <si>
    <t>2007 04  724</t>
  </si>
  <si>
    <t>2007 05  744</t>
  </si>
  <si>
    <t>2007 06  737</t>
  </si>
  <si>
    <t>2007 07  716</t>
  </si>
  <si>
    <t>2007 08  691</t>
  </si>
  <si>
    <t>2007 09  670</t>
  </si>
  <si>
    <t>2007 10  675</t>
  </si>
  <si>
    <t>2007 11  696</t>
  </si>
  <si>
    <t>2007 12  785</t>
  </si>
  <si>
    <t>2008 01  743</t>
  </si>
  <si>
    <t>2008 02  711</t>
  </si>
  <si>
    <t>2008 03  729</t>
  </si>
  <si>
    <t>2008 04  702</t>
  </si>
  <si>
    <t>2008 05  684</t>
  </si>
  <si>
    <t>2008 06  659</t>
  </si>
  <si>
    <t>2008 07  657</t>
  </si>
  <si>
    <t>2008 08  663</t>
  </si>
  <si>
    <t>2008 09  671</t>
  </si>
  <si>
    <t>2008 10  683</t>
  </si>
  <si>
    <t>2008 11  686</t>
  </si>
  <si>
    <t>2008 12  692</t>
  </si>
  <si>
    <t>2009 01  698</t>
  </si>
  <si>
    <t>2009 02  700</t>
  </si>
  <si>
    <t>2009 03  692</t>
  </si>
  <si>
    <t>2009 04  697</t>
  </si>
  <si>
    <t>2009 05  705</t>
  </si>
  <si>
    <t>2009 06  686</t>
  </si>
  <si>
    <t>2009 07  682</t>
  </si>
  <si>
    <t>2009 08  674</t>
  </si>
  <si>
    <t>2009 09  705</t>
  </si>
  <si>
    <t>2009 10  723</t>
  </si>
  <si>
    <t>2009 11  736</t>
  </si>
  <si>
    <t>2009 12  768</t>
  </si>
  <si>
    <t>2010 01  811</t>
  </si>
  <si>
    <t>2010 02  847</t>
  </si>
  <si>
    <t>2010 03  834</t>
  </si>
  <si>
    <t>2010 04  759</t>
  </si>
  <si>
    <t>2010 05  738</t>
  </si>
  <si>
    <t>2010 06  725</t>
  </si>
  <si>
    <t>2010 07  798</t>
  </si>
  <si>
    <t>2010 08  795</t>
  </si>
  <si>
    <t>2010 09  811</t>
  </si>
  <si>
    <t>2010 10  817</t>
  </si>
  <si>
    <t>2010 11  825</t>
  </si>
  <si>
    <t>2010 12  842</t>
  </si>
  <si>
    <t>2011 01  834</t>
  </si>
  <si>
    <t>2011 02  946</t>
  </si>
  <si>
    <t>2011 03 1158</t>
  </si>
  <si>
    <t>2011 04 1125</t>
  </si>
  <si>
    <t>2011 05  958</t>
  </si>
  <si>
    <t>2011 06  958</t>
  </si>
  <si>
    <t>2011 07  941</t>
  </si>
  <si>
    <t>2011 08 1017</t>
  </si>
  <si>
    <t>2011 09 1345</t>
  </si>
  <si>
    <t>2011 10 1372</t>
  </si>
  <si>
    <t>2011 11 1531</t>
  </si>
  <si>
    <t>2011 12 1412</t>
  </si>
  <si>
    <t>2012 01 1331</t>
  </si>
  <si>
    <t>2012 02 1068</t>
  </si>
  <si>
    <t>2012 03 1150</t>
  </si>
  <si>
    <t>2012 04 1131</t>
  </si>
  <si>
    <t>2012 05 1215</t>
  </si>
  <si>
    <t>2012 06 1209</t>
  </si>
  <si>
    <t>2012 07 1361</t>
  </si>
  <si>
    <t>2012 08 1157</t>
  </si>
  <si>
    <t>2012 09 1230</t>
  </si>
  <si>
    <t>2012 10 1232</t>
  </si>
  <si>
    <t>2012 11 1209</t>
  </si>
  <si>
    <t>2012 12 1083</t>
  </si>
  <si>
    <t>2013 01 1271</t>
  </si>
  <si>
    <t>2013 02 1042</t>
  </si>
  <si>
    <t>2013 03 1113</t>
  </si>
  <si>
    <t>2013 04 1251</t>
  </si>
  <si>
    <t>2013 05 1313</t>
  </si>
  <si>
    <t>2013 06 1101</t>
  </si>
  <si>
    <t>2013 07 1155</t>
  </si>
  <si>
    <t>2013 08 1154</t>
  </si>
  <si>
    <t>2013 09 1026</t>
  </si>
  <si>
    <t>2013 10 1324</t>
  </si>
  <si>
    <t>2013 11 1483</t>
  </si>
  <si>
    <t>2013 12 1477</t>
  </si>
  <si>
    <t>2014 01 1601</t>
  </si>
  <si>
    <t>2014 02 1702</t>
  </si>
  <si>
    <t>2014 03 1499</t>
  </si>
  <si>
    <t>2014 04 1442</t>
  </si>
  <si>
    <t>2014 05 1302</t>
  </si>
  <si>
    <t>2014 06 1221</t>
  </si>
  <si>
    <t>2014 07 1373</t>
  </si>
  <si>
    <t>2014 08 1252</t>
  </si>
  <si>
    <t>2014 09 1477</t>
  </si>
  <si>
    <t>2014 10 1551</t>
  </si>
  <si>
    <t>2014 11 1547</t>
  </si>
  <si>
    <t>2014 12 1589</t>
  </si>
  <si>
    <t>2015 01 1415</t>
  </si>
  <si>
    <t>2015 02 1289</t>
  </si>
  <si>
    <t>2015 03 1263</t>
  </si>
  <si>
    <t>2015 04 1290</t>
  </si>
  <si>
    <t>2015 05 1199</t>
  </si>
  <si>
    <t>2015 06 1268</t>
  </si>
  <si>
    <t>2015 07 1070</t>
  </si>
  <si>
    <t>2015 08 1065</t>
  </si>
  <si>
    <t>2015 09 1020</t>
  </si>
  <si>
    <t>2015 10 1040</t>
  </si>
  <si>
    <t>2015 11 1095</t>
  </si>
  <si>
    <t>2015 12 1127</t>
  </si>
  <si>
    <t>2016 01 1034</t>
  </si>
  <si>
    <t>2016 02 1035</t>
  </si>
  <si>
    <t>2016 03  915</t>
  </si>
  <si>
    <t>2016 04  934</t>
  </si>
  <si>
    <t>2016 05  931</t>
  </si>
  <si>
    <t>2016 06  819</t>
  </si>
  <si>
    <t>2016 07  859</t>
  </si>
  <si>
    <t>2016 08  849</t>
  </si>
  <si>
    <t>2016 09  877</t>
  </si>
  <si>
    <t>2016 10  860</t>
  </si>
  <si>
    <t>2016 11  785</t>
  </si>
  <si>
    <t>2016 12  751</t>
  </si>
  <si>
    <t>2017 01  773</t>
  </si>
  <si>
    <t>2017 02  768</t>
  </si>
  <si>
    <t>2017 03  746</t>
  </si>
  <si>
    <t>2017 04  810</t>
  </si>
  <si>
    <t>2017 05  735</t>
  </si>
  <si>
    <t>2017 06  747</t>
  </si>
  <si>
    <t>2017 07  776</t>
  </si>
  <si>
    <t>2017 08  779</t>
  </si>
  <si>
    <t>2017 09  933</t>
  </si>
  <si>
    <t>2017 10  764</t>
  </si>
  <si>
    <t>2017 11  722</t>
  </si>
  <si>
    <t>2017 12  715</t>
  </si>
  <si>
    <t>2018 01  699</t>
  </si>
  <si>
    <t>2018 02  719</t>
  </si>
  <si>
    <t>2018 03  682</t>
  </si>
  <si>
    <t>2018 04  700</t>
  </si>
  <si>
    <t>ADJ</t>
  </si>
  <si>
    <t>OBSERVED</t>
  </si>
  <si>
    <t>sfu</t>
  </si>
  <si>
    <t>RUSSIA/ADJ</t>
  </si>
  <si>
    <t>MINUS</t>
  </si>
  <si>
    <t>Smoothed</t>
  </si>
  <si>
    <t>Divided BY</t>
  </si>
  <si>
    <t>SSN</t>
  </si>
  <si>
    <t>CALCULATED</t>
  </si>
  <si>
    <t>deze!!!!!</t>
  </si>
  <si>
    <t>deze!</t>
  </si>
  <si>
    <t>deze</t>
  </si>
  <si>
    <t xml:space="preserve"> 126.0</t>
  </si>
  <si>
    <t xml:space="preserve"> 123.0</t>
  </si>
  <si>
    <t xml:space="preserve"> 103.7</t>
  </si>
  <si>
    <t xml:space="preserve"> 136.5</t>
  </si>
  <si>
    <t xml:space="preserve"> 171.7</t>
  </si>
  <si>
    <t xml:space="preserve"> 164.2</t>
  </si>
  <si>
    <t xml:space="preserve"> 196.5</t>
  </si>
  <si>
    <t xml:space="preserve"> 215.5</t>
  </si>
  <si>
    <t xml:space="preserve"> 141.4</t>
  </si>
  <si>
    <t xml:space="preserve"> 166.4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</si>
</sst>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0"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Times New Roman"/>
      <family val="1"/>
    </font>
    <font>
      <sz val="11"/>
      <color theme="9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7030A0"/>
      <name val="Times New Roman"/>
      <family val="1"/>
    </font>
    <font>
      <sz val="11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Arial"/>
      <family val="2"/>
    </font>
    <font>
      <sz val="10"/>
      <color rgb="FF000000"/>
      <name val="Arial Unicode MS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2D050"/>
      <name val="Calibri"/>
      <family val="2"/>
      <scheme val="minor"/>
    </font>
    <font>
      <sz val="12"/>
      <color rgb="FF00B0F0"/>
      <name val="Times New Roman"/>
      <family val="1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theme="1"/>
      <name val="Times New Roman"/>
      <family val="1"/>
    </font>
    <font>
      <sz val="11"/>
      <color rgb="FF333333"/>
      <name val="Arial"/>
      <family val="2"/>
    </font>
    <font>
      <sz val="10"/>
      <color rgb="FF00B050"/>
      <name val="Calibri"/>
      <family val="2"/>
      <scheme val="minor"/>
    </font>
    <font>
      <sz val="10"/>
      <color rgb="FF00B050"/>
      <name val="Times New Roman"/>
      <family val="1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6" borderId="7" applyNumberFormat="0" applyAlignment="0" applyProtection="0"/>
    <xf numFmtId="0" fontId="36" fillId="7" borderId="8" applyNumberFormat="0" applyAlignment="0" applyProtection="0"/>
    <xf numFmtId="0" fontId="37" fillId="7" borderId="7" applyNumberFormat="0" applyAlignment="0" applyProtection="0"/>
    <xf numFmtId="0" fontId="38" fillId="0" borderId="9" applyNumberFormat="0" applyFill="0" applyAlignment="0" applyProtection="0"/>
    <xf numFmtId="0" fontId="39" fillId="8" borderId="10" applyNumberFormat="0" applyAlignment="0" applyProtection="0"/>
    <xf numFmtId="0" fontId="3" fillId="0" borderId="0" applyNumberFormat="0" applyFill="0" applyBorder="0" applyAlignment="0" applyProtection="0"/>
    <xf numFmtId="0" fontId="29" fillId="9" borderId="11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42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42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42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42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42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top"/>
    </xf>
    <xf numFmtId="2" fontId="0" fillId="0" borderId="0" xfId="0" applyNumberFormat="1"/>
    <xf numFmtId="0" fontId="5" fillId="0" borderId="0" xfId="0" applyFont="1"/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12" fontId="9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18" fillId="0" borderId="0" xfId="0" applyFont="1"/>
    <xf numFmtId="12" fontId="14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5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2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top"/>
    </xf>
    <xf numFmtId="164" fontId="18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26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top"/>
    </xf>
    <xf numFmtId="164" fontId="11" fillId="0" borderId="0" xfId="0" applyNumberFormat="1" applyFont="1" applyAlignment="1">
      <alignment horizontal="center" vertical="top"/>
    </xf>
    <xf numFmtId="164" fontId="3" fillId="0" borderId="0" xfId="0" applyNumberFormat="1" applyFont="1"/>
    <xf numFmtId="164" fontId="28" fillId="0" borderId="0" xfId="0" applyNumberFormat="1" applyFont="1"/>
    <xf numFmtId="2" fontId="4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1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6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4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45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top"/>
    </xf>
    <xf numFmtId="164" fontId="18" fillId="0" borderId="0" xfId="0" applyNumberFormat="1" applyFont="1"/>
    <xf numFmtId="164" fontId="3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/>
    </xf>
    <xf numFmtId="0" fontId="48" fillId="0" borderId="0" xfId="0" applyFont="1" applyAlignment="1">
      <alignment horizontal="center" vertical="top"/>
    </xf>
    <xf numFmtId="164" fontId="48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0" fillId="0" borderId="0" xfId="0" applyAlignment="1">
      <alignment vertical="center"/>
    </xf>
    <xf numFmtId="0" fontId="4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45" fillId="0" borderId="0" xfId="0" applyNumberFormat="1" applyFont="1" applyAlignment="1">
      <alignment horizontal="center" vertical="center" wrapText="1"/>
    </xf>
  </cellXfs>
  <cellStyles count="42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erekening" xfId="9" builtinId="22" customBuiltin="1"/>
    <cellStyle name="Controlecel" xfId="11" builtinId="23" customBuiltin="1"/>
    <cellStyle name="Gekoppelde cel" xfId="10" builtinId="24" customBuiltin="1"/>
    <cellStyle name="Goed" xfId="5" builtinId="26" customBuiltin="1"/>
    <cellStyle name="Invoer" xfId="7" builtinId="20" customBuiltin="1"/>
    <cellStyle name="Kop 1" xfId="1" builtinId="16" customBuiltin="1"/>
    <cellStyle name="Kop 2" xfId="2" builtinId="17" customBuiltin="1"/>
    <cellStyle name="Kop 3" xfId="3" builtinId="18" customBuiltin="1"/>
    <cellStyle name="Kop 4" xfId="4" builtinId="19" customBuiltin="1"/>
    <cellStyle name="Neutraal 2" xfId="35" xr:uid="{00000000-0005-0000-0000-000021000000}"/>
    <cellStyle name="Notitie" xfId="13" builtinId="10" customBuiltin="1"/>
    <cellStyle name="Ongeldig" xfId="6" builtinId="27" customBuiltin="1"/>
    <cellStyle name="Standaard" xfId="0" builtinId="0"/>
    <cellStyle name="Titel 2" xfId="34" xr:uid="{00000000-0005-0000-0000-000025000000}"/>
    <cellStyle name="Totaal" xfId="15" builtinId="25" customBuiltin="1"/>
    <cellStyle name="Uitvoer" xfId="8" builtinId="21" customBuiltin="1"/>
    <cellStyle name="Verklarende tekst" xfId="14" builtinId="53" customBuiltin="1"/>
    <cellStyle name="Waarschuwingsteks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4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2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Adjusted solar 10,7 cm flux substracted from observed flux</a:t>
            </a:r>
          </a:p>
          <a:p>
            <a:pPr>
              <a:defRPr/>
            </a:pPr>
            <a:r>
              <a:rPr lang="nl-BE"/>
              <a:t>Figure 1</a:t>
            </a:r>
          </a:p>
          <a:p>
            <a:pPr>
              <a:defRPr/>
            </a:pPr>
            <a:endParaRPr lang="nl-BE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#REF!</c:f>
              <c:numCache>
                <c:formatCode>General</c:formatCode>
                <c:ptCount val="852"/>
                <c:pt idx="0">
                  <c:v>2.1899999999999977</c:v>
                </c:pt>
                <c:pt idx="1">
                  <c:v>-1.6899999999999977</c:v>
                </c:pt>
                <c:pt idx="2">
                  <c:v>-5.9199999999999591</c:v>
                </c:pt>
                <c:pt idx="3">
                  <c:v>-6.9500000000000171</c:v>
                </c:pt>
                <c:pt idx="4">
                  <c:v>-6.7800000000000011</c:v>
                </c:pt>
                <c:pt idx="5">
                  <c:v>-5.8799999999999955</c:v>
                </c:pt>
                <c:pt idx="6">
                  <c:v>-2.0699999999999932</c:v>
                </c:pt>
                <c:pt idx="7">
                  <c:v>1.4000000000000057</c:v>
                </c:pt>
                <c:pt idx="8">
                  <c:v>4.0700000000000216</c:v>
                </c:pt>
                <c:pt idx="9">
                  <c:v>5.5</c:v>
                </c:pt>
                <c:pt idx="10">
                  <c:v>4.8100000000000023</c:v>
                </c:pt>
                <c:pt idx="11">
                  <c:v>3.2400000000000091</c:v>
                </c:pt>
                <c:pt idx="12">
                  <c:v>1.3899999999999864</c:v>
                </c:pt>
                <c:pt idx="13">
                  <c:v>-1.6299999999999955</c:v>
                </c:pt>
                <c:pt idx="14">
                  <c:v>-5.039999999999992</c:v>
                </c:pt>
                <c:pt idx="15">
                  <c:v>-6.2400000000000091</c:v>
                </c:pt>
                <c:pt idx="16">
                  <c:v>-5.960000000000008</c:v>
                </c:pt>
                <c:pt idx="17">
                  <c:v>-4.3499999999999943</c:v>
                </c:pt>
                <c:pt idx="18">
                  <c:v>-1.7600000000000193</c:v>
                </c:pt>
                <c:pt idx="19">
                  <c:v>1.1700000000000159</c:v>
                </c:pt>
                <c:pt idx="20">
                  <c:v>3.6399999999999864</c:v>
                </c:pt>
                <c:pt idx="21">
                  <c:v>6.1100000000000136</c:v>
                </c:pt>
                <c:pt idx="22">
                  <c:v>5.6099999999999852</c:v>
                </c:pt>
                <c:pt idx="23">
                  <c:v>5.3100000000000023</c:v>
                </c:pt>
                <c:pt idx="24">
                  <c:v>2.1099999999999852</c:v>
                </c:pt>
                <c:pt idx="25">
                  <c:v>-1.3400000000000034</c:v>
                </c:pt>
                <c:pt idx="26">
                  <c:v>-3.3500000000000227</c:v>
                </c:pt>
                <c:pt idx="27">
                  <c:v>-5.0200000000000102</c:v>
                </c:pt>
                <c:pt idx="28">
                  <c:v>-5.1899999999999977</c:v>
                </c:pt>
                <c:pt idx="29">
                  <c:v>-4.289999999999992</c:v>
                </c:pt>
                <c:pt idx="30">
                  <c:v>-1.8100000000000023</c:v>
                </c:pt>
                <c:pt idx="31">
                  <c:v>1.0500000000000114</c:v>
                </c:pt>
                <c:pt idx="32">
                  <c:v>3.960000000000008</c:v>
                </c:pt>
                <c:pt idx="33">
                  <c:v>5.1099999999999852</c:v>
                </c:pt>
                <c:pt idx="34">
                  <c:v>4.7900000000000205</c:v>
                </c:pt>
                <c:pt idx="35">
                  <c:v>3.410000000000025</c:v>
                </c:pt>
                <c:pt idx="36">
                  <c:v>1.4200000000000159</c:v>
                </c:pt>
                <c:pt idx="37">
                  <c:v>-1.1700000000000159</c:v>
                </c:pt>
                <c:pt idx="38">
                  <c:v>-3.4099999999999966</c:v>
                </c:pt>
                <c:pt idx="39">
                  <c:v>-4.0999999999999943</c:v>
                </c:pt>
                <c:pt idx="40">
                  <c:v>-4.1400000000000006</c:v>
                </c:pt>
                <c:pt idx="41">
                  <c:v>-2.9900000000000091</c:v>
                </c:pt>
                <c:pt idx="42">
                  <c:v>-1.0699999999999932</c:v>
                </c:pt>
                <c:pt idx="43">
                  <c:v>0.62999999999999545</c:v>
                </c:pt>
                <c:pt idx="44">
                  <c:v>2.2199999999999989</c:v>
                </c:pt>
                <c:pt idx="45">
                  <c:v>3.1500000000000057</c:v>
                </c:pt>
                <c:pt idx="46">
                  <c:v>3.2600000000000051</c:v>
                </c:pt>
                <c:pt idx="47">
                  <c:v>2.460000000000008</c:v>
                </c:pt>
                <c:pt idx="48">
                  <c:v>0.98999999999999488</c:v>
                </c:pt>
                <c:pt idx="49">
                  <c:v>-0.87999999999999545</c:v>
                </c:pt>
                <c:pt idx="50">
                  <c:v>-3.8700000000000045</c:v>
                </c:pt>
                <c:pt idx="51">
                  <c:v>-5.1200000000000045</c:v>
                </c:pt>
                <c:pt idx="52">
                  <c:v>-3.8300000000000125</c:v>
                </c:pt>
                <c:pt idx="53">
                  <c:v>-2.7199999999999989</c:v>
                </c:pt>
                <c:pt idx="54">
                  <c:v>-1.269999999999996</c:v>
                </c:pt>
                <c:pt idx="55">
                  <c:v>0.75999999999999091</c:v>
                </c:pt>
                <c:pt idx="56">
                  <c:v>2.3099999999999881</c:v>
                </c:pt>
                <c:pt idx="57">
                  <c:v>3.0799999999999983</c:v>
                </c:pt>
                <c:pt idx="58">
                  <c:v>2.9099999999999966</c:v>
                </c:pt>
                <c:pt idx="59">
                  <c:v>2.0499999999999972</c:v>
                </c:pt>
                <c:pt idx="60">
                  <c:v>0.70000000000000284</c:v>
                </c:pt>
                <c:pt idx="61">
                  <c:v>-0.63000000000000966</c:v>
                </c:pt>
                <c:pt idx="62">
                  <c:v>-1.8600000000000136</c:v>
                </c:pt>
                <c:pt idx="63">
                  <c:v>-2.6299999999999955</c:v>
                </c:pt>
                <c:pt idx="64">
                  <c:v>-2.8900000000000006</c:v>
                </c:pt>
                <c:pt idx="65">
                  <c:v>-2.3000000000000114</c:v>
                </c:pt>
                <c:pt idx="66">
                  <c:v>-0.81000000000000227</c:v>
                </c:pt>
                <c:pt idx="67">
                  <c:v>0.57000000000000739</c:v>
                </c:pt>
                <c:pt idx="68">
                  <c:v>1.8699999999999903</c:v>
                </c:pt>
                <c:pt idx="69">
                  <c:v>2.6700000000000017</c:v>
                </c:pt>
                <c:pt idx="70">
                  <c:v>2.519999999999996</c:v>
                </c:pt>
                <c:pt idx="71">
                  <c:v>1.6699999999999875</c:v>
                </c:pt>
                <c:pt idx="72">
                  <c:v>0.65000000000000568</c:v>
                </c:pt>
                <c:pt idx="73">
                  <c:v>-0.62000000000000455</c:v>
                </c:pt>
                <c:pt idx="74">
                  <c:v>-1.6499999999999915</c:v>
                </c:pt>
                <c:pt idx="75">
                  <c:v>-2.3299999999999983</c:v>
                </c:pt>
                <c:pt idx="76">
                  <c:v>-2.2600000000000051</c:v>
                </c:pt>
                <c:pt idx="77">
                  <c:v>-1.7999999999999972</c:v>
                </c:pt>
                <c:pt idx="78">
                  <c:v>-0.76999999999999602</c:v>
                </c:pt>
                <c:pt idx="79">
                  <c:v>0.48000000000000398</c:v>
                </c:pt>
                <c:pt idx="80">
                  <c:v>1.5300000000000011</c:v>
                </c:pt>
                <c:pt idx="81">
                  <c:v>2.1899999999999977</c:v>
                </c:pt>
                <c:pt idx="82">
                  <c:v>2.1000000000000085</c:v>
                </c:pt>
                <c:pt idx="83">
                  <c:v>1.6700000000000017</c:v>
                </c:pt>
                <c:pt idx="84">
                  <c:v>0.73999999999999488</c:v>
                </c:pt>
                <c:pt idx="85">
                  <c:v>-0.53000000000000114</c:v>
                </c:pt>
                <c:pt idx="86">
                  <c:v>-1.480000000000004</c:v>
                </c:pt>
                <c:pt idx="87">
                  <c:v>-2.1300000000000097</c:v>
                </c:pt>
                <c:pt idx="88">
                  <c:v>-2.2199999999999989</c:v>
                </c:pt>
                <c:pt idx="89">
                  <c:v>-1.7600000000000051</c:v>
                </c:pt>
                <c:pt idx="90">
                  <c:v>-0.73000000000000398</c:v>
                </c:pt>
                <c:pt idx="91">
                  <c:v>0.48000000000000398</c:v>
                </c:pt>
                <c:pt idx="92">
                  <c:v>1.5799999999999983</c:v>
                </c:pt>
                <c:pt idx="93">
                  <c:v>2.3500000000000085</c:v>
                </c:pt>
                <c:pt idx="94">
                  <c:v>2.5900000000000034</c:v>
                </c:pt>
                <c:pt idx="95">
                  <c:v>2</c:v>
                </c:pt>
                <c:pt idx="96">
                  <c:v>0.75999999999999091</c:v>
                </c:pt>
                <c:pt idx="97">
                  <c:v>-0.56000000000000227</c:v>
                </c:pt>
                <c:pt idx="98">
                  <c:v>-1.8800000000000097</c:v>
                </c:pt>
                <c:pt idx="99">
                  <c:v>-2.8200000000000074</c:v>
                </c:pt>
                <c:pt idx="100">
                  <c:v>-2.8699999999999903</c:v>
                </c:pt>
                <c:pt idx="101">
                  <c:v>-2.2800000000000011</c:v>
                </c:pt>
                <c:pt idx="102">
                  <c:v>-1.0400000000000063</c:v>
                </c:pt>
                <c:pt idx="103">
                  <c:v>0.82999999999999829</c:v>
                </c:pt>
                <c:pt idx="104">
                  <c:v>2.8399999999999892</c:v>
                </c:pt>
                <c:pt idx="105">
                  <c:v>4.1800000000000068</c:v>
                </c:pt>
                <c:pt idx="106">
                  <c:v>4.3600000000000136</c:v>
                </c:pt>
                <c:pt idx="107">
                  <c:v>3.9499999999999886</c:v>
                </c:pt>
                <c:pt idx="108">
                  <c:v>1.5099999999999909</c:v>
                </c:pt>
                <c:pt idx="109">
                  <c:v>-1.2399999999999807</c:v>
                </c:pt>
                <c:pt idx="110">
                  <c:v>-3.7000000000000171</c:v>
                </c:pt>
                <c:pt idx="111">
                  <c:v>-4.9099999999999966</c:v>
                </c:pt>
                <c:pt idx="112">
                  <c:v>-5.1099999999999852</c:v>
                </c:pt>
                <c:pt idx="113">
                  <c:v>-4.7599999999999909</c:v>
                </c:pt>
                <c:pt idx="114">
                  <c:v>-2.0600000000000023</c:v>
                </c:pt>
                <c:pt idx="115">
                  <c:v>1.3900000000000148</c:v>
                </c:pt>
                <c:pt idx="116">
                  <c:v>5.4700000000000273</c:v>
                </c:pt>
                <c:pt idx="117">
                  <c:v>7.9200000000000159</c:v>
                </c:pt>
                <c:pt idx="118">
                  <c:v>7.1200000000000045</c:v>
                </c:pt>
                <c:pt idx="119">
                  <c:v>4.4699999999999989</c:v>
                </c:pt>
                <c:pt idx="120">
                  <c:v>1.8999999999999773</c:v>
                </c:pt>
                <c:pt idx="121">
                  <c:v>-1.5100000000000193</c:v>
                </c:pt>
                <c:pt idx="122">
                  <c:v>-4.6999999999999886</c:v>
                </c:pt>
                <c:pt idx="123">
                  <c:v>-8.0500000000000114</c:v>
                </c:pt>
                <c:pt idx="124">
                  <c:v>-7.1200000000000045</c:v>
                </c:pt>
                <c:pt idx="125">
                  <c:v>-4.9199999999999875</c:v>
                </c:pt>
                <c:pt idx="126">
                  <c:v>-2.6999999999999886</c:v>
                </c:pt>
                <c:pt idx="127">
                  <c:v>2.0200000000000387</c:v>
                </c:pt>
                <c:pt idx="128">
                  <c:v>5.7400000000000375</c:v>
                </c:pt>
                <c:pt idx="129">
                  <c:v>8.9800000000000182</c:v>
                </c:pt>
                <c:pt idx="130">
                  <c:v>8.0600000000000023</c:v>
                </c:pt>
                <c:pt idx="131">
                  <c:v>5.1800000000000068</c:v>
                </c:pt>
                <c:pt idx="132">
                  <c:v>2.3600000000000136</c:v>
                </c:pt>
                <c:pt idx="133">
                  <c:v>-1.6699999999999875</c:v>
                </c:pt>
                <c:pt idx="134">
                  <c:v>-4.8600000000000136</c:v>
                </c:pt>
                <c:pt idx="135">
                  <c:v>-6.9699999999999989</c:v>
                </c:pt>
                <c:pt idx="136">
                  <c:v>-7.289999999999992</c:v>
                </c:pt>
                <c:pt idx="137">
                  <c:v>-5.8600000000000136</c:v>
                </c:pt>
                <c:pt idx="138">
                  <c:v>-2.5999999999999943</c:v>
                </c:pt>
                <c:pt idx="139">
                  <c:v>1.5500000000000114</c:v>
                </c:pt>
                <c:pt idx="140">
                  <c:v>4.6399999999999864</c:v>
                </c:pt>
                <c:pt idx="141">
                  <c:v>7.4000000000000057</c:v>
                </c:pt>
                <c:pt idx="142">
                  <c:v>8.7400000000000091</c:v>
                </c:pt>
                <c:pt idx="143">
                  <c:v>4.9799999999999898</c:v>
                </c:pt>
                <c:pt idx="144">
                  <c:v>2.1700000000000159</c:v>
                </c:pt>
                <c:pt idx="145">
                  <c:v>-1.460000000000008</c:v>
                </c:pt>
                <c:pt idx="146">
                  <c:v>-4.6999999999999886</c:v>
                </c:pt>
                <c:pt idx="147">
                  <c:v>-6.9099999999999966</c:v>
                </c:pt>
                <c:pt idx="148">
                  <c:v>-6.6399999999999864</c:v>
                </c:pt>
                <c:pt idx="149">
                  <c:v>-5.7599999999999909</c:v>
                </c:pt>
                <c:pt idx="150">
                  <c:v>-2.1999999999999886</c:v>
                </c:pt>
                <c:pt idx="151">
                  <c:v>0.96000000000000796</c:v>
                </c:pt>
                <c:pt idx="152">
                  <c:v>4.1100000000000136</c:v>
                </c:pt>
                <c:pt idx="153">
                  <c:v>5.6599999999999966</c:v>
                </c:pt>
                <c:pt idx="154">
                  <c:v>6.25</c:v>
                </c:pt>
                <c:pt idx="155">
                  <c:v>4.1900000000000261</c:v>
                </c:pt>
                <c:pt idx="156">
                  <c:v>1.4200000000000159</c:v>
                </c:pt>
                <c:pt idx="157">
                  <c:v>-1.2199999999999989</c:v>
                </c:pt>
                <c:pt idx="158">
                  <c:v>-3.6899999999999977</c:v>
                </c:pt>
                <c:pt idx="159">
                  <c:v>-5.1399999999999864</c:v>
                </c:pt>
                <c:pt idx="160">
                  <c:v>-5.3600000000000136</c:v>
                </c:pt>
                <c:pt idx="161">
                  <c:v>-4.2999999999999829</c:v>
                </c:pt>
                <c:pt idx="162">
                  <c:v>-1.6999999999999886</c:v>
                </c:pt>
                <c:pt idx="163">
                  <c:v>0.99000000000000909</c:v>
                </c:pt>
                <c:pt idx="164">
                  <c:v>3.2700000000000102</c:v>
                </c:pt>
                <c:pt idx="165">
                  <c:v>4.3100000000000023</c:v>
                </c:pt>
                <c:pt idx="166">
                  <c:v>3.9000000000000057</c:v>
                </c:pt>
                <c:pt idx="167">
                  <c:v>2.5700000000000074</c:v>
                </c:pt>
                <c:pt idx="168">
                  <c:v>0.97999999999998977</c:v>
                </c:pt>
                <c:pt idx="169">
                  <c:v>-0.80000000000001137</c:v>
                </c:pt>
                <c:pt idx="170">
                  <c:v>-2.2199999999999989</c:v>
                </c:pt>
                <c:pt idx="171">
                  <c:v>-3.5099999999999909</c:v>
                </c:pt>
                <c:pt idx="172">
                  <c:v>-3.7999999999999972</c:v>
                </c:pt>
                <c:pt idx="173">
                  <c:v>-2.6299999999999955</c:v>
                </c:pt>
                <c:pt idx="174">
                  <c:v>-1.2199999999999989</c:v>
                </c:pt>
                <c:pt idx="175">
                  <c:v>0.63000000000000966</c:v>
                </c:pt>
                <c:pt idx="176">
                  <c:v>1.9899999999999949</c:v>
                </c:pt>
                <c:pt idx="177">
                  <c:v>2.960000000000008</c:v>
                </c:pt>
                <c:pt idx="178">
                  <c:v>2.9100000000000108</c:v>
                </c:pt>
                <c:pt idx="179">
                  <c:v>2.4099999999999966</c:v>
                </c:pt>
                <c:pt idx="180">
                  <c:v>0.96999999999999886</c:v>
                </c:pt>
                <c:pt idx="181">
                  <c:v>-0.73000000000000398</c:v>
                </c:pt>
                <c:pt idx="182">
                  <c:v>-2.210000000000008</c:v>
                </c:pt>
                <c:pt idx="183">
                  <c:v>-2.8799999999999955</c:v>
                </c:pt>
                <c:pt idx="184">
                  <c:v>-2.5400000000000063</c:v>
                </c:pt>
                <c:pt idx="185">
                  <c:v>-1.9200000000000017</c:v>
                </c:pt>
                <c:pt idx="186">
                  <c:v>-0.95999999999999375</c:v>
                </c:pt>
                <c:pt idx="187">
                  <c:v>0.56999999999999318</c:v>
                </c:pt>
                <c:pt idx="188">
                  <c:v>1.8500000000000085</c:v>
                </c:pt>
                <c:pt idx="189">
                  <c:v>2.519999999999996</c:v>
                </c:pt>
                <c:pt idx="190">
                  <c:v>2.4500000000000028</c:v>
                </c:pt>
                <c:pt idx="191">
                  <c:v>1.9500000000000028</c:v>
                </c:pt>
                <c:pt idx="192">
                  <c:v>0.79999999999999716</c:v>
                </c:pt>
                <c:pt idx="193">
                  <c:v>-0.56000000000000227</c:v>
                </c:pt>
                <c:pt idx="194">
                  <c:v>-1.960000000000008</c:v>
                </c:pt>
                <c:pt idx="195">
                  <c:v>-2.6499999999999915</c:v>
                </c:pt>
                <c:pt idx="196">
                  <c:v>-2.4799999999999898</c:v>
                </c:pt>
                <c:pt idx="197">
                  <c:v>-2.0300000000000011</c:v>
                </c:pt>
                <c:pt idx="198">
                  <c:v>-0.89000000000000057</c:v>
                </c:pt>
                <c:pt idx="199">
                  <c:v>0.57999999999999829</c:v>
                </c:pt>
                <c:pt idx="200">
                  <c:v>1.7700000000000102</c:v>
                </c:pt>
                <c:pt idx="201">
                  <c:v>2.4300000000000068</c:v>
                </c:pt>
                <c:pt idx="202">
                  <c:v>2.3200000000000074</c:v>
                </c:pt>
                <c:pt idx="203">
                  <c:v>1.8299999999999983</c:v>
                </c:pt>
                <c:pt idx="204">
                  <c:v>0.72999999999998977</c:v>
                </c:pt>
                <c:pt idx="205">
                  <c:v>-0.53000000000000114</c:v>
                </c:pt>
                <c:pt idx="206">
                  <c:v>-1.5699999999999932</c:v>
                </c:pt>
                <c:pt idx="207">
                  <c:v>-2.2099999999999937</c:v>
                </c:pt>
                <c:pt idx="208">
                  <c:v>-2.1899999999999977</c:v>
                </c:pt>
                <c:pt idx="209">
                  <c:v>-1.7099999999999937</c:v>
                </c:pt>
                <c:pt idx="210">
                  <c:v>-0.71999999999999886</c:v>
                </c:pt>
                <c:pt idx="211">
                  <c:v>0.50999999999999091</c:v>
                </c:pt>
                <c:pt idx="212">
                  <c:v>1.6299999999999955</c:v>
                </c:pt>
                <c:pt idx="213">
                  <c:v>2.4699999999999989</c:v>
                </c:pt>
                <c:pt idx="214">
                  <c:v>2.5</c:v>
                </c:pt>
                <c:pt idx="215">
                  <c:v>1.7999999999999972</c:v>
                </c:pt>
                <c:pt idx="216">
                  <c:v>0.73000000000000398</c:v>
                </c:pt>
                <c:pt idx="217">
                  <c:v>-0.53000000000000114</c:v>
                </c:pt>
                <c:pt idx="218">
                  <c:v>-1.769999999999996</c:v>
                </c:pt>
                <c:pt idx="219">
                  <c:v>-2.4399999999999977</c:v>
                </c:pt>
                <c:pt idx="220">
                  <c:v>-2.4300000000000068</c:v>
                </c:pt>
                <c:pt idx="221">
                  <c:v>-1.8499999999999943</c:v>
                </c:pt>
                <c:pt idx="222">
                  <c:v>-0.79000000000000625</c:v>
                </c:pt>
                <c:pt idx="223">
                  <c:v>0.51000000000000512</c:v>
                </c:pt>
                <c:pt idx="224">
                  <c:v>1.7000000000000028</c:v>
                </c:pt>
                <c:pt idx="225">
                  <c:v>2.4300000000000068</c:v>
                </c:pt>
                <c:pt idx="226">
                  <c:v>2.7900000000000063</c:v>
                </c:pt>
                <c:pt idx="227">
                  <c:v>2.019999999999996</c:v>
                </c:pt>
                <c:pt idx="228">
                  <c:v>0.85999999999999943</c:v>
                </c:pt>
                <c:pt idx="229">
                  <c:v>-0.68000000000000682</c:v>
                </c:pt>
                <c:pt idx="230">
                  <c:v>-2.2199999999999989</c:v>
                </c:pt>
                <c:pt idx="231">
                  <c:v>-3.0499999999999972</c:v>
                </c:pt>
                <c:pt idx="232">
                  <c:v>-3.4599999999999937</c:v>
                </c:pt>
                <c:pt idx="233">
                  <c:v>-2.6099999999999994</c:v>
                </c:pt>
                <c:pt idx="234">
                  <c:v>-1.1400000000000006</c:v>
                </c:pt>
                <c:pt idx="235">
                  <c:v>0.71999999999999886</c:v>
                </c:pt>
                <c:pt idx="236">
                  <c:v>2.480000000000004</c:v>
                </c:pt>
                <c:pt idx="237">
                  <c:v>3.8799999999999955</c:v>
                </c:pt>
                <c:pt idx="238">
                  <c:v>4.7000000000000171</c:v>
                </c:pt>
                <c:pt idx="239">
                  <c:v>3.5300000000000011</c:v>
                </c:pt>
                <c:pt idx="240">
                  <c:v>1.6400000000000148</c:v>
                </c:pt>
                <c:pt idx="241">
                  <c:v>-0.90000000000000568</c:v>
                </c:pt>
                <c:pt idx="242">
                  <c:v>-3.2800000000000011</c:v>
                </c:pt>
                <c:pt idx="243">
                  <c:v>-3.7800000000000011</c:v>
                </c:pt>
                <c:pt idx="244">
                  <c:v>-4.5499999999999829</c:v>
                </c:pt>
                <c:pt idx="245">
                  <c:v>-3.8100000000000023</c:v>
                </c:pt>
                <c:pt idx="246">
                  <c:v>-1.4199999999999875</c:v>
                </c:pt>
                <c:pt idx="247">
                  <c:v>0.90999999999999659</c:v>
                </c:pt>
                <c:pt idx="248">
                  <c:v>3.2000000000000171</c:v>
                </c:pt>
                <c:pt idx="249">
                  <c:v>5.0999999999999943</c:v>
                </c:pt>
                <c:pt idx="250">
                  <c:v>6.0500000000000114</c:v>
                </c:pt>
                <c:pt idx="251">
                  <c:v>4.2199999999999989</c:v>
                </c:pt>
                <c:pt idx="252">
                  <c:v>1.3700000000000045</c:v>
                </c:pt>
                <c:pt idx="253">
                  <c:v>-0.93999999999999773</c:v>
                </c:pt>
                <c:pt idx="254">
                  <c:v>-3.5300000000000011</c:v>
                </c:pt>
                <c:pt idx="255">
                  <c:v>-4.5300000000000011</c:v>
                </c:pt>
                <c:pt idx="256">
                  <c:v>-4.4699999999999989</c:v>
                </c:pt>
                <c:pt idx="257">
                  <c:v>-3.5300000000000011</c:v>
                </c:pt>
                <c:pt idx="258">
                  <c:v>-1.4300000000000068</c:v>
                </c:pt>
                <c:pt idx="259">
                  <c:v>1.1199999999999761</c:v>
                </c:pt>
                <c:pt idx="260">
                  <c:v>3.0499999999999829</c:v>
                </c:pt>
                <c:pt idx="261">
                  <c:v>4.6500000000000057</c:v>
                </c:pt>
                <c:pt idx="262">
                  <c:v>4.8799999999999955</c:v>
                </c:pt>
                <c:pt idx="263">
                  <c:v>3.6500000000000057</c:v>
                </c:pt>
                <c:pt idx="264">
                  <c:v>1.5999999999999943</c:v>
                </c:pt>
                <c:pt idx="265">
                  <c:v>-1.0600000000000023</c:v>
                </c:pt>
                <c:pt idx="266">
                  <c:v>-3.2800000000000011</c:v>
                </c:pt>
                <c:pt idx="267">
                  <c:v>-5.1299999999999955</c:v>
                </c:pt>
                <c:pt idx="268">
                  <c:v>-4.4599999999999795</c:v>
                </c:pt>
                <c:pt idx="269">
                  <c:v>-3.5499999999999829</c:v>
                </c:pt>
                <c:pt idx="270">
                  <c:v>-1.4099999999999966</c:v>
                </c:pt>
                <c:pt idx="271">
                  <c:v>1.1300000000000239</c:v>
                </c:pt>
                <c:pt idx="272">
                  <c:v>3.5200000000000102</c:v>
                </c:pt>
                <c:pt idx="273">
                  <c:v>4.5099999999999909</c:v>
                </c:pt>
                <c:pt idx="274">
                  <c:v>5.0300000000000011</c:v>
                </c:pt>
                <c:pt idx="275">
                  <c:v>4.1599999999999966</c:v>
                </c:pt>
                <c:pt idx="276">
                  <c:v>1.6000000000000227</c:v>
                </c:pt>
                <c:pt idx="277">
                  <c:v>-1.0699999999999932</c:v>
                </c:pt>
                <c:pt idx="278">
                  <c:v>-3.7700000000000102</c:v>
                </c:pt>
                <c:pt idx="279">
                  <c:v>-4.9300000000000068</c:v>
                </c:pt>
                <c:pt idx="280">
                  <c:v>-4.9699999999999989</c:v>
                </c:pt>
                <c:pt idx="281">
                  <c:v>-3.4099999999999966</c:v>
                </c:pt>
                <c:pt idx="282">
                  <c:v>-1.5199999999999818</c:v>
                </c:pt>
                <c:pt idx="283">
                  <c:v>1.0600000000000023</c:v>
                </c:pt>
                <c:pt idx="284">
                  <c:v>3.539999999999992</c:v>
                </c:pt>
                <c:pt idx="285">
                  <c:v>4.7599999999999909</c:v>
                </c:pt>
                <c:pt idx="286">
                  <c:v>5.1700000000000159</c:v>
                </c:pt>
                <c:pt idx="287">
                  <c:v>3.3299999999999841</c:v>
                </c:pt>
                <c:pt idx="288">
                  <c:v>1.1600000000000108</c:v>
                </c:pt>
                <c:pt idx="289">
                  <c:v>-0.81000000000000227</c:v>
                </c:pt>
                <c:pt idx="290">
                  <c:v>-2.4200000000000017</c:v>
                </c:pt>
                <c:pt idx="291">
                  <c:v>-3.2299999999999898</c:v>
                </c:pt>
                <c:pt idx="292">
                  <c:v>-3.8400000000000034</c:v>
                </c:pt>
                <c:pt idx="293">
                  <c:v>-2.8300000000000125</c:v>
                </c:pt>
                <c:pt idx="294">
                  <c:v>-1.0899999999999892</c:v>
                </c:pt>
                <c:pt idx="295">
                  <c:v>0.71000000000000796</c:v>
                </c:pt>
                <c:pt idx="296">
                  <c:v>2.5099999999999909</c:v>
                </c:pt>
                <c:pt idx="297">
                  <c:v>3.9000000000000057</c:v>
                </c:pt>
                <c:pt idx="298">
                  <c:v>3.6599999999999966</c:v>
                </c:pt>
                <c:pt idx="299">
                  <c:v>3.3400000000000034</c:v>
                </c:pt>
                <c:pt idx="300">
                  <c:v>1.3099999999999881</c:v>
                </c:pt>
                <c:pt idx="301">
                  <c:v>-0.81999999999999318</c:v>
                </c:pt>
                <c:pt idx="302">
                  <c:v>-2.9399999999999977</c:v>
                </c:pt>
                <c:pt idx="303">
                  <c:v>-4.2999999999999829</c:v>
                </c:pt>
                <c:pt idx="304">
                  <c:v>-4</c:v>
                </c:pt>
                <c:pt idx="305">
                  <c:v>-3.1000000000000085</c:v>
                </c:pt>
                <c:pt idx="306">
                  <c:v>-1.1799999999999926</c:v>
                </c:pt>
                <c:pt idx="307">
                  <c:v>0.89999999999999147</c:v>
                </c:pt>
                <c:pt idx="308">
                  <c:v>2.25</c:v>
                </c:pt>
                <c:pt idx="309">
                  <c:v>3.230000000000004</c:v>
                </c:pt>
                <c:pt idx="310">
                  <c:v>3.25</c:v>
                </c:pt>
                <c:pt idx="311">
                  <c:v>2.3700000000000045</c:v>
                </c:pt>
                <c:pt idx="312">
                  <c:v>1.0100000000000051</c:v>
                </c:pt>
                <c:pt idx="313">
                  <c:v>-0.73999999999999488</c:v>
                </c:pt>
                <c:pt idx="314">
                  <c:v>-2.1700000000000017</c:v>
                </c:pt>
                <c:pt idx="315">
                  <c:v>-2.9100000000000108</c:v>
                </c:pt>
                <c:pt idx="316">
                  <c:v>-2.7600000000000051</c:v>
                </c:pt>
                <c:pt idx="317">
                  <c:v>-2.0500000000000114</c:v>
                </c:pt>
                <c:pt idx="318">
                  <c:v>-1.1200000000000045</c:v>
                </c:pt>
                <c:pt idx="319">
                  <c:v>0.59000000000000341</c:v>
                </c:pt>
                <c:pt idx="320">
                  <c:v>1.8100000000000023</c:v>
                </c:pt>
                <c:pt idx="321">
                  <c:v>2.6299999999999955</c:v>
                </c:pt>
                <c:pt idx="322">
                  <c:v>2.6599999999999966</c:v>
                </c:pt>
                <c:pt idx="323">
                  <c:v>1.9499999999999886</c:v>
                </c:pt>
                <c:pt idx="324">
                  <c:v>0.79999999999999716</c:v>
                </c:pt>
                <c:pt idx="325">
                  <c:v>-0.60999999999999943</c:v>
                </c:pt>
                <c:pt idx="326">
                  <c:v>-1.980000000000004</c:v>
                </c:pt>
                <c:pt idx="327">
                  <c:v>-2.7199999999999989</c:v>
                </c:pt>
                <c:pt idx="328">
                  <c:v>-3.0300000000000011</c:v>
                </c:pt>
                <c:pt idx="329">
                  <c:v>-2.0900000000000034</c:v>
                </c:pt>
                <c:pt idx="330">
                  <c:v>-0.93999999999999773</c:v>
                </c:pt>
                <c:pt idx="331">
                  <c:v>0.56000000000000227</c:v>
                </c:pt>
                <c:pt idx="332">
                  <c:v>1.980000000000004</c:v>
                </c:pt>
                <c:pt idx="333">
                  <c:v>2.5400000000000063</c:v>
                </c:pt>
                <c:pt idx="334">
                  <c:v>2.460000000000008</c:v>
                </c:pt>
                <c:pt idx="335">
                  <c:v>1.8100000000000023</c:v>
                </c:pt>
                <c:pt idx="336">
                  <c:v>0.73999999999999488</c:v>
                </c:pt>
                <c:pt idx="337">
                  <c:v>-0.49000000000000909</c:v>
                </c:pt>
                <c:pt idx="338">
                  <c:v>-1.5400000000000063</c:v>
                </c:pt>
                <c:pt idx="339">
                  <c:v>-2.2099999999999937</c:v>
                </c:pt>
                <c:pt idx="340">
                  <c:v>-2.5299999999999869</c:v>
                </c:pt>
                <c:pt idx="341">
                  <c:v>-2.2999999999999972</c:v>
                </c:pt>
                <c:pt idx="342">
                  <c:v>-0.88000000000000966</c:v>
                </c:pt>
                <c:pt idx="343">
                  <c:v>0.46999999999999886</c:v>
                </c:pt>
                <c:pt idx="344">
                  <c:v>1.7600000000000051</c:v>
                </c:pt>
                <c:pt idx="345">
                  <c:v>2.3199999999999932</c:v>
                </c:pt>
                <c:pt idx="346">
                  <c:v>2.4000000000000057</c:v>
                </c:pt>
                <c:pt idx="347">
                  <c:v>1.6899999999999977</c:v>
                </c:pt>
                <c:pt idx="348">
                  <c:v>0.70999999999999375</c:v>
                </c:pt>
                <c:pt idx="349">
                  <c:v>-0.56000000000000227</c:v>
                </c:pt>
                <c:pt idx="350">
                  <c:v>-1.5799999999999983</c:v>
                </c:pt>
                <c:pt idx="351">
                  <c:v>-2.2400000000000091</c:v>
                </c:pt>
                <c:pt idx="352">
                  <c:v>-2.210000000000008</c:v>
                </c:pt>
                <c:pt idx="353">
                  <c:v>-1.8599999999999994</c:v>
                </c:pt>
                <c:pt idx="354">
                  <c:v>-0.76999999999999602</c:v>
                </c:pt>
                <c:pt idx="355">
                  <c:v>0.53000000000000114</c:v>
                </c:pt>
                <c:pt idx="356">
                  <c:v>1.6099999999999994</c:v>
                </c:pt>
                <c:pt idx="357">
                  <c:v>2.4000000000000057</c:v>
                </c:pt>
                <c:pt idx="358">
                  <c:v>2.460000000000008</c:v>
                </c:pt>
                <c:pt idx="359">
                  <c:v>1.980000000000004</c:v>
                </c:pt>
                <c:pt idx="360">
                  <c:v>0.75999999999999091</c:v>
                </c:pt>
                <c:pt idx="361">
                  <c:v>-0.54999999999999716</c:v>
                </c:pt>
                <c:pt idx="362">
                  <c:v>-1.7800000000000011</c:v>
                </c:pt>
                <c:pt idx="363">
                  <c:v>-2.8999999999999915</c:v>
                </c:pt>
                <c:pt idx="364">
                  <c:v>-2.6500000000000057</c:v>
                </c:pt>
                <c:pt idx="365">
                  <c:v>-2.0799999999999983</c:v>
                </c:pt>
                <c:pt idx="366">
                  <c:v>-1.019999999999996</c:v>
                </c:pt>
                <c:pt idx="367">
                  <c:v>0.62000000000000455</c:v>
                </c:pt>
                <c:pt idx="368">
                  <c:v>2.0499999999999972</c:v>
                </c:pt>
                <c:pt idx="369">
                  <c:v>3.1799999999999926</c:v>
                </c:pt>
                <c:pt idx="370">
                  <c:v>3.4699999999999989</c:v>
                </c:pt>
                <c:pt idx="371">
                  <c:v>3.5300000000000011</c:v>
                </c:pt>
                <c:pt idx="372">
                  <c:v>1.5099999999999909</c:v>
                </c:pt>
                <c:pt idx="373">
                  <c:v>-1.1099999999999852</c:v>
                </c:pt>
                <c:pt idx="374">
                  <c:v>-3.2399999999999807</c:v>
                </c:pt>
                <c:pt idx="375">
                  <c:v>-4.5300000000000011</c:v>
                </c:pt>
                <c:pt idx="376">
                  <c:v>-4.289999999999992</c:v>
                </c:pt>
                <c:pt idx="377">
                  <c:v>-2.8400000000000034</c:v>
                </c:pt>
                <c:pt idx="378">
                  <c:v>-1.6899999999999977</c:v>
                </c:pt>
                <c:pt idx="379">
                  <c:v>1.039999999999992</c:v>
                </c:pt>
                <c:pt idx="380">
                  <c:v>3.2599999999999909</c:v>
                </c:pt>
                <c:pt idx="381">
                  <c:v>5.4500000000000171</c:v>
                </c:pt>
                <c:pt idx="382">
                  <c:v>6.460000000000008</c:v>
                </c:pt>
                <c:pt idx="383">
                  <c:v>4.9500000000000171</c:v>
                </c:pt>
                <c:pt idx="384">
                  <c:v>1.8700000000000045</c:v>
                </c:pt>
                <c:pt idx="385">
                  <c:v>-1.1999999999999886</c:v>
                </c:pt>
                <c:pt idx="386">
                  <c:v>-3.6300000000000239</c:v>
                </c:pt>
                <c:pt idx="387">
                  <c:v>-5.6500000000000057</c:v>
                </c:pt>
                <c:pt idx="388">
                  <c:v>-5.4399999999999977</c:v>
                </c:pt>
                <c:pt idx="389">
                  <c:v>-4.2400000000000091</c:v>
                </c:pt>
                <c:pt idx="390">
                  <c:v>-2.0499999999999829</c:v>
                </c:pt>
                <c:pt idx="391">
                  <c:v>1.4000000000000057</c:v>
                </c:pt>
                <c:pt idx="392">
                  <c:v>4.8899999999999864</c:v>
                </c:pt>
                <c:pt idx="393">
                  <c:v>6.3100000000000023</c:v>
                </c:pt>
                <c:pt idx="394">
                  <c:v>6.5999999999999943</c:v>
                </c:pt>
                <c:pt idx="395">
                  <c:v>4.9000000000000057</c:v>
                </c:pt>
                <c:pt idx="396">
                  <c:v>1.6100000000000136</c:v>
                </c:pt>
                <c:pt idx="397">
                  <c:v>-1.5099999999999909</c:v>
                </c:pt>
                <c:pt idx="398">
                  <c:v>-5.1200000000000045</c:v>
                </c:pt>
                <c:pt idx="399">
                  <c:v>-6.1599999999999966</c:v>
                </c:pt>
                <c:pt idx="400">
                  <c:v>-6.0300000000000011</c:v>
                </c:pt>
                <c:pt idx="401">
                  <c:v>-4.0600000000000023</c:v>
                </c:pt>
                <c:pt idx="402">
                  <c:v>-1.9499999999999886</c:v>
                </c:pt>
                <c:pt idx="403">
                  <c:v>1.3899999999999864</c:v>
                </c:pt>
                <c:pt idx="404">
                  <c:v>4.7000000000000171</c:v>
                </c:pt>
                <c:pt idx="405">
                  <c:v>7.1299999999999955</c:v>
                </c:pt>
                <c:pt idx="406">
                  <c:v>5.5300000000000011</c:v>
                </c:pt>
                <c:pt idx="407">
                  <c:v>4.8700000000000045</c:v>
                </c:pt>
                <c:pt idx="408">
                  <c:v>2.0699999999999932</c:v>
                </c:pt>
                <c:pt idx="409">
                  <c:v>-1.5300000000000011</c:v>
                </c:pt>
                <c:pt idx="410">
                  <c:v>-4.3100000000000023</c:v>
                </c:pt>
                <c:pt idx="411">
                  <c:v>-5</c:v>
                </c:pt>
                <c:pt idx="412">
                  <c:v>-6.2300000000000182</c:v>
                </c:pt>
                <c:pt idx="413">
                  <c:v>-5.3499999999999943</c:v>
                </c:pt>
                <c:pt idx="414">
                  <c:v>-2.3899999999999864</c:v>
                </c:pt>
                <c:pt idx="415">
                  <c:v>1.4900000000000091</c:v>
                </c:pt>
                <c:pt idx="416">
                  <c:v>4.4699999999999989</c:v>
                </c:pt>
                <c:pt idx="417">
                  <c:v>6.4099999999999966</c:v>
                </c:pt>
                <c:pt idx="418">
                  <c:v>5.6699999999999875</c:v>
                </c:pt>
                <c:pt idx="419">
                  <c:v>5.2400000000000091</c:v>
                </c:pt>
                <c:pt idx="420">
                  <c:v>2.1699999999999875</c:v>
                </c:pt>
                <c:pt idx="421">
                  <c:v>-1.1299999999999955</c:v>
                </c:pt>
                <c:pt idx="422">
                  <c:v>-3.2399999999999807</c:v>
                </c:pt>
                <c:pt idx="423">
                  <c:v>-5.4399999999999977</c:v>
                </c:pt>
                <c:pt idx="424">
                  <c:v>-5.2400000000000091</c:v>
                </c:pt>
                <c:pt idx="425">
                  <c:v>-4.1899999999999977</c:v>
                </c:pt>
                <c:pt idx="426">
                  <c:v>-1.7400000000000091</c:v>
                </c:pt>
                <c:pt idx="427">
                  <c:v>1.0699999999999932</c:v>
                </c:pt>
                <c:pt idx="428">
                  <c:v>3.6999999999999886</c:v>
                </c:pt>
                <c:pt idx="429">
                  <c:v>6.1800000000000068</c:v>
                </c:pt>
                <c:pt idx="430">
                  <c:v>4.539999999999992</c:v>
                </c:pt>
                <c:pt idx="431">
                  <c:v>3</c:v>
                </c:pt>
                <c:pt idx="432">
                  <c:v>1.2599999999999909</c:v>
                </c:pt>
                <c:pt idx="433">
                  <c:v>-0.89999999999999147</c:v>
                </c:pt>
                <c:pt idx="434">
                  <c:v>-3.0400000000000205</c:v>
                </c:pt>
                <c:pt idx="435">
                  <c:v>-4.3600000000000136</c:v>
                </c:pt>
                <c:pt idx="436">
                  <c:v>-4.0699999999999932</c:v>
                </c:pt>
                <c:pt idx="437">
                  <c:v>-3.1700000000000017</c:v>
                </c:pt>
                <c:pt idx="438">
                  <c:v>-1.1700000000000017</c:v>
                </c:pt>
                <c:pt idx="439">
                  <c:v>0.64000000000000057</c:v>
                </c:pt>
                <c:pt idx="440">
                  <c:v>2</c:v>
                </c:pt>
                <c:pt idx="441">
                  <c:v>2.9099999999999966</c:v>
                </c:pt>
                <c:pt idx="442">
                  <c:v>3.6799999999999926</c:v>
                </c:pt>
                <c:pt idx="443">
                  <c:v>3.3600000000000136</c:v>
                </c:pt>
                <c:pt idx="444">
                  <c:v>1.1700000000000017</c:v>
                </c:pt>
                <c:pt idx="445">
                  <c:v>-1.0300000000000011</c:v>
                </c:pt>
                <c:pt idx="446">
                  <c:v>-2.8799999999999955</c:v>
                </c:pt>
                <c:pt idx="447">
                  <c:v>-3.1800000000000068</c:v>
                </c:pt>
                <c:pt idx="448">
                  <c:v>-2.9300000000000068</c:v>
                </c:pt>
                <c:pt idx="449">
                  <c:v>-2.0600000000000023</c:v>
                </c:pt>
                <c:pt idx="450">
                  <c:v>-0.84000000000000341</c:v>
                </c:pt>
                <c:pt idx="451">
                  <c:v>0.5</c:v>
                </c:pt>
                <c:pt idx="452">
                  <c:v>1.7000000000000028</c:v>
                </c:pt>
                <c:pt idx="453">
                  <c:v>2.3699999999999903</c:v>
                </c:pt>
                <c:pt idx="454">
                  <c:v>2.3699999999999903</c:v>
                </c:pt>
                <c:pt idx="455">
                  <c:v>1.7800000000000011</c:v>
                </c:pt>
                <c:pt idx="456">
                  <c:v>0.70999999999999375</c:v>
                </c:pt>
                <c:pt idx="457">
                  <c:v>-0.56999999999999318</c:v>
                </c:pt>
                <c:pt idx="458">
                  <c:v>-1.7800000000000011</c:v>
                </c:pt>
                <c:pt idx="459">
                  <c:v>-2.4000000000000057</c:v>
                </c:pt>
                <c:pt idx="460">
                  <c:v>-2.5700000000000074</c:v>
                </c:pt>
                <c:pt idx="461">
                  <c:v>-1.769999999999996</c:v>
                </c:pt>
                <c:pt idx="462">
                  <c:v>-0.73999999999999488</c:v>
                </c:pt>
                <c:pt idx="463">
                  <c:v>0.51000000000000512</c:v>
                </c:pt>
                <c:pt idx="464">
                  <c:v>1.6299999999999955</c:v>
                </c:pt>
                <c:pt idx="465">
                  <c:v>2.3399999999999892</c:v>
                </c:pt>
                <c:pt idx="466">
                  <c:v>2.3400000000000034</c:v>
                </c:pt>
                <c:pt idx="467">
                  <c:v>2.039999999999992</c:v>
                </c:pt>
                <c:pt idx="468">
                  <c:v>0.81000000000000227</c:v>
                </c:pt>
                <c:pt idx="469">
                  <c:v>-0.53999999999999204</c:v>
                </c:pt>
                <c:pt idx="470">
                  <c:v>-1.6200000000000045</c:v>
                </c:pt>
                <c:pt idx="471">
                  <c:v>-2.1400000000000006</c:v>
                </c:pt>
                <c:pt idx="472">
                  <c:v>-2.3000000000000114</c:v>
                </c:pt>
                <c:pt idx="473">
                  <c:v>-1.6999999999999886</c:v>
                </c:pt>
                <c:pt idx="474">
                  <c:v>-0.74000000000000909</c:v>
                </c:pt>
                <c:pt idx="475">
                  <c:v>0.57000000000000739</c:v>
                </c:pt>
                <c:pt idx="476">
                  <c:v>1.6599999999999966</c:v>
                </c:pt>
                <c:pt idx="477">
                  <c:v>2.2800000000000011</c:v>
                </c:pt>
                <c:pt idx="478">
                  <c:v>2.3200000000000074</c:v>
                </c:pt>
                <c:pt idx="479">
                  <c:v>1.7399999999999949</c:v>
                </c:pt>
                <c:pt idx="480">
                  <c:v>0.76000000000000512</c:v>
                </c:pt>
                <c:pt idx="481">
                  <c:v>-0.54999999999999716</c:v>
                </c:pt>
                <c:pt idx="482">
                  <c:v>-1.9500000000000028</c:v>
                </c:pt>
                <c:pt idx="483">
                  <c:v>-2.4699999999999989</c:v>
                </c:pt>
                <c:pt idx="484">
                  <c:v>-2.75</c:v>
                </c:pt>
                <c:pt idx="485">
                  <c:v>-2.2600000000000051</c:v>
                </c:pt>
                <c:pt idx="486">
                  <c:v>-0.95000000000000284</c:v>
                </c:pt>
                <c:pt idx="487">
                  <c:v>0.64000000000000057</c:v>
                </c:pt>
                <c:pt idx="488">
                  <c:v>2.2000000000000028</c:v>
                </c:pt>
                <c:pt idx="489">
                  <c:v>2.9400000000000119</c:v>
                </c:pt>
                <c:pt idx="490">
                  <c:v>3.4599999999999937</c:v>
                </c:pt>
                <c:pt idx="491">
                  <c:v>2.539999999999992</c:v>
                </c:pt>
                <c:pt idx="492">
                  <c:v>1.0799999999999983</c:v>
                </c:pt>
                <c:pt idx="493">
                  <c:v>-0.85999999999999943</c:v>
                </c:pt>
                <c:pt idx="494">
                  <c:v>-2.6099999999999994</c:v>
                </c:pt>
                <c:pt idx="495">
                  <c:v>-4.4300000000000068</c:v>
                </c:pt>
                <c:pt idx="496">
                  <c:v>-4.9800000000000182</c:v>
                </c:pt>
                <c:pt idx="497">
                  <c:v>-3.8299999999999841</c:v>
                </c:pt>
                <c:pt idx="498">
                  <c:v>-1.5700000000000216</c:v>
                </c:pt>
                <c:pt idx="499">
                  <c:v>1.0999999999999943</c:v>
                </c:pt>
                <c:pt idx="500">
                  <c:v>3.4099999999999966</c:v>
                </c:pt>
                <c:pt idx="501">
                  <c:v>6.2800000000000011</c:v>
                </c:pt>
                <c:pt idx="502">
                  <c:v>7.539999999999992</c:v>
                </c:pt>
                <c:pt idx="503">
                  <c:v>5.4299999999999784</c:v>
                </c:pt>
                <c:pt idx="504">
                  <c:v>2.0499999999999829</c:v>
                </c:pt>
                <c:pt idx="505">
                  <c:v>-1.3700000000000045</c:v>
                </c:pt>
                <c:pt idx="506">
                  <c:v>-4.2600000000000193</c:v>
                </c:pt>
                <c:pt idx="507">
                  <c:v>-7.6199999999999761</c:v>
                </c:pt>
                <c:pt idx="508">
                  <c:v>-5.9499999999999886</c:v>
                </c:pt>
                <c:pt idx="509">
                  <c:v>-5.4399999999999977</c:v>
                </c:pt>
                <c:pt idx="510">
                  <c:v>-2.5099999999999909</c:v>
                </c:pt>
                <c:pt idx="511">
                  <c:v>1.3300000000000125</c:v>
                </c:pt>
                <c:pt idx="512">
                  <c:v>5.1299999999999955</c:v>
                </c:pt>
                <c:pt idx="513">
                  <c:v>6.6500000000000057</c:v>
                </c:pt>
                <c:pt idx="514">
                  <c:v>6.6500000000000057</c:v>
                </c:pt>
                <c:pt idx="515">
                  <c:v>4.210000000000008</c:v>
                </c:pt>
                <c:pt idx="516">
                  <c:v>1.8199999999999932</c:v>
                </c:pt>
                <c:pt idx="517">
                  <c:v>-1.3600000000000136</c:v>
                </c:pt>
                <c:pt idx="518">
                  <c:v>-4.2800000000000011</c:v>
                </c:pt>
                <c:pt idx="519">
                  <c:v>-5.4000000000000057</c:v>
                </c:pt>
                <c:pt idx="520">
                  <c:v>-5.9000000000000057</c:v>
                </c:pt>
                <c:pt idx="521">
                  <c:v>-5.4399999999999977</c:v>
                </c:pt>
                <c:pt idx="522">
                  <c:v>-1.8900000000000148</c:v>
                </c:pt>
                <c:pt idx="523">
                  <c:v>1.1299999999999955</c:v>
                </c:pt>
                <c:pt idx="524">
                  <c:v>4</c:v>
                </c:pt>
                <c:pt idx="525">
                  <c:v>6.3600000000000136</c:v>
                </c:pt>
                <c:pt idx="526">
                  <c:v>7.25</c:v>
                </c:pt>
                <c:pt idx="527">
                  <c:v>5.8100000000000023</c:v>
                </c:pt>
                <c:pt idx="528">
                  <c:v>2.3499999999999943</c:v>
                </c:pt>
                <c:pt idx="529">
                  <c:v>-1.289999999999992</c:v>
                </c:pt>
                <c:pt idx="530">
                  <c:v>-4.2199999999999989</c:v>
                </c:pt>
                <c:pt idx="531">
                  <c:v>-6.5100000000000193</c:v>
                </c:pt>
                <c:pt idx="532">
                  <c:v>-6.9199999999999875</c:v>
                </c:pt>
                <c:pt idx="533">
                  <c:v>-5.210000000000008</c:v>
                </c:pt>
                <c:pt idx="534">
                  <c:v>-1.9399999999999977</c:v>
                </c:pt>
                <c:pt idx="535">
                  <c:v>1.3499999999999943</c:v>
                </c:pt>
                <c:pt idx="536">
                  <c:v>3.6500000000000057</c:v>
                </c:pt>
                <c:pt idx="537">
                  <c:v>6.9900000000000091</c:v>
                </c:pt>
                <c:pt idx="538">
                  <c:v>6.9399999999999977</c:v>
                </c:pt>
                <c:pt idx="539">
                  <c:v>5.6200000000000045</c:v>
                </c:pt>
                <c:pt idx="540">
                  <c:v>1.6399999999999864</c:v>
                </c:pt>
                <c:pt idx="541">
                  <c:v>-1.1700000000000159</c:v>
                </c:pt>
                <c:pt idx="542">
                  <c:v>-2.7800000000000011</c:v>
                </c:pt>
                <c:pt idx="543">
                  <c:v>-3.710000000000008</c:v>
                </c:pt>
                <c:pt idx="544">
                  <c:v>-4.3300000000000125</c:v>
                </c:pt>
                <c:pt idx="545">
                  <c:v>-3.0600000000000023</c:v>
                </c:pt>
                <c:pt idx="546">
                  <c:v>-1.2099999999999937</c:v>
                </c:pt>
                <c:pt idx="547">
                  <c:v>0.95000000000001705</c:v>
                </c:pt>
                <c:pt idx="548">
                  <c:v>3.210000000000008</c:v>
                </c:pt>
                <c:pt idx="549">
                  <c:v>4.3199999999999932</c:v>
                </c:pt>
                <c:pt idx="550">
                  <c:v>3.8500000000000085</c:v>
                </c:pt>
                <c:pt idx="551">
                  <c:v>3.4500000000000171</c:v>
                </c:pt>
                <c:pt idx="552">
                  <c:v>1.4099999999999966</c:v>
                </c:pt>
                <c:pt idx="553">
                  <c:v>-0.82000000000000739</c:v>
                </c:pt>
                <c:pt idx="554">
                  <c:v>-2.5100000000000051</c:v>
                </c:pt>
                <c:pt idx="555">
                  <c:v>-3.4399999999999977</c:v>
                </c:pt>
                <c:pt idx="556">
                  <c:v>-3.230000000000004</c:v>
                </c:pt>
                <c:pt idx="557">
                  <c:v>-2.3200000000000074</c:v>
                </c:pt>
                <c:pt idx="558">
                  <c:v>-0.87000000000000455</c:v>
                </c:pt>
                <c:pt idx="559">
                  <c:v>0.61999999999999034</c:v>
                </c:pt>
                <c:pt idx="560">
                  <c:v>2.1099999999999994</c:v>
                </c:pt>
                <c:pt idx="561">
                  <c:v>3.2800000000000011</c:v>
                </c:pt>
                <c:pt idx="562">
                  <c:v>3.6700000000000017</c:v>
                </c:pt>
                <c:pt idx="563">
                  <c:v>2.3900000000000006</c:v>
                </c:pt>
                <c:pt idx="564">
                  <c:v>0.92000000000000171</c:v>
                </c:pt>
                <c:pt idx="565">
                  <c:v>-0.56000000000000227</c:v>
                </c:pt>
                <c:pt idx="566">
                  <c:v>-1.769999999999996</c:v>
                </c:pt>
                <c:pt idx="567">
                  <c:v>-2.4500000000000028</c:v>
                </c:pt>
                <c:pt idx="568">
                  <c:v>-2.6300000000000097</c:v>
                </c:pt>
                <c:pt idx="569">
                  <c:v>-1.8799999999999955</c:v>
                </c:pt>
                <c:pt idx="570">
                  <c:v>-0.84999999999999432</c:v>
                </c:pt>
                <c:pt idx="571">
                  <c:v>0.5899999999999892</c:v>
                </c:pt>
                <c:pt idx="572">
                  <c:v>1.75</c:v>
                </c:pt>
                <c:pt idx="573">
                  <c:v>2.6299999999999955</c:v>
                </c:pt>
                <c:pt idx="574">
                  <c:v>2.5900000000000034</c:v>
                </c:pt>
                <c:pt idx="575">
                  <c:v>2.0300000000000011</c:v>
                </c:pt>
                <c:pt idx="576">
                  <c:v>0.81000000000000227</c:v>
                </c:pt>
                <c:pt idx="577">
                  <c:v>-0.57999999999999829</c:v>
                </c:pt>
                <c:pt idx="578">
                  <c:v>-1.7099999999999937</c:v>
                </c:pt>
                <c:pt idx="579">
                  <c:v>-2.4499999999999886</c:v>
                </c:pt>
                <c:pt idx="580">
                  <c:v>-2.480000000000004</c:v>
                </c:pt>
                <c:pt idx="581">
                  <c:v>-1.9000000000000057</c:v>
                </c:pt>
                <c:pt idx="582">
                  <c:v>-0.81999999999999318</c:v>
                </c:pt>
                <c:pt idx="583">
                  <c:v>0.45000000000000284</c:v>
                </c:pt>
                <c:pt idx="584">
                  <c:v>1.6200000000000045</c:v>
                </c:pt>
                <c:pt idx="585">
                  <c:v>2.2800000000000011</c:v>
                </c:pt>
                <c:pt idx="586">
                  <c:v>2.3900000000000006</c:v>
                </c:pt>
                <c:pt idx="587">
                  <c:v>1.5499999999999972</c:v>
                </c:pt>
                <c:pt idx="588">
                  <c:v>0.68000000000000682</c:v>
                </c:pt>
                <c:pt idx="589">
                  <c:v>-0.51999999999999602</c:v>
                </c:pt>
                <c:pt idx="590">
                  <c:v>-1.5700000000000074</c:v>
                </c:pt>
                <c:pt idx="591">
                  <c:v>-2.2099999999999937</c:v>
                </c:pt>
                <c:pt idx="592">
                  <c:v>-2.4500000000000028</c:v>
                </c:pt>
                <c:pt idx="593">
                  <c:v>-1.7999999999999972</c:v>
                </c:pt>
                <c:pt idx="594">
                  <c:v>-0.73000000000000398</c:v>
                </c:pt>
                <c:pt idx="595">
                  <c:v>0.45000000000000284</c:v>
                </c:pt>
                <c:pt idx="596">
                  <c:v>1.7900000000000063</c:v>
                </c:pt>
                <c:pt idx="597">
                  <c:v>2.3599999999999994</c:v>
                </c:pt>
                <c:pt idx="598">
                  <c:v>2.3400000000000034</c:v>
                </c:pt>
                <c:pt idx="599">
                  <c:v>1.769999999999996</c:v>
                </c:pt>
                <c:pt idx="600">
                  <c:v>0.73000000000000398</c:v>
                </c:pt>
                <c:pt idx="601">
                  <c:v>-0.51999999999999602</c:v>
                </c:pt>
                <c:pt idx="602">
                  <c:v>-1.6900000000000119</c:v>
                </c:pt>
                <c:pt idx="603">
                  <c:v>-2.2800000000000011</c:v>
                </c:pt>
                <c:pt idx="604">
                  <c:v>-2.3199999999999932</c:v>
                </c:pt>
                <c:pt idx="605">
                  <c:v>-1.9399999999999977</c:v>
                </c:pt>
                <c:pt idx="606">
                  <c:v>-1.0400000000000063</c:v>
                </c:pt>
                <c:pt idx="607">
                  <c:v>0.56000000000000227</c:v>
                </c:pt>
                <c:pt idx="608">
                  <c:v>2.1599999999999966</c:v>
                </c:pt>
                <c:pt idx="609">
                  <c:v>3.0300000000000011</c:v>
                </c:pt>
                <c:pt idx="610">
                  <c:v>2.960000000000008</c:v>
                </c:pt>
                <c:pt idx="611">
                  <c:v>2.25</c:v>
                </c:pt>
                <c:pt idx="612">
                  <c:v>1.0600000000000023</c:v>
                </c:pt>
                <c:pt idx="613">
                  <c:v>-0.60999999999999943</c:v>
                </c:pt>
                <c:pt idx="614">
                  <c:v>-2.3499999999999943</c:v>
                </c:pt>
                <c:pt idx="615">
                  <c:v>-3.4399999999999977</c:v>
                </c:pt>
                <c:pt idx="616">
                  <c:v>-3.7099999999999937</c:v>
                </c:pt>
                <c:pt idx="617">
                  <c:v>-3.4699999999999989</c:v>
                </c:pt>
                <c:pt idx="618">
                  <c:v>-1.5300000000000011</c:v>
                </c:pt>
                <c:pt idx="619">
                  <c:v>0.73000000000000398</c:v>
                </c:pt>
                <c:pt idx="620">
                  <c:v>3.0600000000000023</c:v>
                </c:pt>
                <c:pt idx="621">
                  <c:v>4.6800000000000068</c:v>
                </c:pt>
                <c:pt idx="622">
                  <c:v>4.5200000000000102</c:v>
                </c:pt>
                <c:pt idx="623">
                  <c:v>3.4399999999999977</c:v>
                </c:pt>
                <c:pt idx="624">
                  <c:v>1.2999999999999972</c:v>
                </c:pt>
                <c:pt idx="625">
                  <c:v>-0.76999999999999602</c:v>
                </c:pt>
                <c:pt idx="626">
                  <c:v>-3.1500000000000057</c:v>
                </c:pt>
                <c:pt idx="627">
                  <c:v>-5.3600000000000136</c:v>
                </c:pt>
                <c:pt idx="628">
                  <c:v>-5.3700000000000045</c:v>
                </c:pt>
                <c:pt idx="629">
                  <c:v>-4.1899999999999977</c:v>
                </c:pt>
                <c:pt idx="630">
                  <c:v>-1.4699999999999989</c:v>
                </c:pt>
                <c:pt idx="631">
                  <c:v>1.0999999999999943</c:v>
                </c:pt>
                <c:pt idx="632">
                  <c:v>4.1899999999999977</c:v>
                </c:pt>
                <c:pt idx="633">
                  <c:v>5.3199999999999932</c:v>
                </c:pt>
                <c:pt idx="634">
                  <c:v>5.0699999999999932</c:v>
                </c:pt>
                <c:pt idx="635">
                  <c:v>4.1100000000000136</c:v>
                </c:pt>
                <c:pt idx="636">
                  <c:v>2.0499999999999829</c:v>
                </c:pt>
                <c:pt idx="637">
                  <c:v>-1.3300000000000125</c:v>
                </c:pt>
                <c:pt idx="638">
                  <c:v>-4.3400000000000034</c:v>
                </c:pt>
                <c:pt idx="639">
                  <c:v>-5.7299999999999898</c:v>
                </c:pt>
                <c:pt idx="640">
                  <c:v>-6.710000000000008</c:v>
                </c:pt>
                <c:pt idx="641">
                  <c:v>-4.0699999999999932</c:v>
                </c:pt>
                <c:pt idx="642">
                  <c:v>-1.789999999999992</c:v>
                </c:pt>
                <c:pt idx="643">
                  <c:v>1.1400000000000148</c:v>
                </c:pt>
                <c:pt idx="644">
                  <c:v>4</c:v>
                </c:pt>
                <c:pt idx="645">
                  <c:v>5.4499999999999886</c:v>
                </c:pt>
                <c:pt idx="646">
                  <c:v>5.3400000000000034</c:v>
                </c:pt>
                <c:pt idx="647">
                  <c:v>3.539999999999992</c:v>
                </c:pt>
                <c:pt idx="648">
                  <c:v>1.5699999999999932</c:v>
                </c:pt>
                <c:pt idx="649">
                  <c:v>-1.2699999999999818</c:v>
                </c:pt>
                <c:pt idx="650">
                  <c:v>-3.2699999999999818</c:v>
                </c:pt>
                <c:pt idx="651">
                  <c:v>-5.5299999999999727</c:v>
                </c:pt>
                <c:pt idx="652">
                  <c:v>-4.289999999999992</c:v>
                </c:pt>
                <c:pt idx="653">
                  <c:v>-4.0699999999999932</c:v>
                </c:pt>
                <c:pt idx="654">
                  <c:v>-2.3899999999999864</c:v>
                </c:pt>
                <c:pt idx="655">
                  <c:v>1.4799999999999898</c:v>
                </c:pt>
                <c:pt idx="656">
                  <c:v>4.6399999999999864</c:v>
                </c:pt>
                <c:pt idx="657">
                  <c:v>7.539999999999992</c:v>
                </c:pt>
                <c:pt idx="658">
                  <c:v>7.2400000000000091</c:v>
                </c:pt>
                <c:pt idx="659">
                  <c:v>4.9599999999999795</c:v>
                </c:pt>
                <c:pt idx="660">
                  <c:v>1.8199999999999932</c:v>
                </c:pt>
                <c:pt idx="661">
                  <c:v>-1.2400000000000091</c:v>
                </c:pt>
                <c:pt idx="662">
                  <c:v>-3.9899999999999807</c:v>
                </c:pt>
                <c:pt idx="663">
                  <c:v>-4.710000000000008</c:v>
                </c:pt>
                <c:pt idx="664">
                  <c:v>-5.7199999999999989</c:v>
                </c:pt>
                <c:pt idx="665">
                  <c:v>-4.539999999999992</c:v>
                </c:pt>
                <c:pt idx="666">
                  <c:v>-1.9399999999999977</c:v>
                </c:pt>
                <c:pt idx="667">
                  <c:v>1.0999999999999943</c:v>
                </c:pt>
                <c:pt idx="668">
                  <c:v>3.6299999999999955</c:v>
                </c:pt>
                <c:pt idx="669">
                  <c:v>4.9000000000000057</c:v>
                </c:pt>
                <c:pt idx="670">
                  <c:v>4.5999999999999943</c:v>
                </c:pt>
                <c:pt idx="671">
                  <c:v>3.0699999999999932</c:v>
                </c:pt>
                <c:pt idx="672">
                  <c:v>1.3899999999999864</c:v>
                </c:pt>
                <c:pt idx="673">
                  <c:v>4.1400000000000006</c:v>
                </c:pt>
                <c:pt idx="674">
                  <c:v>-3.1999999999999886</c:v>
                </c:pt>
                <c:pt idx="675">
                  <c:v>-4.1899999999999977</c:v>
                </c:pt>
                <c:pt idx="676">
                  <c:v>-4.1899999999999977</c:v>
                </c:pt>
                <c:pt idx="677">
                  <c:v>-3.0699999999999932</c:v>
                </c:pt>
                <c:pt idx="678">
                  <c:v>-1.1700000000000017</c:v>
                </c:pt>
                <c:pt idx="679">
                  <c:v>1.25</c:v>
                </c:pt>
                <c:pt idx="680">
                  <c:v>3.2400000000000091</c:v>
                </c:pt>
                <c:pt idx="681">
                  <c:v>3.6000000000000085</c:v>
                </c:pt>
                <c:pt idx="682">
                  <c:v>3.6600000000000108</c:v>
                </c:pt>
                <c:pt idx="683">
                  <c:v>2.5700000000000074</c:v>
                </c:pt>
                <c:pt idx="684">
                  <c:v>1.0600000000000023</c:v>
                </c:pt>
                <c:pt idx="685">
                  <c:v>-0.73000000000000398</c:v>
                </c:pt>
                <c:pt idx="686">
                  <c:v>-2.2700000000000102</c:v>
                </c:pt>
                <c:pt idx="687">
                  <c:v>-3.0799999999999983</c:v>
                </c:pt>
                <c:pt idx="688">
                  <c:v>-3.9099999999999966</c:v>
                </c:pt>
                <c:pt idx="689">
                  <c:v>-2.7199999999999989</c:v>
                </c:pt>
                <c:pt idx="690">
                  <c:v>-1.1099999999999994</c:v>
                </c:pt>
                <c:pt idx="691">
                  <c:v>0.79999999999999716</c:v>
                </c:pt>
                <c:pt idx="692">
                  <c:v>2.5</c:v>
                </c:pt>
                <c:pt idx="693">
                  <c:v>2.9699999999999989</c:v>
                </c:pt>
                <c:pt idx="694">
                  <c:v>3.269999999999996</c:v>
                </c:pt>
                <c:pt idx="695">
                  <c:v>2.3499999999999943</c:v>
                </c:pt>
                <c:pt idx="696">
                  <c:v>0.90000000000000568</c:v>
                </c:pt>
                <c:pt idx="697">
                  <c:v>-0.62999999999999545</c:v>
                </c:pt>
                <c:pt idx="698">
                  <c:v>-2.25</c:v>
                </c:pt>
                <c:pt idx="699">
                  <c:v>-2.9699999999999989</c:v>
                </c:pt>
                <c:pt idx="700">
                  <c:v>-3.2900000000000063</c:v>
                </c:pt>
                <c:pt idx="701">
                  <c:v>-2.4200000000000017</c:v>
                </c:pt>
                <c:pt idx="702">
                  <c:v>-1.2199999999999989</c:v>
                </c:pt>
                <c:pt idx="703">
                  <c:v>0.5</c:v>
                </c:pt>
                <c:pt idx="704">
                  <c:v>1.9099999999999966</c:v>
                </c:pt>
                <c:pt idx="705">
                  <c:v>2.8399999999999892</c:v>
                </c:pt>
                <c:pt idx="706">
                  <c:v>2.6499999999999915</c:v>
                </c:pt>
                <c:pt idx="707">
                  <c:v>1.8499999999999943</c:v>
                </c:pt>
                <c:pt idx="708">
                  <c:v>0.75</c:v>
                </c:pt>
                <c:pt idx="709">
                  <c:v>-0.63000000000000966</c:v>
                </c:pt>
                <c:pt idx="710">
                  <c:v>-1.7900000000000063</c:v>
                </c:pt>
                <c:pt idx="711">
                  <c:v>-2.4199999999999875</c:v>
                </c:pt>
                <c:pt idx="712">
                  <c:v>-2.480000000000004</c:v>
                </c:pt>
                <c:pt idx="713">
                  <c:v>-1.9899999999999949</c:v>
                </c:pt>
                <c:pt idx="714">
                  <c:v>-0.85000000000000853</c:v>
                </c:pt>
                <c:pt idx="715">
                  <c:v>0.48000000000000398</c:v>
                </c:pt>
                <c:pt idx="716">
                  <c:v>1.8700000000000045</c:v>
                </c:pt>
                <c:pt idx="717">
                  <c:v>2.8100000000000023</c:v>
                </c:pt>
                <c:pt idx="718">
                  <c:v>2.6700000000000017</c:v>
                </c:pt>
                <c:pt idx="719">
                  <c:v>1.8900000000000006</c:v>
                </c:pt>
                <c:pt idx="720">
                  <c:v>0.73999999999999488</c:v>
                </c:pt>
                <c:pt idx="721">
                  <c:v>-0.51000000000000512</c:v>
                </c:pt>
                <c:pt idx="722">
                  <c:v>-1.6200000000000045</c:v>
                </c:pt>
                <c:pt idx="723">
                  <c:v>-2.3200000000000074</c:v>
                </c:pt>
                <c:pt idx="724">
                  <c:v>-2.3499999999999943</c:v>
                </c:pt>
                <c:pt idx="725">
                  <c:v>-1.730000000000004</c:v>
                </c:pt>
                <c:pt idx="726">
                  <c:v>-0.72999999999998977</c:v>
                </c:pt>
                <c:pt idx="727">
                  <c:v>0.42000000000000171</c:v>
                </c:pt>
                <c:pt idx="728">
                  <c:v>1.5100000000000051</c:v>
                </c:pt>
                <c:pt idx="729">
                  <c:v>2.4399999999999977</c:v>
                </c:pt>
                <c:pt idx="730">
                  <c:v>2.3599999999999994</c:v>
                </c:pt>
                <c:pt idx="731">
                  <c:v>1.7000000000000028</c:v>
                </c:pt>
                <c:pt idx="732">
                  <c:v>0.68999999999999773</c:v>
                </c:pt>
                <c:pt idx="733">
                  <c:v>-0.5</c:v>
                </c:pt>
                <c:pt idx="734">
                  <c:v>-1.5400000000000063</c:v>
                </c:pt>
                <c:pt idx="735">
                  <c:v>-2.0900000000000034</c:v>
                </c:pt>
                <c:pt idx="736">
                  <c:v>-2.1499999999999915</c:v>
                </c:pt>
                <c:pt idx="737">
                  <c:v>-1.6400000000000006</c:v>
                </c:pt>
                <c:pt idx="738">
                  <c:v>-0.70000000000000284</c:v>
                </c:pt>
                <c:pt idx="739">
                  <c:v>0.45999999999999375</c:v>
                </c:pt>
                <c:pt idx="740">
                  <c:v>1.5100000000000051</c:v>
                </c:pt>
                <c:pt idx="741">
                  <c:v>2.1599999999999966</c:v>
                </c:pt>
                <c:pt idx="742">
                  <c:v>2.2199999999999989</c:v>
                </c:pt>
                <c:pt idx="743">
                  <c:v>1.6799999999999926</c:v>
                </c:pt>
                <c:pt idx="744">
                  <c:v>0.67999999999999261</c:v>
                </c:pt>
                <c:pt idx="745">
                  <c:v>-0.5</c:v>
                </c:pt>
                <c:pt idx="746">
                  <c:v>-1.5600000000000023</c:v>
                </c:pt>
                <c:pt idx="747">
                  <c:v>-2.1700000000000017</c:v>
                </c:pt>
                <c:pt idx="748">
                  <c:v>-2.2199999999999989</c:v>
                </c:pt>
                <c:pt idx="749">
                  <c:v>-1.6800000000000068</c:v>
                </c:pt>
                <c:pt idx="750">
                  <c:v>-0.73000000000000398</c:v>
                </c:pt>
                <c:pt idx="751">
                  <c:v>0.48000000000000398</c:v>
                </c:pt>
                <c:pt idx="752">
                  <c:v>1.6099999999999994</c:v>
                </c:pt>
                <c:pt idx="753">
                  <c:v>2.4000000000000057</c:v>
                </c:pt>
                <c:pt idx="754">
                  <c:v>2.6000000000000085</c:v>
                </c:pt>
                <c:pt idx="755">
                  <c:v>2.039999999999992</c:v>
                </c:pt>
                <c:pt idx="756">
                  <c:v>0.8399999999999892</c:v>
                </c:pt>
                <c:pt idx="757">
                  <c:v>-0.51999999999999602</c:v>
                </c:pt>
                <c:pt idx="758">
                  <c:v>-1.6300000000000097</c:v>
                </c:pt>
                <c:pt idx="759">
                  <c:v>-2.2900000000000063</c:v>
                </c:pt>
                <c:pt idx="760">
                  <c:v>-2.6000000000000085</c:v>
                </c:pt>
                <c:pt idx="761">
                  <c:v>-1.9900000000000091</c:v>
                </c:pt>
                <c:pt idx="762">
                  <c:v>-0.85999999999999943</c:v>
                </c:pt>
                <c:pt idx="763">
                  <c:v>0.53000000000000114</c:v>
                </c:pt>
                <c:pt idx="764">
                  <c:v>1.7900000000000063</c:v>
                </c:pt>
                <c:pt idx="765">
                  <c:v>2.5999999999999943</c:v>
                </c:pt>
                <c:pt idx="766">
                  <c:v>2.6599999999999966</c:v>
                </c:pt>
                <c:pt idx="767">
                  <c:v>2.289999999999992</c:v>
                </c:pt>
                <c:pt idx="768">
                  <c:v>1.3500000000000085</c:v>
                </c:pt>
                <c:pt idx="769">
                  <c:v>-0.76000000000000512</c:v>
                </c:pt>
                <c:pt idx="770">
                  <c:v>-2.1099999999999994</c:v>
                </c:pt>
                <c:pt idx="771">
                  <c:v>-3.019999999999996</c:v>
                </c:pt>
                <c:pt idx="772">
                  <c:v>-3.0900000000000034</c:v>
                </c:pt>
                <c:pt idx="773">
                  <c:v>-2.5499999999999972</c:v>
                </c:pt>
                <c:pt idx="774">
                  <c:v>-1.4099999999999966</c:v>
                </c:pt>
                <c:pt idx="775">
                  <c:v>0.87999999999999545</c:v>
                </c:pt>
                <c:pt idx="776">
                  <c:v>3.2700000000000102</c:v>
                </c:pt>
                <c:pt idx="777">
                  <c:v>4.3900000000000148</c:v>
                </c:pt>
                <c:pt idx="778">
                  <c:v>4.2999999999999829</c:v>
                </c:pt>
                <c:pt idx="779">
                  <c:v>2.5699999999999932</c:v>
                </c:pt>
                <c:pt idx="780">
                  <c:v>1.1799999999999926</c:v>
                </c:pt>
                <c:pt idx="781">
                  <c:v>-0.87999999999999545</c:v>
                </c:pt>
                <c:pt idx="782">
                  <c:v>-2.7199999999999989</c:v>
                </c:pt>
                <c:pt idx="783">
                  <c:v>-3.789999999999992</c:v>
                </c:pt>
                <c:pt idx="784">
                  <c:v>-4.5</c:v>
                </c:pt>
                <c:pt idx="785">
                  <c:v>-2.8900000000000006</c:v>
                </c:pt>
                <c:pt idx="786">
                  <c:v>-1.2999999999999972</c:v>
                </c:pt>
                <c:pt idx="787">
                  <c:v>0.84999999999999432</c:v>
                </c:pt>
                <c:pt idx="788">
                  <c:v>2.7000000000000028</c:v>
                </c:pt>
                <c:pt idx="789">
                  <c:v>3.3900000000000006</c:v>
                </c:pt>
                <c:pt idx="790">
                  <c:v>4.0499999999999972</c:v>
                </c:pt>
                <c:pt idx="791">
                  <c:v>2.5099999999999909</c:v>
                </c:pt>
                <c:pt idx="792">
                  <c:v>1.1400000000000006</c:v>
                </c:pt>
                <c:pt idx="793">
                  <c:v>-0.89000000000000057</c:v>
                </c:pt>
                <c:pt idx="794">
                  <c:v>-2.9000000000000057</c:v>
                </c:pt>
                <c:pt idx="795">
                  <c:v>-3.5100000000000051</c:v>
                </c:pt>
                <c:pt idx="796">
                  <c:v>-3.7600000000000051</c:v>
                </c:pt>
                <c:pt idx="797">
                  <c:v>-2.8499999999999943</c:v>
                </c:pt>
                <c:pt idx="798">
                  <c:v>-1.0799999999999983</c:v>
                </c:pt>
                <c:pt idx="799">
                  <c:v>0.94000000000002615</c:v>
                </c:pt>
                <c:pt idx="800">
                  <c:v>3.2299999999999898</c:v>
                </c:pt>
                <c:pt idx="801">
                  <c:v>4.6099999999999852</c:v>
                </c:pt>
                <c:pt idx="802">
                  <c:v>5.1899999999999977</c:v>
                </c:pt>
                <c:pt idx="803">
                  <c:v>4.1200000000000045</c:v>
                </c:pt>
                <c:pt idx="804">
                  <c:v>1.5300000000000011</c:v>
                </c:pt>
                <c:pt idx="805">
                  <c:v>-0.97999999999998977</c:v>
                </c:pt>
                <c:pt idx="806">
                  <c:v>-2.839999999999975</c:v>
                </c:pt>
                <c:pt idx="807">
                  <c:v>-3.8499999999999943</c:v>
                </c:pt>
                <c:pt idx="808">
                  <c:v>-4.5</c:v>
                </c:pt>
                <c:pt idx="809">
                  <c:v>-3.1099999999999994</c:v>
                </c:pt>
                <c:pt idx="810">
                  <c:v>-1.5500000000000114</c:v>
                </c:pt>
                <c:pt idx="811">
                  <c:v>1.0800000000000125</c:v>
                </c:pt>
                <c:pt idx="812">
                  <c:v>3.4399999999999977</c:v>
                </c:pt>
                <c:pt idx="813">
                  <c:v>4.9500000000000171</c:v>
                </c:pt>
                <c:pt idx="814">
                  <c:v>4.5200000000000102</c:v>
                </c:pt>
                <c:pt idx="815">
                  <c:v>3.1499999999999915</c:v>
                </c:pt>
                <c:pt idx="816">
                  <c:v>1.3100000000000023</c:v>
                </c:pt>
                <c:pt idx="817">
                  <c:v>-0.87999999999999545</c:v>
                </c:pt>
                <c:pt idx="818">
                  <c:v>-2.6000000000000085</c:v>
                </c:pt>
                <c:pt idx="819">
                  <c:v>-4.0600000000000023</c:v>
                </c:pt>
                <c:pt idx="820">
                  <c:v>-3.5</c:v>
                </c:pt>
                <c:pt idx="821">
                  <c:v>-2.6599999999999966</c:v>
                </c:pt>
                <c:pt idx="822">
                  <c:v>-1.0500000000000114</c:v>
                </c:pt>
                <c:pt idx="823">
                  <c:v>0.70000000000000284</c:v>
                </c:pt>
                <c:pt idx="824">
                  <c:v>2.3600000000000136</c:v>
                </c:pt>
                <c:pt idx="825">
                  <c:v>3.5200000000000102</c:v>
                </c:pt>
                <c:pt idx="826">
                  <c:v>3.3100000000000023</c:v>
                </c:pt>
                <c:pt idx="827">
                  <c:v>2.539999999999992</c:v>
                </c:pt>
                <c:pt idx="828">
                  <c:v>0.93000000000000682</c:v>
                </c:pt>
                <c:pt idx="829">
                  <c:v>-0.67000000000000171</c:v>
                </c:pt>
                <c:pt idx="830">
                  <c:v>-2.1099999999999994</c:v>
                </c:pt>
                <c:pt idx="831">
                  <c:v>-2.5999999999999943</c:v>
                </c:pt>
                <c:pt idx="832">
                  <c:v>-2.8100000000000023</c:v>
                </c:pt>
                <c:pt idx="833">
                  <c:v>-2.0999999999999943</c:v>
                </c:pt>
                <c:pt idx="834">
                  <c:v>-0.93999999999999773</c:v>
                </c:pt>
                <c:pt idx="835">
                  <c:v>0.54000000000000625</c:v>
                </c:pt>
                <c:pt idx="836">
                  <c:v>1.730000000000004</c:v>
                </c:pt>
                <c:pt idx="837">
                  <c:v>2.3500000000000085</c:v>
                </c:pt>
                <c:pt idx="838">
                  <c:v>2.460000000000008</c:v>
                </c:pt>
                <c:pt idx="839">
                  <c:v>1.8400000000000034</c:v>
                </c:pt>
                <c:pt idx="840">
                  <c:v>0.73999999999999488</c:v>
                </c:pt>
                <c:pt idx="841">
                  <c:v>-0.54999999999999716</c:v>
                </c:pt>
                <c:pt idx="842">
                  <c:v>-1.6500000000000057</c:v>
                </c:pt>
                <c:pt idx="843">
                  <c:v>-2.3599999999999994</c:v>
                </c:pt>
                <c:pt idx="844">
                  <c:v>-2.5300000000000011</c:v>
                </c:pt>
                <c:pt idx="845">
                  <c:v>-1.9300000000000068</c:v>
                </c:pt>
                <c:pt idx="846">
                  <c:v>-1.0600000000000023</c:v>
                </c:pt>
                <c:pt idx="847">
                  <c:v>0.48999999999999488</c:v>
                </c:pt>
                <c:pt idx="848">
                  <c:v>1.5799999999999983</c:v>
                </c:pt>
                <c:pt idx="849">
                  <c:v>2.2400000000000091</c:v>
                </c:pt>
                <c:pt idx="850">
                  <c:v>2.230000000000004</c:v>
                </c:pt>
                <c:pt idx="851">
                  <c:v>1.6700000000000017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852"/>
                      <c:pt idx="34">
                        <c:v>1950</c:v>
                      </c:pt>
                      <c:pt idx="154">
                        <c:v>1960</c:v>
                      </c:pt>
                      <c:pt idx="274">
                        <c:v>1970</c:v>
                      </c:pt>
                      <c:pt idx="394">
                        <c:v>1980</c:v>
                      </c:pt>
                      <c:pt idx="514">
                        <c:v>1990</c:v>
                      </c:pt>
                      <c:pt idx="634">
                        <c:v>2000</c:v>
                      </c:pt>
                      <c:pt idx="754">
                        <c:v>2010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F3-44CC-8D47-2D0F399D2088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#REF!</c:f>
              <c:numCache>
                <c:formatCode>General</c:formatCode>
                <c:ptCount val="852"/>
                <c:pt idx="34">
                  <c:v>1</c:v>
                </c:pt>
                <c:pt idx="154">
                  <c:v>1</c:v>
                </c:pt>
                <c:pt idx="274">
                  <c:v>1</c:v>
                </c:pt>
                <c:pt idx="394">
                  <c:v>1</c:v>
                </c:pt>
                <c:pt idx="514">
                  <c:v>1</c:v>
                </c:pt>
                <c:pt idx="634">
                  <c:v>1</c:v>
                </c:pt>
                <c:pt idx="754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852"/>
                      <c:pt idx="34">
                        <c:v>1950</c:v>
                      </c:pt>
                      <c:pt idx="154">
                        <c:v>1960</c:v>
                      </c:pt>
                      <c:pt idx="274">
                        <c:v>1970</c:v>
                      </c:pt>
                      <c:pt idx="394">
                        <c:v>1980</c:v>
                      </c:pt>
                      <c:pt idx="514">
                        <c:v>1990</c:v>
                      </c:pt>
                      <c:pt idx="634">
                        <c:v>2000</c:v>
                      </c:pt>
                      <c:pt idx="754">
                        <c:v>2010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F3-44CC-8D47-2D0F399D2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17024"/>
        <c:axId val="104818944"/>
      </c:barChart>
      <c:catAx>
        <c:axId val="104817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1100" b="1" i="0" baseline="0"/>
            </a:pPr>
            <a:endParaRPr lang="nl-BE"/>
          </a:p>
        </c:txPr>
        <c:crossAx val="104818944"/>
        <c:crosses val="autoZero"/>
        <c:auto val="1"/>
        <c:lblAlgn val="ctr"/>
        <c:lblOffset val="100"/>
        <c:noMultiLvlLbl val="0"/>
      </c:catAx>
      <c:valAx>
        <c:axId val="104818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817024"/>
        <c:crosses val="autoZero"/>
        <c:crossBetween val="between"/>
      </c:valAx>
    </c:plotArea>
    <c:legend>
      <c:legendPos val="r"/>
      <c:overlay val="0"/>
      <c:spPr>
        <a:ln>
          <a:solidFill>
            <a:srgbClr val="FFC000"/>
          </a:solidFill>
        </a:ln>
      </c:sp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% difference between smoothed adjusted flux and</a:t>
            </a:r>
            <a:r>
              <a:rPr lang="nl-BE" baseline="0"/>
              <a:t> smoothed sunspot number</a:t>
            </a:r>
          </a:p>
          <a:p>
            <a:pPr>
              <a:defRPr/>
            </a:pPr>
            <a:r>
              <a:rPr lang="nl-BE" baseline="0"/>
              <a:t>BLACK = DIFFERENCE</a:t>
            </a:r>
          </a:p>
          <a:p>
            <a:pPr>
              <a:defRPr/>
            </a:pPr>
            <a:r>
              <a:rPr lang="nl-BE"/>
              <a:t>RED = SMOOTHED SUNSPOT NUMBER</a:t>
            </a:r>
          </a:p>
          <a:p>
            <a:pPr>
              <a:defRPr/>
            </a:pPr>
            <a:r>
              <a:rPr lang="nl-BE"/>
              <a:t>BLUE = SMOOTHED ADJUSTED FLUX</a:t>
            </a:r>
          </a:p>
          <a:p>
            <a:pPr>
              <a:defRPr/>
            </a:pPr>
            <a:r>
              <a:rPr lang="nl-BE"/>
              <a:t>FIGURE 2</a:t>
            </a:r>
          </a:p>
          <a:p>
            <a:pPr>
              <a:defRPr/>
            </a:pPr>
            <a:endParaRPr lang="nl-BE"/>
          </a:p>
          <a:p>
            <a:pPr>
              <a:defRPr/>
            </a:pPr>
            <a:endParaRPr lang="nl-BE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'SIDC SMOOTHED'!$C$10:$C$877</c:f>
              <c:numCache>
                <c:formatCode>General</c:formatCode>
                <c:ptCount val="868"/>
                <c:pt idx="28">
                  <c:v>1950</c:v>
                </c:pt>
                <c:pt idx="148">
                  <c:v>1960</c:v>
                </c:pt>
                <c:pt idx="268">
                  <c:v>1970</c:v>
                </c:pt>
                <c:pt idx="388">
                  <c:v>1980</c:v>
                </c:pt>
                <c:pt idx="508">
                  <c:v>1990</c:v>
                </c:pt>
                <c:pt idx="628">
                  <c:v>2000</c:v>
                </c:pt>
                <c:pt idx="748">
                  <c:v>2010</c:v>
                </c:pt>
              </c:numCache>
            </c:numRef>
          </c:cat>
          <c:val>
            <c:numRef>
              <c:f>'SIDC SMOOTHED'!$H$10:$H$877</c:f>
              <c:numCache>
                <c:formatCode>0.0</c:formatCode>
                <c:ptCount val="868"/>
                <c:pt idx="93">
                  <c:v>-10.448124999999976</c:v>
                </c:pt>
                <c:pt idx="94">
                  <c:v>-8.5164473684210122</c:v>
                </c:pt>
                <c:pt idx="95">
                  <c:v>-7.2500000000000142</c:v>
                </c:pt>
                <c:pt idx="96">
                  <c:v>-8.3082170050761448</c:v>
                </c:pt>
                <c:pt idx="97">
                  <c:v>-8.3334474260679343</c:v>
                </c:pt>
                <c:pt idx="98">
                  <c:v>-8.2581521739130324</c:v>
                </c:pt>
                <c:pt idx="99">
                  <c:v>-8.7423780487804805</c:v>
                </c:pt>
                <c:pt idx="100">
                  <c:v>-9.1526728934817214</c:v>
                </c:pt>
                <c:pt idx="101">
                  <c:v>-9.377241750358678</c:v>
                </c:pt>
                <c:pt idx="102">
                  <c:v>-9.3212669683257872</c:v>
                </c:pt>
                <c:pt idx="103">
                  <c:v>-8.8862656157049429</c:v>
                </c:pt>
                <c:pt idx="104">
                  <c:v>-7.56478658536588</c:v>
                </c:pt>
                <c:pt idx="105">
                  <c:v>-6.1078519855595772</c:v>
                </c:pt>
                <c:pt idx="106">
                  <c:v>-5.214701601164478</c:v>
                </c:pt>
                <c:pt idx="107">
                  <c:v>-4.4750354107649173</c:v>
                </c:pt>
                <c:pt idx="108">
                  <c:v>-3.97027972027972</c:v>
                </c:pt>
                <c:pt idx="109">
                  <c:v>-4.5135426110607426</c:v>
                </c:pt>
                <c:pt idx="110">
                  <c:v>-4.460453539823007</c:v>
                </c:pt>
                <c:pt idx="111">
                  <c:v>-3.0515416845724417</c:v>
                </c:pt>
                <c:pt idx="112">
                  <c:v>-2.1177675238490394</c:v>
                </c:pt>
                <c:pt idx="113">
                  <c:v>-1.4306039786710585</c:v>
                </c:pt>
                <c:pt idx="114">
                  <c:v>-0.62120137763372441</c:v>
                </c:pt>
                <c:pt idx="115">
                  <c:v>-0.52294674209909431</c:v>
                </c:pt>
                <c:pt idx="116">
                  <c:v>-0.71314712599924235</c:v>
                </c:pt>
                <c:pt idx="117">
                  <c:v>-0.99034667418266054</c:v>
                </c:pt>
                <c:pt idx="118">
                  <c:v>-1.5746034673552458</c:v>
                </c:pt>
                <c:pt idx="119">
                  <c:v>-2.0177987649836524</c:v>
                </c:pt>
                <c:pt idx="120">
                  <c:v>-1.5836466165413725</c:v>
                </c:pt>
                <c:pt idx="121">
                  <c:v>-0.38705752212391076</c:v>
                </c:pt>
                <c:pt idx="122">
                  <c:v>0.24887921940926105</c:v>
                </c:pt>
                <c:pt idx="123">
                  <c:v>0.11924196964345413</c:v>
                </c:pt>
                <c:pt idx="124">
                  <c:v>3.5042583392467463E-2</c:v>
                </c:pt>
                <c:pt idx="125">
                  <c:v>4.9868189806673513E-2</c:v>
                </c:pt>
                <c:pt idx="126">
                  <c:v>0.14835526315788172</c:v>
                </c:pt>
                <c:pt idx="127">
                  <c:v>0.56377825618942268</c:v>
                </c:pt>
                <c:pt idx="128">
                  <c:v>0.90994003690039449</c:v>
                </c:pt>
                <c:pt idx="129">
                  <c:v>1.0178402646502889</c:v>
                </c:pt>
                <c:pt idx="130">
                  <c:v>1.2546463972550725</c:v>
                </c:pt>
                <c:pt idx="131">
                  <c:v>1.862829324169553</c:v>
                </c:pt>
                <c:pt idx="132">
                  <c:v>1.8233768728390203</c:v>
                </c:pt>
                <c:pt idx="133">
                  <c:v>1.2242105772956222</c:v>
                </c:pt>
                <c:pt idx="134">
                  <c:v>1.0301875732708083</c:v>
                </c:pt>
                <c:pt idx="135">
                  <c:v>0.91512617370894134</c:v>
                </c:pt>
                <c:pt idx="136">
                  <c:v>1.3489768683273979</c:v>
                </c:pt>
                <c:pt idx="137">
                  <c:v>1.7161291932907119</c:v>
                </c:pt>
                <c:pt idx="138">
                  <c:v>1.6775849858356935</c:v>
                </c:pt>
                <c:pt idx="139">
                  <c:v>1.7529724655819763</c:v>
                </c:pt>
                <c:pt idx="140">
                  <c:v>1.860437152629288</c:v>
                </c:pt>
                <c:pt idx="141">
                  <c:v>2.0246170678336739</c:v>
                </c:pt>
                <c:pt idx="142">
                  <c:v>1.9954102447869531</c:v>
                </c:pt>
                <c:pt idx="143">
                  <c:v>1.8014705882353184</c:v>
                </c:pt>
                <c:pt idx="144">
                  <c:v>1.555558908739755</c:v>
                </c:pt>
                <c:pt idx="145">
                  <c:v>1.2110353029544285</c:v>
                </c:pt>
                <c:pt idx="146">
                  <c:v>0.88407569515962336</c:v>
                </c:pt>
                <c:pt idx="147">
                  <c:v>0.63432835820893274</c:v>
                </c:pt>
                <c:pt idx="148">
                  <c:v>-7.0205479452084774E-2</c:v>
                </c:pt>
                <c:pt idx="149">
                  <c:v>-0.73199152542375145</c:v>
                </c:pt>
                <c:pt idx="150">
                  <c:v>-1.3909064497385231</c:v>
                </c:pt>
                <c:pt idx="151">
                  <c:v>-1.8724173553719083</c:v>
                </c:pt>
                <c:pt idx="152">
                  <c:v>-1.9704284852142422</c:v>
                </c:pt>
                <c:pt idx="153">
                  <c:v>-2.461639801611895</c:v>
                </c:pt>
                <c:pt idx="154">
                  <c:v>-2.859639141742548</c:v>
                </c:pt>
                <c:pt idx="155">
                  <c:v>-3.336637931034474</c:v>
                </c:pt>
                <c:pt idx="156">
                  <c:v>-3.811553030303017</c:v>
                </c:pt>
                <c:pt idx="157">
                  <c:v>-4.2649981074943355</c:v>
                </c:pt>
                <c:pt idx="158">
                  <c:v>-5.1468373493976429</c:v>
                </c:pt>
                <c:pt idx="159">
                  <c:v>-6.895569620253184</c:v>
                </c:pt>
                <c:pt idx="160">
                  <c:v>-8.8066681338028019</c:v>
                </c:pt>
                <c:pt idx="161">
                  <c:v>-9.5440864022663021</c:v>
                </c:pt>
                <c:pt idx="162">
                  <c:v>-9.9759615384615472</c:v>
                </c:pt>
                <c:pt idx="163">
                  <c:v>-10.682285949506067</c:v>
                </c:pt>
                <c:pt idx="164">
                  <c:v>-12.304641598119872</c:v>
                </c:pt>
                <c:pt idx="165">
                  <c:v>-13.891039823008882</c:v>
                </c:pt>
                <c:pt idx="166">
                  <c:v>-15.480577689243063</c:v>
                </c:pt>
                <c:pt idx="167">
                  <c:v>-17.130796370967758</c:v>
                </c:pt>
                <c:pt idx="168">
                  <c:v>-17.770020188425292</c:v>
                </c:pt>
                <c:pt idx="223">
                  <c:v>-10.612101313320821</c:v>
                </c:pt>
                <c:pt idx="224">
                  <c:v>-10.573186528497374</c:v>
                </c:pt>
                <c:pt idx="225">
                  <c:v>-10.019223186119845</c:v>
                </c:pt>
                <c:pt idx="226">
                  <c:v>-10.597426470588218</c:v>
                </c:pt>
                <c:pt idx="227">
                  <c:v>-10.764710460772093</c:v>
                </c:pt>
                <c:pt idx="228">
                  <c:v>-10.339385474860336</c:v>
                </c:pt>
                <c:pt idx="229">
                  <c:v>-9.2073329853861878</c:v>
                </c:pt>
                <c:pt idx="230">
                  <c:v>-7.3129401408450718</c:v>
                </c:pt>
                <c:pt idx="231">
                  <c:v>-6.0861650485436911</c:v>
                </c:pt>
                <c:pt idx="232">
                  <c:v>-5.2515889830508655</c:v>
                </c:pt>
                <c:pt idx="233">
                  <c:v>-4.9495967741935516</c:v>
                </c:pt>
                <c:pt idx="234">
                  <c:v>-5.0099248927038929</c:v>
                </c:pt>
                <c:pt idx="235">
                  <c:v>-4.9587854757929932</c:v>
                </c:pt>
                <c:pt idx="236">
                  <c:v>-5.0052966101695091</c:v>
                </c:pt>
                <c:pt idx="237">
                  <c:v>-5.5689721792890623</c:v>
                </c:pt>
                <c:pt idx="238">
                  <c:v>-4.5262096774193878</c:v>
                </c:pt>
                <c:pt idx="239">
                  <c:v>-2.53958333333334</c:v>
                </c:pt>
                <c:pt idx="240">
                  <c:v>-2.0927538917717072</c:v>
                </c:pt>
                <c:pt idx="241">
                  <c:v>-2.689591078066897</c:v>
                </c:pt>
                <c:pt idx="242">
                  <c:v>-4.3239007994185954</c:v>
                </c:pt>
                <c:pt idx="243">
                  <c:v>-6.0065789473683679</c:v>
                </c:pt>
                <c:pt idx="244">
                  <c:v>-6.9326393668272601</c:v>
                </c:pt>
                <c:pt idx="245">
                  <c:v>-7.8682652711050309</c:v>
                </c:pt>
                <c:pt idx="246">
                  <c:v>-9.5508603238866101</c:v>
                </c:pt>
                <c:pt idx="247">
                  <c:v>-10.602149209486186</c:v>
                </c:pt>
                <c:pt idx="248">
                  <c:v>-10.536417322834652</c:v>
                </c:pt>
                <c:pt idx="249">
                  <c:v>-10.547340954274347</c:v>
                </c:pt>
                <c:pt idx="250">
                  <c:v>-11.523043989254532</c:v>
                </c:pt>
                <c:pt idx="251">
                  <c:v>-13.55542452830187</c:v>
                </c:pt>
                <c:pt idx="252">
                  <c:v>-14.804455445544562</c:v>
                </c:pt>
                <c:pt idx="253">
                  <c:v>-14.65373794212222</c:v>
                </c:pt>
                <c:pt idx="254">
                  <c:v>-14.565972222222271</c:v>
                </c:pt>
                <c:pt idx="255">
                  <c:v>-13.783052884615358</c:v>
                </c:pt>
                <c:pt idx="256">
                  <c:v>-12.778179190751445</c:v>
                </c:pt>
                <c:pt idx="257">
                  <c:v>-12.428070599613179</c:v>
                </c:pt>
                <c:pt idx="258">
                  <c:v>-11.292511445389181</c:v>
                </c:pt>
                <c:pt idx="259">
                  <c:v>-10.097669210351711</c:v>
                </c:pt>
                <c:pt idx="260">
                  <c:v>-9.0805767952127781</c:v>
                </c:pt>
                <c:pt idx="261">
                  <c:v>-8.3304880079947026</c:v>
                </c:pt>
                <c:pt idx="262">
                  <c:v>-8.1775350233488808</c:v>
                </c:pt>
                <c:pt idx="263">
                  <c:v>-7.5719558725945433</c:v>
                </c:pt>
                <c:pt idx="264">
                  <c:v>-6.3832104557640434</c:v>
                </c:pt>
                <c:pt idx="265">
                  <c:v>-5.5605495251017771</c:v>
                </c:pt>
                <c:pt idx="266">
                  <c:v>-4.6087415540540917</c:v>
                </c:pt>
                <c:pt idx="267">
                  <c:v>-4.218434343434339</c:v>
                </c:pt>
                <c:pt idx="268">
                  <c:v>-4.4859949832776067</c:v>
                </c:pt>
                <c:pt idx="269">
                  <c:v>-4.3912391738841023</c:v>
                </c:pt>
                <c:pt idx="270">
                  <c:v>-4.470434131736539</c:v>
                </c:pt>
                <c:pt idx="271">
                  <c:v>-4.4486027944111868</c:v>
                </c:pt>
                <c:pt idx="272">
                  <c:v>-4.1428154205607797</c:v>
                </c:pt>
                <c:pt idx="273">
                  <c:v>-3.0677816901408619</c:v>
                </c:pt>
                <c:pt idx="274">
                  <c:v>-1.0982142857142776</c:v>
                </c:pt>
                <c:pt idx="275">
                  <c:v>0.17220279720282861</c:v>
                </c:pt>
                <c:pt idx="276">
                  <c:v>0.15443313953491611</c:v>
                </c:pt>
                <c:pt idx="277">
                  <c:v>-0.82674943566590287</c:v>
                </c:pt>
                <c:pt idx="278">
                  <c:v>-1.2771739130434554</c:v>
                </c:pt>
                <c:pt idx="279">
                  <c:v>-1.3860294117646816</c:v>
                </c:pt>
                <c:pt idx="280">
                  <c:v>-2.1161028119508103</c:v>
                </c:pt>
                <c:pt idx="281">
                  <c:v>-2.4327316076294068</c:v>
                </c:pt>
                <c:pt idx="282">
                  <c:v>-1.9987535612535368</c:v>
                </c:pt>
                <c:pt idx="283">
                  <c:v>-2.4841259960159334</c:v>
                </c:pt>
                <c:pt idx="360">
                  <c:v>-5.9492607526881471</c:v>
                </c:pt>
                <c:pt idx="361">
                  <c:v>-5.1576967592592808</c:v>
                </c:pt>
                <c:pt idx="362">
                  <c:v>-4.0913331071913603</c:v>
                </c:pt>
                <c:pt idx="363">
                  <c:v>-2.6033921933085225</c:v>
                </c:pt>
                <c:pt idx="364">
                  <c:v>-1.6984321058688323</c:v>
                </c:pt>
                <c:pt idx="365">
                  <c:v>-0.74487704918031739</c:v>
                </c:pt>
                <c:pt idx="366">
                  <c:v>-2.0545212765957501</c:v>
                </c:pt>
                <c:pt idx="367">
                  <c:v>-4.1152522935780098</c:v>
                </c:pt>
                <c:pt idx="368">
                  <c:v>-4.7379032258064484</c:v>
                </c:pt>
                <c:pt idx="369">
                  <c:v>-4.7400770142180164</c:v>
                </c:pt>
                <c:pt idx="370">
                  <c:v>-4.9293478260869819</c:v>
                </c:pt>
                <c:pt idx="371">
                  <c:v>-4.3514511201629631</c:v>
                </c:pt>
                <c:pt idx="372">
                  <c:v>-3.9593505859375142</c:v>
                </c:pt>
                <c:pt idx="373">
                  <c:v>-3.3731325492689308</c:v>
                </c:pt>
                <c:pt idx="374">
                  <c:v>-3.4526963840398821</c:v>
                </c:pt>
                <c:pt idx="375">
                  <c:v>-4.8024145170965511</c:v>
                </c:pt>
                <c:pt idx="376">
                  <c:v>-6.6042380136986196</c:v>
                </c:pt>
                <c:pt idx="377">
                  <c:v>-8.3409182847896375</c:v>
                </c:pt>
                <c:pt idx="378">
                  <c:v>-8.5969024831867671</c:v>
                </c:pt>
                <c:pt idx="379">
                  <c:v>-8.2661643321660705</c:v>
                </c:pt>
                <c:pt idx="380">
                  <c:v>-7.7095323741006894</c:v>
                </c:pt>
                <c:pt idx="381">
                  <c:v>-7.997808029533914</c:v>
                </c:pt>
                <c:pt idx="382">
                  <c:v>-8.2655182232346363</c:v>
                </c:pt>
                <c:pt idx="383">
                  <c:v>-8.5424238982280514</c:v>
                </c:pt>
                <c:pt idx="384">
                  <c:v>-9.3070837114337763</c:v>
                </c:pt>
                <c:pt idx="385">
                  <c:v>-10.031473813786945</c:v>
                </c:pt>
                <c:pt idx="386">
                  <c:v>-9.8384464751958092</c:v>
                </c:pt>
                <c:pt idx="387">
                  <c:v>-8.9675021468441543</c:v>
                </c:pt>
                <c:pt idx="388">
                  <c:v>-7.6893857758620499</c:v>
                </c:pt>
                <c:pt idx="389">
                  <c:v>-6.6055332319721742</c:v>
                </c:pt>
                <c:pt idx="390">
                  <c:v>-6.3281592803861457</c:v>
                </c:pt>
                <c:pt idx="391">
                  <c:v>-5.8254953250222741</c:v>
                </c:pt>
                <c:pt idx="392">
                  <c:v>-5.2188770899231969</c:v>
                </c:pt>
                <c:pt idx="393">
                  <c:v>-4.0215654952076818</c:v>
                </c:pt>
                <c:pt idx="394">
                  <c:v>-2.9624595094863508</c:v>
                </c:pt>
                <c:pt idx="395">
                  <c:v>-1.8968160377358316</c:v>
                </c:pt>
                <c:pt idx="396">
                  <c:v>-0.38962765957445811</c:v>
                </c:pt>
                <c:pt idx="397">
                  <c:v>1.0358659745162555</c:v>
                </c:pt>
                <c:pt idx="398">
                  <c:v>1.9243185078909448</c:v>
                </c:pt>
                <c:pt idx="399">
                  <c:v>2.9031065088757373</c:v>
                </c:pt>
                <c:pt idx="400">
                  <c:v>3.5665080160320599</c:v>
                </c:pt>
                <c:pt idx="401">
                  <c:v>4.2827336795252506</c:v>
                </c:pt>
                <c:pt idx="402">
                  <c:v>5.5878773125608774</c:v>
                </c:pt>
                <c:pt idx="403">
                  <c:v>7.2172763733592973</c:v>
                </c:pt>
                <c:pt idx="404">
                  <c:v>8.37288706516415</c:v>
                </c:pt>
                <c:pt idx="405">
                  <c:v>9.2007839721254641</c:v>
                </c:pt>
                <c:pt idx="406">
                  <c:v>10.091309823677591</c:v>
                </c:pt>
                <c:pt idx="407">
                  <c:v>9.7733241620810105</c:v>
                </c:pt>
                <c:pt idx="408">
                  <c:v>8.7264121854958177</c:v>
                </c:pt>
                <c:pt idx="409">
                  <c:v>7.5806852035750012</c:v>
                </c:pt>
                <c:pt idx="410">
                  <c:v>6.767857142857153</c:v>
                </c:pt>
                <c:pt idx="411">
                  <c:v>6.6127318392581174</c:v>
                </c:pt>
                <c:pt idx="412">
                  <c:v>6.7776984950700552</c:v>
                </c:pt>
                <c:pt idx="413">
                  <c:v>7.1980506430868729</c:v>
                </c:pt>
                <c:pt idx="414">
                  <c:v>7.1656250000000199</c:v>
                </c:pt>
                <c:pt idx="415">
                  <c:v>6.8279628027681412</c:v>
                </c:pt>
                <c:pt idx="416">
                  <c:v>6.6141791044776141</c:v>
                </c:pt>
                <c:pt idx="417">
                  <c:v>6.9767530487804663</c:v>
                </c:pt>
                <c:pt idx="418">
                  <c:v>6.8488777089783355</c:v>
                </c:pt>
                <c:pt idx="419">
                  <c:v>7.0734934853420128</c:v>
                </c:pt>
                <c:pt idx="420">
                  <c:v>7.8681930693069546</c:v>
                </c:pt>
                <c:pt idx="421">
                  <c:v>7.8258627156789373</c:v>
                </c:pt>
                <c:pt idx="422">
                  <c:v>6.9342631378522555</c:v>
                </c:pt>
                <c:pt idx="423">
                  <c:v>5.4727011494253048</c:v>
                </c:pt>
                <c:pt idx="424">
                  <c:v>4.0199863174354959</c:v>
                </c:pt>
                <c:pt idx="425">
                  <c:v>3.125</c:v>
                </c:pt>
                <c:pt idx="426">
                  <c:v>3.4252241673782891</c:v>
                </c:pt>
                <c:pt idx="427">
                  <c:v>3.3074095022624306</c:v>
                </c:pt>
                <c:pt idx="428">
                  <c:v>1.5523325358851139</c:v>
                </c:pt>
                <c:pt idx="429">
                  <c:v>-1.3845802919707779</c:v>
                </c:pt>
                <c:pt idx="430">
                  <c:v>-3.2859848484848726</c:v>
                </c:pt>
                <c:pt idx="481">
                  <c:v>-1.7812499999999716</c:v>
                </c:pt>
                <c:pt idx="482">
                  <c:v>-1.2051950998185106</c:v>
                </c:pt>
                <c:pt idx="483">
                  <c:v>-0.75431034482758719</c:v>
                </c:pt>
                <c:pt idx="484">
                  <c:v>4.9674855491304015E-2</c:v>
                </c:pt>
                <c:pt idx="485">
                  <c:v>1.671814044213221</c:v>
                </c:pt>
                <c:pt idx="486">
                  <c:v>2.364178445229669</c:v>
                </c:pt>
                <c:pt idx="487">
                  <c:v>3.2147177419354449</c:v>
                </c:pt>
                <c:pt idx="488">
                  <c:v>2.7607248520709931</c:v>
                </c:pt>
                <c:pt idx="489">
                  <c:v>0.10826771653540845</c:v>
                </c:pt>
                <c:pt idx="490">
                  <c:v>0.54669260700389088</c:v>
                </c:pt>
                <c:pt idx="491">
                  <c:v>2.6280120481927582</c:v>
                </c:pt>
                <c:pt idx="492">
                  <c:v>4.6180555555555287</c:v>
                </c:pt>
                <c:pt idx="493">
                  <c:v>7.3631692160611522</c:v>
                </c:pt>
                <c:pt idx="494">
                  <c:v>8.2054060218977867</c:v>
                </c:pt>
                <c:pt idx="495">
                  <c:v>7.7204003407154858</c:v>
                </c:pt>
                <c:pt idx="496">
                  <c:v>7.3934659090908923</c:v>
                </c:pt>
                <c:pt idx="497">
                  <c:v>7.3297391190351391</c:v>
                </c:pt>
                <c:pt idx="498">
                  <c:v>7.9730113636363455</c:v>
                </c:pt>
                <c:pt idx="499">
                  <c:v>8.5388554955838885</c:v>
                </c:pt>
                <c:pt idx="500">
                  <c:v>9.2162887828162212</c:v>
                </c:pt>
                <c:pt idx="501">
                  <c:v>10.662128712871294</c:v>
                </c:pt>
                <c:pt idx="502">
                  <c:v>10.355247641509408</c:v>
                </c:pt>
                <c:pt idx="503">
                  <c:v>8.7335682141165734</c:v>
                </c:pt>
                <c:pt idx="504">
                  <c:v>7.2072446555819312</c:v>
                </c:pt>
                <c:pt idx="505">
                  <c:v>5.6210275423729001</c:v>
                </c:pt>
                <c:pt idx="506">
                  <c:v>5.4261764705882456</c:v>
                </c:pt>
                <c:pt idx="507">
                  <c:v>6.3780613482056197</c:v>
                </c:pt>
                <c:pt idx="508">
                  <c:v>6.669980119284304</c:v>
                </c:pt>
                <c:pt idx="509">
                  <c:v>6.1802124505929044</c:v>
                </c:pt>
                <c:pt idx="510">
                  <c:v>5.5520470383275295</c:v>
                </c:pt>
                <c:pt idx="511">
                  <c:v>4.5395318021201376</c:v>
                </c:pt>
                <c:pt idx="512">
                  <c:v>3.5838992824192673</c:v>
                </c:pt>
                <c:pt idx="513">
                  <c:v>3.2910156249999858</c:v>
                </c:pt>
                <c:pt idx="514">
                  <c:v>4.6996646501841042</c:v>
                </c:pt>
                <c:pt idx="515">
                  <c:v>6.6817262526096073</c:v>
                </c:pt>
                <c:pt idx="516">
                  <c:v>8.534172661870528</c:v>
                </c:pt>
                <c:pt idx="517">
                  <c:v>10.019371157786878</c:v>
                </c:pt>
                <c:pt idx="518">
                  <c:v>10.490042264344268</c:v>
                </c:pt>
                <c:pt idx="519">
                  <c:v>10.281850353892821</c:v>
                </c:pt>
                <c:pt idx="520">
                  <c:v>9.8053809171597237</c:v>
                </c:pt>
                <c:pt idx="521">
                  <c:v>9.5783390410958873</c:v>
                </c:pt>
                <c:pt idx="522">
                  <c:v>9.5445071113290538</c:v>
                </c:pt>
                <c:pt idx="523">
                  <c:v>10.316333415112823</c:v>
                </c:pt>
                <c:pt idx="524">
                  <c:v>11.03530064070975</c:v>
                </c:pt>
                <c:pt idx="525">
                  <c:v>11.30038831360946</c:v>
                </c:pt>
                <c:pt idx="526">
                  <c:v>11.143273955773992</c:v>
                </c:pt>
                <c:pt idx="527">
                  <c:v>10.535999754058039</c:v>
                </c:pt>
                <c:pt idx="528">
                  <c:v>9.6123693379791035</c:v>
                </c:pt>
                <c:pt idx="529">
                  <c:v>8.6699288256227476</c:v>
                </c:pt>
                <c:pt idx="530">
                  <c:v>8.0206700626958849</c:v>
                </c:pt>
                <c:pt idx="531">
                  <c:v>7.2113940469688202</c:v>
                </c:pt>
                <c:pt idx="532">
                  <c:v>7.0683661645422973</c:v>
                </c:pt>
                <c:pt idx="533">
                  <c:v>7.6722532588454158</c:v>
                </c:pt>
                <c:pt idx="534">
                  <c:v>7.5722579051383292</c:v>
                </c:pt>
                <c:pt idx="535">
                  <c:v>5.8360445205479579</c:v>
                </c:pt>
                <c:pt idx="536">
                  <c:v>4.3303571428571388</c:v>
                </c:pt>
                <c:pt idx="537">
                  <c:v>2.9369529540481238</c:v>
                </c:pt>
                <c:pt idx="538">
                  <c:v>0.85311284046687774</c:v>
                </c:pt>
                <c:pt idx="539">
                  <c:v>-1.3149622799664655</c:v>
                </c:pt>
                <c:pt idx="540">
                  <c:v>-2.8982300884955947</c:v>
                </c:pt>
                <c:pt idx="541">
                  <c:v>-4.0068807339449819</c:v>
                </c:pt>
                <c:pt idx="542">
                  <c:v>-5.0443908748823958</c:v>
                </c:pt>
                <c:pt idx="543">
                  <c:v>-4.7212918660286931</c:v>
                </c:pt>
                <c:pt idx="544">
                  <c:v>-4.988653091265931</c:v>
                </c:pt>
                <c:pt idx="545">
                  <c:v>-6.6908987915407891</c:v>
                </c:pt>
                <c:pt idx="546">
                  <c:v>-6.9487028301886653</c:v>
                </c:pt>
                <c:pt idx="547">
                  <c:v>-6.0369318181818272</c:v>
                </c:pt>
                <c:pt idx="548">
                  <c:v>-5.5218230403800419</c:v>
                </c:pt>
                <c:pt idx="549">
                  <c:v>-5.5868320610686766</c:v>
                </c:pt>
                <c:pt idx="550">
                  <c:v>-6.3492647058823621</c:v>
                </c:pt>
                <c:pt idx="551">
                  <c:v>-6.9212805706521863</c:v>
                </c:pt>
                <c:pt idx="552">
                  <c:v>-8.096174963396777</c:v>
                </c:pt>
                <c:pt idx="553">
                  <c:v>-9.2464398734177848</c:v>
                </c:pt>
                <c:pt idx="603">
                  <c:v>-8.7812499999999858</c:v>
                </c:pt>
                <c:pt idx="604">
                  <c:v>-9.5521190068492956</c:v>
                </c:pt>
                <c:pt idx="605">
                  <c:v>-8.9277522935779672</c:v>
                </c:pt>
                <c:pt idx="606">
                  <c:v>-8.0703124999999716</c:v>
                </c:pt>
                <c:pt idx="607">
                  <c:v>-7.5361671001300579</c:v>
                </c:pt>
                <c:pt idx="608">
                  <c:v>-6.1513768564356894</c:v>
                </c:pt>
                <c:pt idx="609">
                  <c:v>-4.3288934426229986</c:v>
                </c:pt>
                <c:pt idx="610">
                  <c:v>-1.8913557906459033</c:v>
                </c:pt>
                <c:pt idx="611">
                  <c:v>0.90808823529408755</c:v>
                </c:pt>
                <c:pt idx="612">
                  <c:v>2.2565482365144902</c:v>
                </c:pt>
                <c:pt idx="613">
                  <c:v>2.1130346232179278</c:v>
                </c:pt>
                <c:pt idx="614">
                  <c:v>1.349890029325536</c:v>
                </c:pt>
                <c:pt idx="615">
                  <c:v>0.23267663043480979</c:v>
                </c:pt>
                <c:pt idx="616">
                  <c:v>-7.1526604729697851E-2</c:v>
                </c:pt>
                <c:pt idx="617">
                  <c:v>1.3464285714285893</c:v>
                </c:pt>
                <c:pt idx="618">
                  <c:v>3.2829108748978229</c:v>
                </c:pt>
                <c:pt idx="619">
                  <c:v>3.3882499999999851</c:v>
                </c:pt>
                <c:pt idx="620">
                  <c:v>2.2829468325792135</c:v>
                </c:pt>
                <c:pt idx="621">
                  <c:v>2.8429933969185868</c:v>
                </c:pt>
                <c:pt idx="622">
                  <c:v>3.1182114409847799</c:v>
                </c:pt>
                <c:pt idx="623">
                  <c:v>1.7440080475857229</c:v>
                </c:pt>
                <c:pt idx="624">
                  <c:v>1.4767441860465027</c:v>
                </c:pt>
                <c:pt idx="625">
                  <c:v>1.9968220338982832</c:v>
                </c:pt>
                <c:pt idx="626">
                  <c:v>3.1844149908592243</c:v>
                </c:pt>
                <c:pt idx="627">
                  <c:v>5.1320503048780211</c:v>
                </c:pt>
                <c:pt idx="628">
                  <c:v>5.8059903672485973</c:v>
                </c:pt>
                <c:pt idx="629">
                  <c:v>4.269123681125464</c:v>
                </c:pt>
                <c:pt idx="630">
                  <c:v>3.5165662650602769</c:v>
                </c:pt>
                <c:pt idx="631">
                  <c:v>4.8389340753425216</c:v>
                </c:pt>
                <c:pt idx="632">
                  <c:v>5.8691801619433051</c:v>
                </c:pt>
                <c:pt idx="633">
                  <c:v>5.6573899826288425</c:v>
                </c:pt>
                <c:pt idx="634">
                  <c:v>5.1958955223880849</c:v>
                </c:pt>
                <c:pt idx="635">
                  <c:v>5.3721788194444571</c:v>
                </c:pt>
                <c:pt idx="636">
                  <c:v>5.6920171800947514</c:v>
                </c:pt>
                <c:pt idx="637">
                  <c:v>6.4927404718692969</c:v>
                </c:pt>
                <c:pt idx="638">
                  <c:v>6.2030579399141601</c:v>
                </c:pt>
                <c:pt idx="639">
                  <c:v>4.7297556853103799</c:v>
                </c:pt>
                <c:pt idx="640">
                  <c:v>4.2372078332280125</c:v>
                </c:pt>
                <c:pt idx="641">
                  <c:v>4.9354508196720843</c:v>
                </c:pt>
                <c:pt idx="642">
                  <c:v>5.3892649903287975</c:v>
                </c:pt>
                <c:pt idx="643">
                  <c:v>5.4900435594275052</c:v>
                </c:pt>
                <c:pt idx="644">
                  <c:v>6.4912950519242258</c:v>
                </c:pt>
                <c:pt idx="645">
                  <c:v>7.7912186379927846</c:v>
                </c:pt>
                <c:pt idx="646">
                  <c:v>9.4411337209302246</c:v>
                </c:pt>
                <c:pt idx="647">
                  <c:v>11.398250853242331</c:v>
                </c:pt>
                <c:pt idx="648">
                  <c:v>12.777915019762816</c:v>
                </c:pt>
                <c:pt idx="649">
                  <c:v>13.172588832487293</c:v>
                </c:pt>
                <c:pt idx="650">
                  <c:v>12.825499168053199</c:v>
                </c:pt>
                <c:pt idx="651">
                  <c:v>13.75</c:v>
                </c:pt>
                <c:pt idx="652">
                  <c:v>15.368454391891902</c:v>
                </c:pt>
                <c:pt idx="653">
                  <c:v>16.39033806343906</c:v>
                </c:pt>
                <c:pt idx="654">
                  <c:v>16.003787878787918</c:v>
                </c:pt>
                <c:pt idx="655">
                  <c:v>14.802358084862405</c:v>
                </c:pt>
                <c:pt idx="656">
                  <c:v>13.67338003502627</c:v>
                </c:pt>
                <c:pt idx="657">
                  <c:v>11.995019472738178</c:v>
                </c:pt>
                <c:pt idx="658">
                  <c:v>9.376354489164072</c:v>
                </c:pt>
                <c:pt idx="659">
                  <c:v>6.9383445945946107</c:v>
                </c:pt>
                <c:pt idx="660">
                  <c:v>5.6145484949833104</c:v>
                </c:pt>
                <c:pt idx="661">
                  <c:v>4.6397237665045026</c:v>
                </c:pt>
                <c:pt idx="762">
                  <c:v>-6.417286245353111</c:v>
                </c:pt>
                <c:pt idx="763">
                  <c:v>-5.8802168576104776</c:v>
                </c:pt>
                <c:pt idx="764">
                  <c:v>-5.2556818181818272</c:v>
                </c:pt>
                <c:pt idx="765">
                  <c:v>-4.3847150259067291</c:v>
                </c:pt>
                <c:pt idx="766">
                  <c:v>-3.6584180622009796</c:v>
                </c:pt>
                <c:pt idx="767">
                  <c:v>-2.1860515643105742</c:v>
                </c:pt>
                <c:pt idx="768">
                  <c:v>-1.7216368360277556</c:v>
                </c:pt>
                <c:pt idx="769">
                  <c:v>-2.658752860411937</c:v>
                </c:pt>
                <c:pt idx="770">
                  <c:v>-2.8764681208053844</c:v>
                </c:pt>
                <c:pt idx="771">
                  <c:v>-2.5344594594594696</c:v>
                </c:pt>
                <c:pt idx="772">
                  <c:v>-1.0677356020942028</c:v>
                </c:pt>
                <c:pt idx="773">
                  <c:v>9.5565749235788644E-3</c:v>
                </c:pt>
                <c:pt idx="774">
                  <c:v>-3.3697863682604634E-2</c:v>
                </c:pt>
                <c:pt idx="775">
                  <c:v>1.5703864353312298</c:v>
                </c:pt>
                <c:pt idx="776">
                  <c:v>2.9857673267326845</c:v>
                </c:pt>
                <c:pt idx="777">
                  <c:v>3.3025404157043852</c:v>
                </c:pt>
                <c:pt idx="778">
                  <c:v>3.0118343195265851</c:v>
                </c:pt>
                <c:pt idx="779">
                  <c:v>1.7303172737955066</c:v>
                </c:pt>
                <c:pt idx="780">
                  <c:v>1.0686547479483437</c:v>
                </c:pt>
                <c:pt idx="781">
                  <c:v>1.1451048951048648</c:v>
                </c:pt>
                <c:pt idx="782">
                  <c:v>0.62250570125431182</c:v>
                </c:pt>
                <c:pt idx="783">
                  <c:v>0.21034335981838126</c:v>
                </c:pt>
                <c:pt idx="784">
                  <c:v>-0.47379032258062637</c:v>
                </c:pt>
                <c:pt idx="785">
                  <c:v>-1.1280487804877879</c:v>
                </c:pt>
                <c:pt idx="786">
                  <c:v>-0.7382997630331829</c:v>
                </c:pt>
                <c:pt idx="787">
                  <c:v>-1.5391459074733262</c:v>
                </c:pt>
                <c:pt idx="788">
                  <c:v>-1.9094827586206833</c:v>
                </c:pt>
                <c:pt idx="789">
                  <c:v>-1.4325495049505292</c:v>
                </c:pt>
                <c:pt idx="790">
                  <c:v>-0.6121168076110024</c:v>
                </c:pt>
                <c:pt idx="791">
                  <c:v>1.188446969696983</c:v>
                </c:pt>
                <c:pt idx="792">
                  <c:v>2.2206620458890853</c:v>
                </c:pt>
                <c:pt idx="793">
                  <c:v>3.43603971962618</c:v>
                </c:pt>
                <c:pt idx="794">
                  <c:v>4.6071094480823547</c:v>
                </c:pt>
                <c:pt idx="795">
                  <c:v>4.5791705390334982</c:v>
                </c:pt>
                <c:pt idx="796">
                  <c:v>5.0300205855444062</c:v>
                </c:pt>
                <c:pt idx="797">
                  <c:v>5.7958144796379969</c:v>
                </c:pt>
                <c:pt idx="798">
                  <c:v>5.3789370078740149</c:v>
                </c:pt>
                <c:pt idx="799">
                  <c:v>7.2044136597938007</c:v>
                </c:pt>
                <c:pt idx="800">
                  <c:v>10.107336956521749</c:v>
                </c:pt>
                <c:pt idx="801">
                  <c:v>11.953604294478566</c:v>
                </c:pt>
                <c:pt idx="802">
                  <c:v>13.188554618117251</c:v>
                </c:pt>
                <c:pt idx="803">
                  <c:v>14.32565789473685</c:v>
                </c:pt>
                <c:pt idx="804">
                  <c:v>17.371503925417059</c:v>
                </c:pt>
                <c:pt idx="805">
                  <c:v>20.29001798561147</c:v>
                </c:pt>
                <c:pt idx="806">
                  <c:v>21.832431362196388</c:v>
                </c:pt>
                <c:pt idx="807">
                  <c:v>24.424145878524911</c:v>
                </c:pt>
                <c:pt idx="808">
                  <c:v>26.208706606942826</c:v>
                </c:pt>
                <c:pt idx="809">
                  <c:v>27.019817073170671</c:v>
                </c:pt>
                <c:pt idx="810">
                  <c:v>27.988733252131496</c:v>
                </c:pt>
                <c:pt idx="811">
                  <c:v>25.278041825095059</c:v>
                </c:pt>
                <c:pt idx="812">
                  <c:v>21.772749671484888</c:v>
                </c:pt>
                <c:pt idx="813">
                  <c:v>20.445995145631073</c:v>
                </c:pt>
                <c:pt idx="814">
                  <c:v>19.316434846266489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3-4BDA-A190-98B3FFC67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547264"/>
        <c:axId val="105549184"/>
      </c:barChar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'SIDC SMOOTHED'!$C$10:$C$877</c:f>
              <c:numCache>
                <c:formatCode>General</c:formatCode>
                <c:ptCount val="868"/>
                <c:pt idx="28">
                  <c:v>1950</c:v>
                </c:pt>
                <c:pt idx="148">
                  <c:v>1960</c:v>
                </c:pt>
                <c:pt idx="268">
                  <c:v>1970</c:v>
                </c:pt>
                <c:pt idx="388">
                  <c:v>1980</c:v>
                </c:pt>
                <c:pt idx="508">
                  <c:v>1990</c:v>
                </c:pt>
                <c:pt idx="628">
                  <c:v>2000</c:v>
                </c:pt>
                <c:pt idx="748">
                  <c:v>2010</c:v>
                </c:pt>
              </c:numCache>
            </c:numRef>
          </c:cat>
          <c:val>
            <c:numRef>
              <c:f>'SIDC SMOOTHED'!$E$10:$E$877</c:f>
              <c:numCache>
                <c:formatCode>0.0</c:formatCode>
                <c:ptCount val="868"/>
                <c:pt idx="0">
                  <c:v>203.99583333333331</c:v>
                </c:pt>
                <c:pt idx="1">
                  <c:v>197.52083333333334</c:v>
                </c:pt>
                <c:pt idx="2">
                  <c:v>193.69583333333333</c:v>
                </c:pt>
                <c:pt idx="3">
                  <c:v>190.875</c:v>
                </c:pt>
                <c:pt idx="4">
                  <c:v>188.14166666666665</c:v>
                </c:pt>
                <c:pt idx="5">
                  <c:v>184.24583333333331</c:v>
                </c:pt>
                <c:pt idx="6">
                  <c:v>180.23750000000004</c:v>
                </c:pt>
                <c:pt idx="7">
                  <c:v>176.65416666666667</c:v>
                </c:pt>
                <c:pt idx="8">
                  <c:v>174</c:v>
                </c:pt>
                <c:pt idx="9">
                  <c:v>174.09583333333333</c:v>
                </c:pt>
                <c:pt idx="10">
                  <c:v>175.89999999999998</c:v>
                </c:pt>
                <c:pt idx="11">
                  <c:v>180.51666666666665</c:v>
                </c:pt>
                <c:pt idx="12">
                  <c:v>186.82916666666668</c:v>
                </c:pt>
                <c:pt idx="13">
                  <c:v>188.57083333333333</c:v>
                </c:pt>
                <c:pt idx="14">
                  <c:v>184.44583333333333</c:v>
                </c:pt>
                <c:pt idx="15">
                  <c:v>179.76250000000002</c:v>
                </c:pt>
                <c:pt idx="16">
                  <c:v>177.14166666666665</c:v>
                </c:pt>
                <c:pt idx="17">
                  <c:v>176.25416666666663</c:v>
                </c:pt>
                <c:pt idx="18">
                  <c:v>176.71666666666667</c:v>
                </c:pt>
                <c:pt idx="19">
                  <c:v>177.88333333333333</c:v>
                </c:pt>
                <c:pt idx="20">
                  <c:v>179.29583333333332</c:v>
                </c:pt>
                <c:pt idx="21">
                  <c:v>178.77500000000001</c:v>
                </c:pt>
                <c:pt idx="22">
                  <c:v>176.31666666666663</c:v>
                </c:pt>
                <c:pt idx="23">
                  <c:v>171.86666666666667</c:v>
                </c:pt>
                <c:pt idx="24">
                  <c:v>166.01666666666668</c:v>
                </c:pt>
                <c:pt idx="25">
                  <c:v>162.52916666666667</c:v>
                </c:pt>
                <c:pt idx="26">
                  <c:v>161.85833333333332</c:v>
                </c:pt>
                <c:pt idx="27">
                  <c:v>160.71250000000001</c:v>
                </c:pt>
                <c:pt idx="28">
                  <c:v>158.36666666666667</c:v>
                </c:pt>
                <c:pt idx="29">
                  <c:v>154.94166666666666</c:v>
                </c:pt>
                <c:pt idx="30">
                  <c:v>149.51249999999999</c:v>
                </c:pt>
                <c:pt idx="31">
                  <c:v>143.1541666666667</c:v>
                </c:pt>
                <c:pt idx="32">
                  <c:v>136.70833333333334</c:v>
                </c:pt>
                <c:pt idx="33">
                  <c:v>130.92083333333335</c:v>
                </c:pt>
                <c:pt idx="34">
                  <c:v>126.60833333333335</c:v>
                </c:pt>
                <c:pt idx="35">
                  <c:v>123.19999999999999</c:v>
                </c:pt>
                <c:pt idx="36">
                  <c:v>120.0625</c:v>
                </c:pt>
                <c:pt idx="37">
                  <c:v>117.04583333333335</c:v>
                </c:pt>
                <c:pt idx="38">
                  <c:v>115.98333333333335</c:v>
                </c:pt>
                <c:pt idx="39">
                  <c:v>117.90416666666668</c:v>
                </c:pt>
                <c:pt idx="40">
                  <c:v>118.5625</c:v>
                </c:pt>
                <c:pt idx="41">
                  <c:v>117.325</c:v>
                </c:pt>
                <c:pt idx="42">
                  <c:v>117.65833333333335</c:v>
                </c:pt>
                <c:pt idx="43">
                  <c:v>118.71666666666665</c:v>
                </c:pt>
                <c:pt idx="44">
                  <c:v>119.06666666666665</c:v>
                </c:pt>
                <c:pt idx="45">
                  <c:v>119.21666666666664</c:v>
                </c:pt>
                <c:pt idx="46">
                  <c:v>118.76249999999999</c:v>
                </c:pt>
                <c:pt idx="47">
                  <c:v>117.625</c:v>
                </c:pt>
                <c:pt idx="48">
                  <c:v>116.00416666666668</c:v>
                </c:pt>
                <c:pt idx="49">
                  <c:v>113.20833333333333</c:v>
                </c:pt>
                <c:pt idx="50">
                  <c:v>107.65833333333332</c:v>
                </c:pt>
                <c:pt idx="51">
                  <c:v>100.60833333333333</c:v>
                </c:pt>
                <c:pt idx="52">
                  <c:v>96.112499999999997</c:v>
                </c:pt>
                <c:pt idx="53">
                  <c:v>94.220833333333346</c:v>
                </c:pt>
                <c:pt idx="54">
                  <c:v>91.983333333333348</c:v>
                </c:pt>
                <c:pt idx="55">
                  <c:v>89.495833333333351</c:v>
                </c:pt>
                <c:pt idx="56">
                  <c:v>87.6875</c:v>
                </c:pt>
                <c:pt idx="57">
                  <c:v>86.158333333333346</c:v>
                </c:pt>
                <c:pt idx="58">
                  <c:v>84.987499999999997</c:v>
                </c:pt>
                <c:pt idx="59">
                  <c:v>83.945833333333326</c:v>
                </c:pt>
                <c:pt idx="60">
                  <c:v>83.0625</c:v>
                </c:pt>
                <c:pt idx="61">
                  <c:v>82.600000000000009</c:v>
                </c:pt>
                <c:pt idx="62">
                  <c:v>82.116666666666674</c:v>
                </c:pt>
                <c:pt idx="63">
                  <c:v>81.250000000000014</c:v>
                </c:pt>
                <c:pt idx="64">
                  <c:v>79.924999999999997</c:v>
                </c:pt>
                <c:pt idx="65">
                  <c:v>78.350000000000009</c:v>
                </c:pt>
                <c:pt idx="66">
                  <c:v>77.291666666666657</c:v>
                </c:pt>
                <c:pt idx="67">
                  <c:v>76.537499999999994</c:v>
                </c:pt>
                <c:pt idx="68">
                  <c:v>75.591666666666654</c:v>
                </c:pt>
                <c:pt idx="69">
                  <c:v>74.499999999999986</c:v>
                </c:pt>
                <c:pt idx="70">
                  <c:v>73.316666666666663</c:v>
                </c:pt>
                <c:pt idx="71">
                  <c:v>72.583333333333329</c:v>
                </c:pt>
                <c:pt idx="72">
                  <c:v>72.49166666666666</c:v>
                </c:pt>
                <c:pt idx="73">
                  <c:v>72.033333333333331</c:v>
                </c:pt>
                <c:pt idx="74">
                  <c:v>71.325000000000003</c:v>
                </c:pt>
                <c:pt idx="75">
                  <c:v>70.887500000000003</c:v>
                </c:pt>
                <c:pt idx="76">
                  <c:v>70.554166666666674</c:v>
                </c:pt>
                <c:pt idx="77">
                  <c:v>70.225000000000009</c:v>
                </c:pt>
                <c:pt idx="78">
                  <c:v>69.808333333333337</c:v>
                </c:pt>
                <c:pt idx="79">
                  <c:v>69.683333333333337</c:v>
                </c:pt>
                <c:pt idx="80">
                  <c:v>69.783333333333346</c:v>
                </c:pt>
                <c:pt idx="81">
                  <c:v>70.020833333333329</c:v>
                </c:pt>
                <c:pt idx="82">
                  <c:v>70.837500000000006</c:v>
                </c:pt>
                <c:pt idx="83">
                  <c:v>71.987500000000011</c:v>
                </c:pt>
                <c:pt idx="84">
                  <c:v>72.629166666666677</c:v>
                </c:pt>
                <c:pt idx="85">
                  <c:v>73.112500000000011</c:v>
                </c:pt>
                <c:pt idx="86">
                  <c:v>74.108333333333334</c:v>
                </c:pt>
                <c:pt idx="87">
                  <c:v>75.670833333333334</c:v>
                </c:pt>
                <c:pt idx="88">
                  <c:v>77.441666666666677</c:v>
                </c:pt>
                <c:pt idx="89">
                  <c:v>79.175000000000011</c:v>
                </c:pt>
                <c:pt idx="90">
                  <c:v>81.116666666666674</c:v>
                </c:pt>
                <c:pt idx="91">
                  <c:v>83.762500000000003</c:v>
                </c:pt>
                <c:pt idx="92">
                  <c:v>87.7</c:v>
                </c:pt>
                <c:pt idx="93">
                  <c:v>92.429166666666674</c:v>
                </c:pt>
                <c:pt idx="94">
                  <c:v>97.108333333333348</c:v>
                </c:pt>
                <c:pt idx="95">
                  <c:v>102.86666666666666</c:v>
                </c:pt>
                <c:pt idx="96">
                  <c:v>109.875</c:v>
                </c:pt>
                <c:pt idx="97">
                  <c:v>117.13749999999999</c:v>
                </c:pt>
                <c:pt idx="98">
                  <c:v>124.28750000000001</c:v>
                </c:pt>
                <c:pt idx="99">
                  <c:v>130.51666666666668</c:v>
                </c:pt>
                <c:pt idx="100">
                  <c:v>136.5625</c:v>
                </c:pt>
                <c:pt idx="101">
                  <c:v>144.20833333333334</c:v>
                </c:pt>
                <c:pt idx="102">
                  <c:v>153.06666666666666</c:v>
                </c:pt>
                <c:pt idx="103">
                  <c:v>161.24583333333334</c:v>
                </c:pt>
                <c:pt idx="104">
                  <c:v>169.87499999999997</c:v>
                </c:pt>
                <c:pt idx="105">
                  <c:v>179.59166666666667</c:v>
                </c:pt>
                <c:pt idx="106">
                  <c:v>188.03333333333333</c:v>
                </c:pt>
                <c:pt idx="107">
                  <c:v>192.45833333333329</c:v>
                </c:pt>
                <c:pt idx="108">
                  <c:v>194.78333333333333</c:v>
                </c:pt>
                <c:pt idx="109">
                  <c:v>197.74166666666667</c:v>
                </c:pt>
                <c:pt idx="110">
                  <c:v>201.09166666666667</c:v>
                </c:pt>
                <c:pt idx="111">
                  <c:v>207.23749999999995</c:v>
                </c:pt>
                <c:pt idx="112">
                  <c:v>213.83749999999998</c:v>
                </c:pt>
                <c:pt idx="113">
                  <c:v>216.57916666666665</c:v>
                </c:pt>
                <c:pt idx="114">
                  <c:v>219.72499999999999</c:v>
                </c:pt>
                <c:pt idx="115">
                  <c:v>225.87916666666669</c:v>
                </c:pt>
                <c:pt idx="116">
                  <c:v>229.60416666666666</c:v>
                </c:pt>
                <c:pt idx="117">
                  <c:v>231.27916666666667</c:v>
                </c:pt>
                <c:pt idx="118">
                  <c:v>233.41666666666663</c:v>
                </c:pt>
                <c:pt idx="119">
                  <c:v>235.26666666666668</c:v>
                </c:pt>
                <c:pt idx="120">
                  <c:v>238.52500000000001</c:v>
                </c:pt>
                <c:pt idx="121">
                  <c:v>242.67083333333332</c:v>
                </c:pt>
                <c:pt idx="122">
                  <c:v>245.02083333333329</c:v>
                </c:pt>
                <c:pt idx="123">
                  <c:v>244.08749999999998</c:v>
                </c:pt>
                <c:pt idx="124">
                  <c:v>242.98333333333332</c:v>
                </c:pt>
                <c:pt idx="125">
                  <c:v>244.72500000000002</c:v>
                </c:pt>
                <c:pt idx="126">
                  <c:v>245.22083333333333</c:v>
                </c:pt>
                <c:pt idx="127">
                  <c:v>241.94999999999996</c:v>
                </c:pt>
                <c:pt idx="128">
                  <c:v>237.62916666666669</c:v>
                </c:pt>
                <c:pt idx="129">
                  <c:v>233.64583333333334</c:v>
                </c:pt>
                <c:pt idx="130">
                  <c:v>232.62916666666669</c:v>
                </c:pt>
                <c:pt idx="131">
                  <c:v>233.38333333333335</c:v>
                </c:pt>
                <c:pt idx="132">
                  <c:v>232.28333333333333</c:v>
                </c:pt>
                <c:pt idx="133">
                  <c:v>229.87916666666669</c:v>
                </c:pt>
                <c:pt idx="134">
                  <c:v>228.15</c:v>
                </c:pt>
                <c:pt idx="135">
                  <c:v>227.77083333333334</c:v>
                </c:pt>
                <c:pt idx="136">
                  <c:v>226.73749999999998</c:v>
                </c:pt>
                <c:pt idx="137">
                  <c:v>225.71249999999998</c:v>
                </c:pt>
                <c:pt idx="138">
                  <c:v>223.52083333333334</c:v>
                </c:pt>
                <c:pt idx="139">
                  <c:v>218.85833333333332</c:v>
                </c:pt>
                <c:pt idx="140">
                  <c:v>215.27083333333329</c:v>
                </c:pt>
                <c:pt idx="141">
                  <c:v>212.01666666666665</c:v>
                </c:pt>
                <c:pt idx="142">
                  <c:v>206.85833333333335</c:v>
                </c:pt>
                <c:pt idx="143">
                  <c:v>202.45000000000002</c:v>
                </c:pt>
                <c:pt idx="144">
                  <c:v>197.53749999999999</c:v>
                </c:pt>
                <c:pt idx="145">
                  <c:v>192.32916666666665</c:v>
                </c:pt>
                <c:pt idx="146">
                  <c:v>188.39166666666665</c:v>
                </c:pt>
                <c:pt idx="147">
                  <c:v>183.86666666666665</c:v>
                </c:pt>
                <c:pt idx="148">
                  <c:v>179.79166666666663</c:v>
                </c:pt>
                <c:pt idx="149">
                  <c:v>175.55833333333331</c:v>
                </c:pt>
                <c:pt idx="150">
                  <c:v>171.75</c:v>
                </c:pt>
                <c:pt idx="151">
                  <c:v>169.54166666666666</c:v>
                </c:pt>
                <c:pt idx="152">
                  <c:v>167.13333333333333</c:v>
                </c:pt>
                <c:pt idx="153">
                  <c:v>163.89166666666668</c:v>
                </c:pt>
                <c:pt idx="154">
                  <c:v>158.85833333333332</c:v>
                </c:pt>
                <c:pt idx="155">
                  <c:v>152.99166666666667</c:v>
                </c:pt>
                <c:pt idx="156">
                  <c:v>148.64583333333334</c:v>
                </c:pt>
                <c:pt idx="157">
                  <c:v>144.29583333333332</c:v>
                </c:pt>
                <c:pt idx="158">
                  <c:v>138.97916666666663</c:v>
                </c:pt>
                <c:pt idx="159">
                  <c:v>134.04999999999998</c:v>
                </c:pt>
                <c:pt idx="160">
                  <c:v>129.77500000000001</c:v>
                </c:pt>
                <c:pt idx="161">
                  <c:v>124.82083333333333</c:v>
                </c:pt>
                <c:pt idx="162">
                  <c:v>119.72916666666667</c:v>
                </c:pt>
                <c:pt idx="163">
                  <c:v>115.66249999999998</c:v>
                </c:pt>
                <c:pt idx="164">
                  <c:v>111.38333333333333</c:v>
                </c:pt>
                <c:pt idx="165">
                  <c:v>107.24583333333332</c:v>
                </c:pt>
                <c:pt idx="166">
                  <c:v>104.40833333333332</c:v>
                </c:pt>
                <c:pt idx="167">
                  <c:v>103.14583333333333</c:v>
                </c:pt>
                <c:pt idx="168">
                  <c:v>102.79166666666667</c:v>
                </c:pt>
                <c:pt idx="169">
                  <c:v>102.23750000000001</c:v>
                </c:pt>
                <c:pt idx="170">
                  <c:v>101.80416666666667</c:v>
                </c:pt>
                <c:pt idx="171">
                  <c:v>100.92916666666666</c:v>
                </c:pt>
                <c:pt idx="172">
                  <c:v>98.575000000000003</c:v>
                </c:pt>
                <c:pt idx="173">
                  <c:v>95.800000000000011</c:v>
                </c:pt>
                <c:pt idx="174">
                  <c:v>93.587499999999991</c:v>
                </c:pt>
                <c:pt idx="175">
                  <c:v>92.237499999999997</c:v>
                </c:pt>
                <c:pt idx="176">
                  <c:v>91.645833333333329</c:v>
                </c:pt>
                <c:pt idx="177">
                  <c:v>90.904166666666683</c:v>
                </c:pt>
                <c:pt idx="178">
                  <c:v>89.762500000000003</c:v>
                </c:pt>
                <c:pt idx="179">
                  <c:v>88.229166666666671</c:v>
                </c:pt>
                <c:pt idx="180">
                  <c:v>86.387500000000003</c:v>
                </c:pt>
                <c:pt idx="181">
                  <c:v>84.754166666666663</c:v>
                </c:pt>
                <c:pt idx="182">
                  <c:v>83.61666666666666</c:v>
                </c:pt>
                <c:pt idx="183">
                  <c:v>82.862499999999997</c:v>
                </c:pt>
                <c:pt idx="184">
                  <c:v>82.337500000000006</c:v>
                </c:pt>
                <c:pt idx="185">
                  <c:v>82.287500000000009</c:v>
                </c:pt>
                <c:pt idx="186">
                  <c:v>82.254166666666677</c:v>
                </c:pt>
                <c:pt idx="187">
                  <c:v>81.954166666666666</c:v>
                </c:pt>
                <c:pt idx="188">
                  <c:v>81.712500000000006</c:v>
                </c:pt>
                <c:pt idx="189">
                  <c:v>81.441666666666663</c:v>
                </c:pt>
                <c:pt idx="190">
                  <c:v>81.133333333333326</c:v>
                </c:pt>
                <c:pt idx="191">
                  <c:v>80.849999999999994</c:v>
                </c:pt>
                <c:pt idx="192">
                  <c:v>80.649999999999991</c:v>
                </c:pt>
                <c:pt idx="193">
                  <c:v>80.279166666666654</c:v>
                </c:pt>
                <c:pt idx="194">
                  <c:v>79.212500000000006</c:v>
                </c:pt>
                <c:pt idx="195">
                  <c:v>77.808333333333337</c:v>
                </c:pt>
                <c:pt idx="196">
                  <c:v>76.800000000000011</c:v>
                </c:pt>
                <c:pt idx="197">
                  <c:v>75.920833333333334</c:v>
                </c:pt>
                <c:pt idx="198">
                  <c:v>74.795833333333348</c:v>
                </c:pt>
                <c:pt idx="199">
                  <c:v>73.683333333333351</c:v>
                </c:pt>
                <c:pt idx="200">
                  <c:v>72.875</c:v>
                </c:pt>
                <c:pt idx="201">
                  <c:v>72.566666666666677</c:v>
                </c:pt>
                <c:pt idx="202">
                  <c:v>72.712499999999991</c:v>
                </c:pt>
                <c:pt idx="203">
                  <c:v>72.774999999999991</c:v>
                </c:pt>
                <c:pt idx="204">
                  <c:v>72.637500000000003</c:v>
                </c:pt>
                <c:pt idx="205">
                  <c:v>72.54583333333332</c:v>
                </c:pt>
                <c:pt idx="206">
                  <c:v>72.899999999999991</c:v>
                </c:pt>
                <c:pt idx="207">
                  <c:v>73.616666666666674</c:v>
                </c:pt>
                <c:pt idx="208">
                  <c:v>74.274999999999991</c:v>
                </c:pt>
                <c:pt idx="209">
                  <c:v>74.820833333333326</c:v>
                </c:pt>
                <c:pt idx="210">
                  <c:v>75.32083333333334</c:v>
                </c:pt>
                <c:pt idx="211">
                  <c:v>75.874999999999986</c:v>
                </c:pt>
                <c:pt idx="212">
                  <c:v>76.32083333333334</c:v>
                </c:pt>
                <c:pt idx="213">
                  <c:v>76.433333333333337</c:v>
                </c:pt>
                <c:pt idx="214">
                  <c:v>76.75833333333334</c:v>
                </c:pt>
                <c:pt idx="215">
                  <c:v>77.495833333333337</c:v>
                </c:pt>
                <c:pt idx="216">
                  <c:v>78.52500000000002</c:v>
                </c:pt>
                <c:pt idx="217">
                  <c:v>80.241666666666674</c:v>
                </c:pt>
                <c:pt idx="218">
                  <c:v>82.158333333333317</c:v>
                </c:pt>
                <c:pt idx="219">
                  <c:v>83.858333333333334</c:v>
                </c:pt>
                <c:pt idx="220">
                  <c:v>86.083333333333314</c:v>
                </c:pt>
                <c:pt idx="221">
                  <c:v>88.833333333333314</c:v>
                </c:pt>
                <c:pt idx="222">
                  <c:v>91.633333333333326</c:v>
                </c:pt>
                <c:pt idx="223">
                  <c:v>94.25</c:v>
                </c:pt>
                <c:pt idx="224">
                  <c:v>96.875000000000014</c:v>
                </c:pt>
                <c:pt idx="225">
                  <c:v>100.22083333333335</c:v>
                </c:pt>
                <c:pt idx="226">
                  <c:v>104.52916666666668</c:v>
                </c:pt>
                <c:pt idx="227">
                  <c:v>109.49583333333334</c:v>
                </c:pt>
                <c:pt idx="228">
                  <c:v>114.95</c:v>
                </c:pt>
                <c:pt idx="229">
                  <c:v>119.22500000000002</c:v>
                </c:pt>
                <c:pt idx="230">
                  <c:v>122.49583333333334</c:v>
                </c:pt>
                <c:pt idx="231">
                  <c:v>125.41666666666667</c:v>
                </c:pt>
                <c:pt idx="232">
                  <c:v>127.88749999999999</c:v>
                </c:pt>
                <c:pt idx="233">
                  <c:v>131.35</c:v>
                </c:pt>
                <c:pt idx="234">
                  <c:v>134.26249999999999</c:v>
                </c:pt>
                <c:pt idx="235">
                  <c:v>136.29166666666666</c:v>
                </c:pt>
                <c:pt idx="236">
                  <c:v>138.72916666666666</c:v>
                </c:pt>
                <c:pt idx="237">
                  <c:v>141.58333333333331</c:v>
                </c:pt>
                <c:pt idx="238">
                  <c:v>144.80416666666665</c:v>
                </c:pt>
                <c:pt idx="239">
                  <c:v>147.53749999999999</c:v>
                </c:pt>
                <c:pt idx="240">
                  <c:v>147.85833333333332</c:v>
                </c:pt>
                <c:pt idx="241">
                  <c:v>147.10000000000002</c:v>
                </c:pt>
                <c:pt idx="242">
                  <c:v>147.58750000000001</c:v>
                </c:pt>
                <c:pt idx="243">
                  <c:v>149.04166666666671</c:v>
                </c:pt>
                <c:pt idx="244">
                  <c:v>149.85833333333335</c:v>
                </c:pt>
                <c:pt idx="245">
                  <c:v>149.22916666666666</c:v>
                </c:pt>
                <c:pt idx="246">
                  <c:v>149.10833333333335</c:v>
                </c:pt>
                <c:pt idx="247">
                  <c:v>150.16249999999999</c:v>
                </c:pt>
                <c:pt idx="248">
                  <c:v>150.56666666666666</c:v>
                </c:pt>
                <c:pt idx="249">
                  <c:v>149.70416666666668</c:v>
                </c:pt>
                <c:pt idx="250">
                  <c:v>147.64583333333334</c:v>
                </c:pt>
                <c:pt idx="251">
                  <c:v>145.45000000000002</c:v>
                </c:pt>
                <c:pt idx="252">
                  <c:v>145.94999999999999</c:v>
                </c:pt>
                <c:pt idx="253">
                  <c:v>148.26249999999996</c:v>
                </c:pt>
                <c:pt idx="254">
                  <c:v>148.9458333333333</c:v>
                </c:pt>
                <c:pt idx="255">
                  <c:v>149.39583333333334</c:v>
                </c:pt>
                <c:pt idx="256">
                  <c:v>150.22499999999999</c:v>
                </c:pt>
                <c:pt idx="257">
                  <c:v>150.23749999999998</c:v>
                </c:pt>
                <c:pt idx="258">
                  <c:v>150.11666666666665</c:v>
                </c:pt>
                <c:pt idx="259">
                  <c:v>150.02083333333331</c:v>
                </c:pt>
                <c:pt idx="260">
                  <c:v>150.82083333333333</c:v>
                </c:pt>
                <c:pt idx="261">
                  <c:v>151.36249999999998</c:v>
                </c:pt>
                <c:pt idx="262">
                  <c:v>151.39166666666668</c:v>
                </c:pt>
                <c:pt idx="263">
                  <c:v>152.4375</c:v>
                </c:pt>
                <c:pt idx="264">
                  <c:v>152.68333333333337</c:v>
                </c:pt>
                <c:pt idx="265">
                  <c:v>152.38333333333333</c:v>
                </c:pt>
                <c:pt idx="266">
                  <c:v>153.63749999999996</c:v>
                </c:pt>
                <c:pt idx="267">
                  <c:v>154.30833333333334</c:v>
                </c:pt>
                <c:pt idx="268">
                  <c:v>154.66249999999999</c:v>
                </c:pt>
                <c:pt idx="269">
                  <c:v>155.11666666666665</c:v>
                </c:pt>
                <c:pt idx="270">
                  <c:v>155.16249999999999</c:v>
                </c:pt>
                <c:pt idx="271">
                  <c:v>155.18333333333334</c:v>
                </c:pt>
                <c:pt idx="272">
                  <c:v>155.17083333333332</c:v>
                </c:pt>
                <c:pt idx="273">
                  <c:v>155.76249999999999</c:v>
                </c:pt>
                <c:pt idx="274">
                  <c:v>156.30833333333334</c:v>
                </c:pt>
                <c:pt idx="275">
                  <c:v>154.95000000000002</c:v>
                </c:pt>
                <c:pt idx="276">
                  <c:v>151.50000000000003</c:v>
                </c:pt>
                <c:pt idx="277">
                  <c:v>147.68333333333334</c:v>
                </c:pt>
                <c:pt idx="278">
                  <c:v>143.29166666666669</c:v>
                </c:pt>
                <c:pt idx="279">
                  <c:v>138.50833333333335</c:v>
                </c:pt>
                <c:pt idx="280">
                  <c:v>134.72499999999999</c:v>
                </c:pt>
                <c:pt idx="281">
                  <c:v>132.20416666666668</c:v>
                </c:pt>
                <c:pt idx="282">
                  <c:v>129.52083333333334</c:v>
                </c:pt>
                <c:pt idx="283">
                  <c:v>126.16250000000001</c:v>
                </c:pt>
                <c:pt idx="284">
                  <c:v>122.5</c:v>
                </c:pt>
                <c:pt idx="285">
                  <c:v>119.40416666666665</c:v>
                </c:pt>
                <c:pt idx="286">
                  <c:v>116.33750000000002</c:v>
                </c:pt>
                <c:pt idx="287">
                  <c:v>114.575</c:v>
                </c:pt>
                <c:pt idx="288">
                  <c:v>115.42083333333333</c:v>
                </c:pt>
                <c:pt idx="289">
                  <c:v>115.94166666666666</c:v>
                </c:pt>
                <c:pt idx="290">
                  <c:v>116.62083333333334</c:v>
                </c:pt>
                <c:pt idx="291">
                  <c:v>118.90833333333332</c:v>
                </c:pt>
                <c:pt idx="292">
                  <c:v>120.55833333333334</c:v>
                </c:pt>
                <c:pt idx="293">
                  <c:v>121.25833333333334</c:v>
                </c:pt>
                <c:pt idx="294">
                  <c:v>122.16666666666669</c:v>
                </c:pt>
                <c:pt idx="295">
                  <c:v>123.15000000000002</c:v>
                </c:pt>
                <c:pt idx="296">
                  <c:v>123.22083333333336</c:v>
                </c:pt>
                <c:pt idx="297">
                  <c:v>121.8416666666667</c:v>
                </c:pt>
                <c:pt idx="298">
                  <c:v>120.46250000000002</c:v>
                </c:pt>
                <c:pt idx="299">
                  <c:v>118.20416666666669</c:v>
                </c:pt>
                <c:pt idx="300">
                  <c:v>115.29583333333335</c:v>
                </c:pt>
                <c:pt idx="301">
                  <c:v>113.81250000000001</c:v>
                </c:pt>
                <c:pt idx="302">
                  <c:v>112.09166666666668</c:v>
                </c:pt>
                <c:pt idx="303">
                  <c:v>108.80416666666666</c:v>
                </c:pt>
                <c:pt idx="304">
                  <c:v>105.29166666666664</c:v>
                </c:pt>
                <c:pt idx="305">
                  <c:v>101.84166666666668</c:v>
                </c:pt>
                <c:pt idx="306">
                  <c:v>99.670833333333348</c:v>
                </c:pt>
                <c:pt idx="307">
                  <c:v>97.954166666666666</c:v>
                </c:pt>
                <c:pt idx="308">
                  <c:v>95.754166666666663</c:v>
                </c:pt>
                <c:pt idx="309">
                  <c:v>94.174999999999997</c:v>
                </c:pt>
                <c:pt idx="310">
                  <c:v>92.641666666666666</c:v>
                </c:pt>
                <c:pt idx="311">
                  <c:v>91.141666666666666</c:v>
                </c:pt>
                <c:pt idx="312">
                  <c:v>89.541666666666671</c:v>
                </c:pt>
                <c:pt idx="313">
                  <c:v>87.870833333333323</c:v>
                </c:pt>
                <c:pt idx="314">
                  <c:v>86.804166666666674</c:v>
                </c:pt>
                <c:pt idx="315">
                  <c:v>86.316666666666663</c:v>
                </c:pt>
                <c:pt idx="316">
                  <c:v>86.445833333333326</c:v>
                </c:pt>
                <c:pt idx="317">
                  <c:v>86.800000000000011</c:v>
                </c:pt>
                <c:pt idx="318">
                  <c:v>86.054166666666674</c:v>
                </c:pt>
                <c:pt idx="319">
                  <c:v>85.716666666666683</c:v>
                </c:pt>
                <c:pt idx="320">
                  <c:v>86.491666666666674</c:v>
                </c:pt>
                <c:pt idx="321">
                  <c:v>86.729166666666671</c:v>
                </c:pt>
                <c:pt idx="322">
                  <c:v>86.383333333333326</c:v>
                </c:pt>
                <c:pt idx="323">
                  <c:v>85.887500000000003</c:v>
                </c:pt>
                <c:pt idx="324">
                  <c:v>85.337499999999991</c:v>
                </c:pt>
                <c:pt idx="325">
                  <c:v>84.412499999999994</c:v>
                </c:pt>
                <c:pt idx="326">
                  <c:v>82.891666666666666</c:v>
                </c:pt>
                <c:pt idx="327">
                  <c:v>81.304166666666674</c:v>
                </c:pt>
                <c:pt idx="328">
                  <c:v>79.933333333333337</c:v>
                </c:pt>
                <c:pt idx="329">
                  <c:v>79.591666666666683</c:v>
                </c:pt>
                <c:pt idx="330">
                  <c:v>79.562500000000014</c:v>
                </c:pt>
                <c:pt idx="331">
                  <c:v>78.308333333333337</c:v>
                </c:pt>
                <c:pt idx="332">
                  <c:v>77.016666666666666</c:v>
                </c:pt>
                <c:pt idx="333">
                  <c:v>76.370833333333323</c:v>
                </c:pt>
                <c:pt idx="334">
                  <c:v>75.999999999999986</c:v>
                </c:pt>
                <c:pt idx="335">
                  <c:v>75.74166666666666</c:v>
                </c:pt>
                <c:pt idx="336">
                  <c:v>75.766666666666666</c:v>
                </c:pt>
                <c:pt idx="337">
                  <c:v>76.174999999999983</c:v>
                </c:pt>
                <c:pt idx="338">
                  <c:v>76.433333333333323</c:v>
                </c:pt>
                <c:pt idx="339">
                  <c:v>76.495833333333323</c:v>
                </c:pt>
                <c:pt idx="340">
                  <c:v>76.120833333333323</c:v>
                </c:pt>
                <c:pt idx="341">
                  <c:v>75.037499999999994</c:v>
                </c:pt>
                <c:pt idx="342">
                  <c:v>74.095833333333331</c:v>
                </c:pt>
                <c:pt idx="343">
                  <c:v>73.829166666666666</c:v>
                </c:pt>
                <c:pt idx="344">
                  <c:v>73.508333333333326</c:v>
                </c:pt>
                <c:pt idx="345">
                  <c:v>73.266666666666666</c:v>
                </c:pt>
                <c:pt idx="346">
                  <c:v>73.454166666666666</c:v>
                </c:pt>
                <c:pt idx="347">
                  <c:v>74.03749999999998</c:v>
                </c:pt>
                <c:pt idx="348">
                  <c:v>74.512499999999974</c:v>
                </c:pt>
                <c:pt idx="349">
                  <c:v>74.566666666666649</c:v>
                </c:pt>
                <c:pt idx="350">
                  <c:v>75.00833333333334</c:v>
                </c:pt>
                <c:pt idx="351">
                  <c:v>76.295833333333334</c:v>
                </c:pt>
                <c:pt idx="352">
                  <c:v>77.779166666666669</c:v>
                </c:pt>
                <c:pt idx="353">
                  <c:v>78.76666666666668</c:v>
                </c:pt>
                <c:pt idx="354">
                  <c:v>80.300000000000011</c:v>
                </c:pt>
                <c:pt idx="355">
                  <c:v>82.295833333333334</c:v>
                </c:pt>
                <c:pt idx="356">
                  <c:v>84.012499999999989</c:v>
                </c:pt>
                <c:pt idx="357">
                  <c:v>85.883333333333326</c:v>
                </c:pt>
                <c:pt idx="358">
                  <c:v>88.208333333333329</c:v>
                </c:pt>
                <c:pt idx="359">
                  <c:v>92.070833333333326</c:v>
                </c:pt>
                <c:pt idx="360">
                  <c:v>97.32083333333334</c:v>
                </c:pt>
                <c:pt idx="361">
                  <c:v>103.02083333333333</c:v>
                </c:pt>
                <c:pt idx="362">
                  <c:v>108.87916666666665</c:v>
                </c:pt>
                <c:pt idx="363">
                  <c:v>113.90416666666668</c:v>
                </c:pt>
                <c:pt idx="364">
                  <c:v>118.2375</c:v>
                </c:pt>
                <c:pt idx="365">
                  <c:v>121.66250000000001</c:v>
                </c:pt>
                <c:pt idx="366">
                  <c:v>125.37916666666668</c:v>
                </c:pt>
                <c:pt idx="367">
                  <c:v>130.35833333333332</c:v>
                </c:pt>
                <c:pt idx="368">
                  <c:v>135.25</c:v>
                </c:pt>
                <c:pt idx="369">
                  <c:v>140.57083333333333</c:v>
                </c:pt>
                <c:pt idx="370">
                  <c:v>147.29999999999998</c:v>
                </c:pt>
                <c:pt idx="371">
                  <c:v>153.45416666666665</c:v>
                </c:pt>
                <c:pt idx="372">
                  <c:v>157.66249999999999</c:v>
                </c:pt>
                <c:pt idx="373">
                  <c:v>160.50416666666666</c:v>
                </c:pt>
                <c:pt idx="374">
                  <c:v>162.32500000000002</c:v>
                </c:pt>
                <c:pt idx="375">
                  <c:v>164.75833333333335</c:v>
                </c:pt>
                <c:pt idx="376">
                  <c:v>167.89166666666668</c:v>
                </c:pt>
                <c:pt idx="377">
                  <c:v>171.89583333333334</c:v>
                </c:pt>
                <c:pt idx="378">
                  <c:v>176.17916666666667</c:v>
                </c:pt>
                <c:pt idx="379">
                  <c:v>180.42916666666667</c:v>
                </c:pt>
                <c:pt idx="380">
                  <c:v>186.17500000000004</c:v>
                </c:pt>
                <c:pt idx="381">
                  <c:v>190.58333333333334</c:v>
                </c:pt>
                <c:pt idx="382">
                  <c:v>191.84583333333333</c:v>
                </c:pt>
                <c:pt idx="383">
                  <c:v>191.80833333333337</c:v>
                </c:pt>
                <c:pt idx="384">
                  <c:v>190.91249999999999</c:v>
                </c:pt>
                <c:pt idx="385">
                  <c:v>191.61249999999998</c:v>
                </c:pt>
                <c:pt idx="386">
                  <c:v>195.55000000000004</c:v>
                </c:pt>
                <c:pt idx="387">
                  <c:v>198.61249999999998</c:v>
                </c:pt>
                <c:pt idx="388">
                  <c:v>199.97500000000002</c:v>
                </c:pt>
                <c:pt idx="389">
                  <c:v>200.50416666666669</c:v>
                </c:pt>
                <c:pt idx="390">
                  <c:v>199.54166666666666</c:v>
                </c:pt>
                <c:pt idx="391">
                  <c:v>198.29583333333332</c:v>
                </c:pt>
                <c:pt idx="392">
                  <c:v>197.17499999999998</c:v>
                </c:pt>
                <c:pt idx="393">
                  <c:v>197.51666666666665</c:v>
                </c:pt>
                <c:pt idx="394">
                  <c:v>197.14166666666668</c:v>
                </c:pt>
                <c:pt idx="395">
                  <c:v>196.05000000000004</c:v>
                </c:pt>
                <c:pt idx="396">
                  <c:v>197.76250000000002</c:v>
                </c:pt>
                <c:pt idx="397">
                  <c:v>199.93333333333331</c:v>
                </c:pt>
                <c:pt idx="398">
                  <c:v>199.31666666666663</c:v>
                </c:pt>
                <c:pt idx="399">
                  <c:v>196.5</c:v>
                </c:pt>
                <c:pt idx="400">
                  <c:v>195.25</c:v>
                </c:pt>
                <c:pt idx="401">
                  <c:v>197.87916666666669</c:v>
                </c:pt>
                <c:pt idx="402">
                  <c:v>201.70000000000002</c:v>
                </c:pt>
                <c:pt idx="403">
                  <c:v>204.0291666666667</c:v>
                </c:pt>
                <c:pt idx="404">
                  <c:v>204.43750000000003</c:v>
                </c:pt>
                <c:pt idx="405">
                  <c:v>203.29166666666671</c:v>
                </c:pt>
                <c:pt idx="406">
                  <c:v>202.75</c:v>
                </c:pt>
                <c:pt idx="407">
                  <c:v>203.32499999999996</c:v>
                </c:pt>
                <c:pt idx="408">
                  <c:v>203.92916666666667</c:v>
                </c:pt>
                <c:pt idx="409">
                  <c:v>201.56666666666669</c:v>
                </c:pt>
                <c:pt idx="410">
                  <c:v>196.86666666666667</c:v>
                </c:pt>
                <c:pt idx="411">
                  <c:v>195.38750000000002</c:v>
                </c:pt>
                <c:pt idx="412">
                  <c:v>194.64166666666668</c:v>
                </c:pt>
                <c:pt idx="413">
                  <c:v>191.00416666666672</c:v>
                </c:pt>
                <c:pt idx="414">
                  <c:v>186.47500000000002</c:v>
                </c:pt>
                <c:pt idx="415">
                  <c:v>181.61249999999998</c:v>
                </c:pt>
                <c:pt idx="416">
                  <c:v>177.38333333333335</c:v>
                </c:pt>
                <c:pt idx="417">
                  <c:v>175.39166666666665</c:v>
                </c:pt>
                <c:pt idx="418">
                  <c:v>173.5625</c:v>
                </c:pt>
                <c:pt idx="419">
                  <c:v>168.35416666666666</c:v>
                </c:pt>
                <c:pt idx="420">
                  <c:v>160.8416666666667</c:v>
                </c:pt>
                <c:pt idx="421">
                  <c:v>155.25833333333335</c:v>
                </c:pt>
                <c:pt idx="422">
                  <c:v>153.14583333333334</c:v>
                </c:pt>
                <c:pt idx="423">
                  <c:v>151.39166666666668</c:v>
                </c:pt>
                <c:pt idx="424">
                  <c:v>148.47083333333333</c:v>
                </c:pt>
                <c:pt idx="425">
                  <c:v>145.125</c:v>
                </c:pt>
                <c:pt idx="426">
                  <c:v>140.89583333333331</c:v>
                </c:pt>
                <c:pt idx="427">
                  <c:v>136.47916666666666</c:v>
                </c:pt>
                <c:pt idx="428">
                  <c:v>131.37916666666663</c:v>
                </c:pt>
                <c:pt idx="429">
                  <c:v>124.04583333333335</c:v>
                </c:pt>
                <c:pt idx="430">
                  <c:v>118.71249999999999</c:v>
                </c:pt>
                <c:pt idx="431">
                  <c:v>118.39166666666669</c:v>
                </c:pt>
                <c:pt idx="432">
                  <c:v>119.27083333333336</c:v>
                </c:pt>
                <c:pt idx="433">
                  <c:v>119.82499999999999</c:v>
                </c:pt>
                <c:pt idx="434">
                  <c:v>119.85416666666664</c:v>
                </c:pt>
                <c:pt idx="435">
                  <c:v>117.82916666666665</c:v>
                </c:pt>
                <c:pt idx="436">
                  <c:v>114.64583333333331</c:v>
                </c:pt>
                <c:pt idx="437">
                  <c:v>111.37083333333334</c:v>
                </c:pt>
                <c:pt idx="438">
                  <c:v>108.32916666666667</c:v>
                </c:pt>
                <c:pt idx="439">
                  <c:v>105.41250000000001</c:v>
                </c:pt>
                <c:pt idx="440">
                  <c:v>103.14166666666667</c:v>
                </c:pt>
                <c:pt idx="441">
                  <c:v>101.77499999999999</c:v>
                </c:pt>
                <c:pt idx="442">
                  <c:v>99.387499999999989</c:v>
                </c:pt>
                <c:pt idx="443">
                  <c:v>94.987499999999997</c:v>
                </c:pt>
                <c:pt idx="444">
                  <c:v>90.254166666666663</c:v>
                </c:pt>
                <c:pt idx="445">
                  <c:v>85.991666666666674</c:v>
                </c:pt>
                <c:pt idx="446">
                  <c:v>81.69583333333334</c:v>
                </c:pt>
                <c:pt idx="447">
                  <c:v>78.608333333333334</c:v>
                </c:pt>
                <c:pt idx="448">
                  <c:v>77.112499999999997</c:v>
                </c:pt>
                <c:pt idx="449">
                  <c:v>76.137500000000003</c:v>
                </c:pt>
                <c:pt idx="450">
                  <c:v>75.254166666666663</c:v>
                </c:pt>
                <c:pt idx="451">
                  <c:v>74.937499999999986</c:v>
                </c:pt>
                <c:pt idx="452">
                  <c:v>74.899999999999991</c:v>
                </c:pt>
                <c:pt idx="453">
                  <c:v>74.770833333333343</c:v>
                </c:pt>
                <c:pt idx="454">
                  <c:v>74.675000000000011</c:v>
                </c:pt>
                <c:pt idx="455">
                  <c:v>75.000000000000014</c:v>
                </c:pt>
                <c:pt idx="456">
                  <c:v>75.529166666666669</c:v>
                </c:pt>
                <c:pt idx="457">
                  <c:v>75.67916666666666</c:v>
                </c:pt>
                <c:pt idx="458">
                  <c:v>75.350000000000009</c:v>
                </c:pt>
                <c:pt idx="459">
                  <c:v>74.658333333333346</c:v>
                </c:pt>
                <c:pt idx="460">
                  <c:v>73.924999999999997</c:v>
                </c:pt>
                <c:pt idx="461">
                  <c:v>73.425000000000011</c:v>
                </c:pt>
                <c:pt idx="462">
                  <c:v>73.25833333333334</c:v>
                </c:pt>
                <c:pt idx="463">
                  <c:v>73.566666666666677</c:v>
                </c:pt>
                <c:pt idx="464">
                  <c:v>74.029166666666654</c:v>
                </c:pt>
                <c:pt idx="465">
                  <c:v>74.066666666666663</c:v>
                </c:pt>
                <c:pt idx="466">
                  <c:v>73.954166666666666</c:v>
                </c:pt>
                <c:pt idx="467">
                  <c:v>73.462499999999991</c:v>
                </c:pt>
                <c:pt idx="468">
                  <c:v>72.879166666666649</c:v>
                </c:pt>
                <c:pt idx="469">
                  <c:v>73.17083333333332</c:v>
                </c:pt>
                <c:pt idx="470">
                  <c:v>74.233333333333334</c:v>
                </c:pt>
                <c:pt idx="471">
                  <c:v>75.329166666666666</c:v>
                </c:pt>
                <c:pt idx="472">
                  <c:v>76.379166666666649</c:v>
                </c:pt>
                <c:pt idx="473">
                  <c:v>77.904166666666654</c:v>
                </c:pt>
                <c:pt idx="474">
                  <c:v>79.558333333333323</c:v>
                </c:pt>
                <c:pt idx="475">
                  <c:v>80.916666666666671</c:v>
                </c:pt>
                <c:pt idx="476">
                  <c:v>82.520833333333343</c:v>
                </c:pt>
                <c:pt idx="477">
                  <c:v>84.379166666666677</c:v>
                </c:pt>
                <c:pt idx="478">
                  <c:v>86.691666666666663</c:v>
                </c:pt>
                <c:pt idx="479">
                  <c:v>89.483333333333334</c:v>
                </c:pt>
                <c:pt idx="480">
                  <c:v>92.529166666666683</c:v>
                </c:pt>
                <c:pt idx="481">
                  <c:v>95.804166666666674</c:v>
                </c:pt>
                <c:pt idx="482">
                  <c:v>98.5625</c:v>
                </c:pt>
                <c:pt idx="483">
                  <c:v>102.375</c:v>
                </c:pt>
                <c:pt idx="484">
                  <c:v>107.95833333333333</c:v>
                </c:pt>
                <c:pt idx="485">
                  <c:v>113.64166666666665</c:v>
                </c:pt>
                <c:pt idx="486">
                  <c:v>119.17916666666666</c:v>
                </c:pt>
                <c:pt idx="487">
                  <c:v>124.94583333333331</c:v>
                </c:pt>
                <c:pt idx="488">
                  <c:v>130.15833333333333</c:v>
                </c:pt>
                <c:pt idx="489">
                  <c:v>136.64999999999998</c:v>
                </c:pt>
                <c:pt idx="490">
                  <c:v>146.03333333333333</c:v>
                </c:pt>
                <c:pt idx="491">
                  <c:v>155.94166666666666</c:v>
                </c:pt>
                <c:pt idx="492">
                  <c:v>164.43333333333331</c:v>
                </c:pt>
                <c:pt idx="493">
                  <c:v>170.95416666666665</c:v>
                </c:pt>
                <c:pt idx="494">
                  <c:v>176.94583333333333</c:v>
                </c:pt>
                <c:pt idx="495">
                  <c:v>184.44166666666663</c:v>
                </c:pt>
                <c:pt idx="496">
                  <c:v>190.00833333333333</c:v>
                </c:pt>
                <c:pt idx="497">
                  <c:v>193.95416666666668</c:v>
                </c:pt>
                <c:pt idx="498">
                  <c:v>199.73749999999998</c:v>
                </c:pt>
                <c:pt idx="499">
                  <c:v>204.44583333333333</c:v>
                </c:pt>
                <c:pt idx="500">
                  <c:v>209.27500000000001</c:v>
                </c:pt>
                <c:pt idx="501">
                  <c:v>213.02500000000001</c:v>
                </c:pt>
                <c:pt idx="502">
                  <c:v>212.54166666666666</c:v>
                </c:pt>
                <c:pt idx="503">
                  <c:v>209.73750000000004</c:v>
                </c:pt>
                <c:pt idx="504">
                  <c:v>207.28333333333333</c:v>
                </c:pt>
                <c:pt idx="505">
                  <c:v>206.43750000000003</c:v>
                </c:pt>
                <c:pt idx="506">
                  <c:v>206.24166666666667</c:v>
                </c:pt>
                <c:pt idx="507">
                  <c:v>203.27083333333334</c:v>
                </c:pt>
                <c:pt idx="508">
                  <c:v>200.26666666666668</c:v>
                </c:pt>
                <c:pt idx="509">
                  <c:v>200.45000000000002</c:v>
                </c:pt>
                <c:pt idx="510">
                  <c:v>198.63750000000002</c:v>
                </c:pt>
                <c:pt idx="511">
                  <c:v>195.48749999999998</c:v>
                </c:pt>
                <c:pt idx="512">
                  <c:v>192.3125</c:v>
                </c:pt>
                <c:pt idx="513">
                  <c:v>189.91666666666666</c:v>
                </c:pt>
                <c:pt idx="514">
                  <c:v>190.37083333333331</c:v>
                </c:pt>
                <c:pt idx="515">
                  <c:v>193.77916666666667</c:v>
                </c:pt>
                <c:pt idx="516">
                  <c:v>198.10000000000002</c:v>
                </c:pt>
                <c:pt idx="517">
                  <c:v>200.35416666666666</c:v>
                </c:pt>
                <c:pt idx="518">
                  <c:v>200.9375</c:v>
                </c:pt>
                <c:pt idx="519">
                  <c:v>202.5</c:v>
                </c:pt>
                <c:pt idx="520">
                  <c:v>205.38749999999996</c:v>
                </c:pt>
                <c:pt idx="521">
                  <c:v>206.20833333333334</c:v>
                </c:pt>
                <c:pt idx="522">
                  <c:v>205.81666666666663</c:v>
                </c:pt>
                <c:pt idx="523">
                  <c:v>206.74583333333331</c:v>
                </c:pt>
                <c:pt idx="524">
                  <c:v>207.04166666666671</c:v>
                </c:pt>
                <c:pt idx="525">
                  <c:v>207.3125</c:v>
                </c:pt>
                <c:pt idx="526">
                  <c:v>207.60416666666671</c:v>
                </c:pt>
                <c:pt idx="527">
                  <c:v>206.67916666666667</c:v>
                </c:pt>
                <c:pt idx="528">
                  <c:v>203.81666666666669</c:v>
                </c:pt>
                <c:pt idx="529">
                  <c:v>199.71666666666661</c:v>
                </c:pt>
                <c:pt idx="530">
                  <c:v>195.27083333333329</c:v>
                </c:pt>
                <c:pt idx="531">
                  <c:v>188.63749999999993</c:v>
                </c:pt>
                <c:pt idx="532">
                  <c:v>181.33333333333334</c:v>
                </c:pt>
                <c:pt idx="533">
                  <c:v>174.13333333333333</c:v>
                </c:pt>
                <c:pt idx="534">
                  <c:v>167.67916666666667</c:v>
                </c:pt>
                <c:pt idx="535">
                  <c:v>162.10833333333335</c:v>
                </c:pt>
                <c:pt idx="536">
                  <c:v>158.12916666666666</c:v>
                </c:pt>
                <c:pt idx="537">
                  <c:v>153.60416666666666</c:v>
                </c:pt>
                <c:pt idx="538">
                  <c:v>146.2833333333333</c:v>
                </c:pt>
                <c:pt idx="539">
                  <c:v>138.75</c:v>
                </c:pt>
                <c:pt idx="540">
                  <c:v>133.66666666666666</c:v>
                </c:pt>
                <c:pt idx="541">
                  <c:v>130.43333333333331</c:v>
                </c:pt>
                <c:pt idx="542">
                  <c:v>128.08750000000001</c:v>
                </c:pt>
                <c:pt idx="543">
                  <c:v>127.21666666666668</c:v>
                </c:pt>
                <c:pt idx="544">
                  <c:v>125.47083333333335</c:v>
                </c:pt>
                <c:pt idx="545">
                  <c:v>122.82916666666667</c:v>
                </c:pt>
                <c:pt idx="546">
                  <c:v>120.36250000000001</c:v>
                </c:pt>
                <c:pt idx="547">
                  <c:v>117.8125</c:v>
                </c:pt>
                <c:pt idx="548">
                  <c:v>114.50833333333334</c:v>
                </c:pt>
                <c:pt idx="549">
                  <c:v>111.11666666666667</c:v>
                </c:pt>
                <c:pt idx="550">
                  <c:v>109.4875</c:v>
                </c:pt>
                <c:pt idx="551">
                  <c:v>107.49583333333332</c:v>
                </c:pt>
                <c:pt idx="552">
                  <c:v>103.85416666666667</c:v>
                </c:pt>
                <c:pt idx="553">
                  <c:v>100.41666666666664</c:v>
                </c:pt>
                <c:pt idx="554">
                  <c:v>97.49166666666666</c:v>
                </c:pt>
                <c:pt idx="555">
                  <c:v>94.729166666666671</c:v>
                </c:pt>
                <c:pt idx="556">
                  <c:v>92.558333333333337</c:v>
                </c:pt>
                <c:pt idx="557">
                  <c:v>91.016666666666694</c:v>
                </c:pt>
                <c:pt idx="558">
                  <c:v>89.933333333333351</c:v>
                </c:pt>
                <c:pt idx="559">
                  <c:v>89.075000000000003</c:v>
                </c:pt>
                <c:pt idx="560">
                  <c:v>87.937500000000014</c:v>
                </c:pt>
                <c:pt idx="561">
                  <c:v>86.21250000000002</c:v>
                </c:pt>
                <c:pt idx="562">
                  <c:v>83.795833333333334</c:v>
                </c:pt>
                <c:pt idx="563">
                  <c:v>81.920833333333334</c:v>
                </c:pt>
                <c:pt idx="564">
                  <c:v>81.129166666666677</c:v>
                </c:pt>
                <c:pt idx="565">
                  <c:v>80.845833333333346</c:v>
                </c:pt>
                <c:pt idx="566">
                  <c:v>80.591666666666669</c:v>
                </c:pt>
                <c:pt idx="567">
                  <c:v>80.333333333333343</c:v>
                </c:pt>
                <c:pt idx="568">
                  <c:v>79.979166666666671</c:v>
                </c:pt>
                <c:pt idx="569">
                  <c:v>79.595833333333346</c:v>
                </c:pt>
                <c:pt idx="570">
                  <c:v>79.204166666666666</c:v>
                </c:pt>
                <c:pt idx="571">
                  <c:v>78.50833333333334</c:v>
                </c:pt>
                <c:pt idx="572">
                  <c:v>77.837499999999991</c:v>
                </c:pt>
                <c:pt idx="573">
                  <c:v>77.379166666666663</c:v>
                </c:pt>
                <c:pt idx="574">
                  <c:v>76.862499999999997</c:v>
                </c:pt>
                <c:pt idx="575">
                  <c:v>75.962499999999991</c:v>
                </c:pt>
                <c:pt idx="576">
                  <c:v>74.8</c:v>
                </c:pt>
                <c:pt idx="577">
                  <c:v>73.862499999999997</c:v>
                </c:pt>
                <c:pt idx="578">
                  <c:v>73.291666666666657</c:v>
                </c:pt>
                <c:pt idx="579">
                  <c:v>72.80416666666666</c:v>
                </c:pt>
                <c:pt idx="580">
                  <c:v>72.424999999999997</c:v>
                </c:pt>
                <c:pt idx="581">
                  <c:v>72.245833333333337</c:v>
                </c:pt>
                <c:pt idx="582">
                  <c:v>72.07083333333334</c:v>
                </c:pt>
                <c:pt idx="583">
                  <c:v>71.591666666666669</c:v>
                </c:pt>
                <c:pt idx="584">
                  <c:v>71.404166666666683</c:v>
                </c:pt>
                <c:pt idx="585">
                  <c:v>71.791666666666671</c:v>
                </c:pt>
                <c:pt idx="586">
                  <c:v>71.979166666666671</c:v>
                </c:pt>
                <c:pt idx="587">
                  <c:v>72.05</c:v>
                </c:pt>
                <c:pt idx="588">
                  <c:v>72.25833333333334</c:v>
                </c:pt>
                <c:pt idx="589">
                  <c:v>72.545833333333334</c:v>
                </c:pt>
                <c:pt idx="590">
                  <c:v>72.908333333333331</c:v>
                </c:pt>
                <c:pt idx="591">
                  <c:v>73.191666666666663</c:v>
                </c:pt>
                <c:pt idx="592">
                  <c:v>73.279166666666654</c:v>
                </c:pt>
                <c:pt idx="593">
                  <c:v>73.558333333333323</c:v>
                </c:pt>
                <c:pt idx="594">
                  <c:v>74.970833333333317</c:v>
                </c:pt>
                <c:pt idx="595">
                  <c:v>76.75</c:v>
                </c:pt>
                <c:pt idx="596">
                  <c:v>78.254166666666677</c:v>
                </c:pt>
                <c:pt idx="597">
                  <c:v>79.958333333333329</c:v>
                </c:pt>
                <c:pt idx="598">
                  <c:v>81.591666666666669</c:v>
                </c:pt>
                <c:pt idx="599">
                  <c:v>83.170833333333334</c:v>
                </c:pt>
                <c:pt idx="600">
                  <c:v>85.433333333333337</c:v>
                </c:pt>
                <c:pt idx="601">
                  <c:v>88.358333333333348</c:v>
                </c:pt>
                <c:pt idx="602">
                  <c:v>91.179166666666674</c:v>
                </c:pt>
                <c:pt idx="603">
                  <c:v>94.116666666666674</c:v>
                </c:pt>
                <c:pt idx="604">
                  <c:v>97.537500000000009</c:v>
                </c:pt>
                <c:pt idx="605">
                  <c:v>101.81666666666668</c:v>
                </c:pt>
                <c:pt idx="606">
                  <c:v>106.02500000000002</c:v>
                </c:pt>
                <c:pt idx="607">
                  <c:v>109.14583333333333</c:v>
                </c:pt>
                <c:pt idx="608">
                  <c:v>112.14583333333331</c:v>
                </c:pt>
                <c:pt idx="609">
                  <c:v>115.87499999999999</c:v>
                </c:pt>
                <c:pt idx="610">
                  <c:v>119.93749999999999</c:v>
                </c:pt>
                <c:pt idx="611">
                  <c:v>123.90416666666665</c:v>
                </c:pt>
                <c:pt idx="612">
                  <c:v>126.58749999999999</c:v>
                </c:pt>
                <c:pt idx="613">
                  <c:v>127.66666666666667</c:v>
                </c:pt>
                <c:pt idx="614">
                  <c:v>129.82916666666668</c:v>
                </c:pt>
                <c:pt idx="615">
                  <c:v>134.25833333333335</c:v>
                </c:pt>
                <c:pt idx="616">
                  <c:v>139.12083333333337</c:v>
                </c:pt>
                <c:pt idx="617">
                  <c:v>142.82500000000002</c:v>
                </c:pt>
                <c:pt idx="618">
                  <c:v>144.20000000000002</c:v>
                </c:pt>
                <c:pt idx="619">
                  <c:v>146.05416666666665</c:v>
                </c:pt>
                <c:pt idx="620">
                  <c:v>150.11250000000001</c:v>
                </c:pt>
                <c:pt idx="621">
                  <c:v>153.00000000000003</c:v>
                </c:pt>
                <c:pt idx="622">
                  <c:v>154.41666666666666</c:v>
                </c:pt>
                <c:pt idx="623">
                  <c:v>156.3125</c:v>
                </c:pt>
                <c:pt idx="624">
                  <c:v>160.96666666666667</c:v>
                </c:pt>
                <c:pt idx="625">
                  <c:v>167.16249999999999</c:v>
                </c:pt>
                <c:pt idx="626">
                  <c:v>171.50833333333333</c:v>
                </c:pt>
                <c:pt idx="627">
                  <c:v>173.4708333333333</c:v>
                </c:pt>
                <c:pt idx="628">
                  <c:v>175.58333333333329</c:v>
                </c:pt>
                <c:pt idx="629">
                  <c:v>176.94166666666669</c:v>
                </c:pt>
                <c:pt idx="630">
                  <c:v>178.55833333333337</c:v>
                </c:pt>
                <c:pt idx="631">
                  <c:v>180.62083333333339</c:v>
                </c:pt>
                <c:pt idx="632">
                  <c:v>180.22083333333333</c:v>
                </c:pt>
                <c:pt idx="633">
                  <c:v>179.85416666666666</c:v>
                </c:pt>
                <c:pt idx="634">
                  <c:v>180.35000000000002</c:v>
                </c:pt>
                <c:pt idx="635">
                  <c:v>179.60833333333335</c:v>
                </c:pt>
                <c:pt idx="636">
                  <c:v>177.27499999999998</c:v>
                </c:pt>
                <c:pt idx="637">
                  <c:v>175.76666666666665</c:v>
                </c:pt>
                <c:pt idx="638">
                  <c:v>173.97916666666666</c:v>
                </c:pt>
                <c:pt idx="639">
                  <c:v>172.18749999999997</c:v>
                </c:pt>
                <c:pt idx="640">
                  <c:v>168.76666666666662</c:v>
                </c:pt>
                <c:pt idx="641">
                  <c:v>165.60416666666663</c:v>
                </c:pt>
                <c:pt idx="642">
                  <c:v>167.7833333333333</c:v>
                </c:pt>
                <c:pt idx="643">
                  <c:v>171.63333333333333</c:v>
                </c:pt>
                <c:pt idx="644">
                  <c:v>174.68333333333331</c:v>
                </c:pt>
                <c:pt idx="645">
                  <c:v>178.56666666666663</c:v>
                </c:pt>
                <c:pt idx="646">
                  <c:v>183.51666666666665</c:v>
                </c:pt>
                <c:pt idx="647">
                  <c:v>188.3416666666667</c:v>
                </c:pt>
                <c:pt idx="648">
                  <c:v>190.81249999999997</c:v>
                </c:pt>
                <c:pt idx="649">
                  <c:v>191.39999999999998</c:v>
                </c:pt>
                <c:pt idx="650">
                  <c:v>193.1583333333333</c:v>
                </c:pt>
                <c:pt idx="651">
                  <c:v>193.35</c:v>
                </c:pt>
                <c:pt idx="652">
                  <c:v>194.09166666666667</c:v>
                </c:pt>
                <c:pt idx="653">
                  <c:v>196.79583333333332</c:v>
                </c:pt>
                <c:pt idx="654">
                  <c:v>195.25000000000003</c:v>
                </c:pt>
                <c:pt idx="655">
                  <c:v>191.12083333333337</c:v>
                </c:pt>
                <c:pt idx="656">
                  <c:v>187.63333333333335</c:v>
                </c:pt>
                <c:pt idx="657">
                  <c:v>182.6791666666667</c:v>
                </c:pt>
                <c:pt idx="658">
                  <c:v>176.15416666666667</c:v>
                </c:pt>
                <c:pt idx="659">
                  <c:v>169.51250000000002</c:v>
                </c:pt>
                <c:pt idx="660">
                  <c:v>164.25000000000003</c:v>
                </c:pt>
                <c:pt idx="661">
                  <c:v>159.60416666666666</c:v>
                </c:pt>
                <c:pt idx="662">
                  <c:v>154.28749999999999</c:v>
                </c:pt>
                <c:pt idx="663">
                  <c:v>150.80000000000001</c:v>
                </c:pt>
                <c:pt idx="664">
                  <c:v>147.99583333333337</c:v>
                </c:pt>
                <c:pt idx="665">
                  <c:v>143.39166666666668</c:v>
                </c:pt>
                <c:pt idx="666">
                  <c:v>138.07500000000002</c:v>
                </c:pt>
                <c:pt idx="667">
                  <c:v>134.73333333333338</c:v>
                </c:pt>
                <c:pt idx="668">
                  <c:v>132.93333333333334</c:v>
                </c:pt>
                <c:pt idx="669">
                  <c:v>130.08750000000001</c:v>
                </c:pt>
                <c:pt idx="670">
                  <c:v>127.17500000000001</c:v>
                </c:pt>
                <c:pt idx="671">
                  <c:v>125.25833333333334</c:v>
                </c:pt>
                <c:pt idx="672">
                  <c:v>123.72500000000002</c:v>
                </c:pt>
                <c:pt idx="673">
                  <c:v>121.84583333333336</c:v>
                </c:pt>
                <c:pt idx="674">
                  <c:v>120.10000000000001</c:v>
                </c:pt>
                <c:pt idx="675">
                  <c:v>118.03750000000001</c:v>
                </c:pt>
                <c:pt idx="676">
                  <c:v>116.27083333333331</c:v>
                </c:pt>
                <c:pt idx="677">
                  <c:v>115.35416666666667</c:v>
                </c:pt>
                <c:pt idx="678">
                  <c:v>114.44583333333333</c:v>
                </c:pt>
                <c:pt idx="679">
                  <c:v>112.18333333333332</c:v>
                </c:pt>
                <c:pt idx="680">
                  <c:v>109.20416666666664</c:v>
                </c:pt>
                <c:pt idx="681">
                  <c:v>107.29583333333333</c:v>
                </c:pt>
                <c:pt idx="682">
                  <c:v>106.01666666666667</c:v>
                </c:pt>
                <c:pt idx="683">
                  <c:v>105.14583333333336</c:v>
                </c:pt>
                <c:pt idx="684">
                  <c:v>103.83333333333336</c:v>
                </c:pt>
                <c:pt idx="685">
                  <c:v>102.27916666666668</c:v>
                </c:pt>
                <c:pt idx="686">
                  <c:v>101.625</c:v>
                </c:pt>
                <c:pt idx="687">
                  <c:v>101.44583333333334</c:v>
                </c:pt>
                <c:pt idx="688">
                  <c:v>100.33333333333331</c:v>
                </c:pt>
                <c:pt idx="689">
                  <c:v>98.55416666666666</c:v>
                </c:pt>
                <c:pt idx="690">
                  <c:v>97.22499999999998</c:v>
                </c:pt>
                <c:pt idx="691">
                  <c:v>95.516666666666666</c:v>
                </c:pt>
                <c:pt idx="692">
                  <c:v>93.191666666666677</c:v>
                </c:pt>
                <c:pt idx="693">
                  <c:v>91.90000000000002</c:v>
                </c:pt>
                <c:pt idx="694">
                  <c:v>90.966666666666683</c:v>
                </c:pt>
                <c:pt idx="695">
                  <c:v>89.36666666666666</c:v>
                </c:pt>
                <c:pt idx="696">
                  <c:v>87.92916666666666</c:v>
                </c:pt>
                <c:pt idx="697">
                  <c:v>87.458333333333329</c:v>
                </c:pt>
                <c:pt idx="698">
                  <c:v>86.791666666666671</c:v>
                </c:pt>
                <c:pt idx="699">
                  <c:v>85.266666666666666</c:v>
                </c:pt>
                <c:pt idx="700">
                  <c:v>83.645833333333329</c:v>
                </c:pt>
                <c:pt idx="701">
                  <c:v>82.283333333333346</c:v>
                </c:pt>
                <c:pt idx="702">
                  <c:v>81.245833333333337</c:v>
                </c:pt>
                <c:pt idx="703">
                  <c:v>80.587499999999991</c:v>
                </c:pt>
                <c:pt idx="704">
                  <c:v>80.49166666666666</c:v>
                </c:pt>
                <c:pt idx="705">
                  <c:v>80.24166666666666</c:v>
                </c:pt>
                <c:pt idx="706">
                  <c:v>79.99166666666666</c:v>
                </c:pt>
                <c:pt idx="707">
                  <c:v>80.037499999999994</c:v>
                </c:pt>
                <c:pt idx="708">
                  <c:v>79.949999999999989</c:v>
                </c:pt>
                <c:pt idx="709">
                  <c:v>79.120833333333323</c:v>
                </c:pt>
                <c:pt idx="710">
                  <c:v>78.145833333333329</c:v>
                </c:pt>
                <c:pt idx="711">
                  <c:v>77.74166666666666</c:v>
                </c:pt>
                <c:pt idx="712">
                  <c:v>77.437499999999986</c:v>
                </c:pt>
                <c:pt idx="713">
                  <c:v>76.82083333333334</c:v>
                </c:pt>
                <c:pt idx="714">
                  <c:v>75.933333333333323</c:v>
                </c:pt>
                <c:pt idx="715">
                  <c:v>75.204166666666666</c:v>
                </c:pt>
                <c:pt idx="716">
                  <c:v>74.245833333333323</c:v>
                </c:pt>
                <c:pt idx="717">
                  <c:v>73.325000000000003</c:v>
                </c:pt>
                <c:pt idx="718">
                  <c:v>72.712500000000006</c:v>
                </c:pt>
                <c:pt idx="719">
                  <c:v>72.075000000000003</c:v>
                </c:pt>
                <c:pt idx="720">
                  <c:v>71.837499999999991</c:v>
                </c:pt>
                <c:pt idx="721">
                  <c:v>71.775000000000006</c:v>
                </c:pt>
                <c:pt idx="722">
                  <c:v>71.429166666666674</c:v>
                </c:pt>
                <c:pt idx="723">
                  <c:v>70.841666666666669</c:v>
                </c:pt>
                <c:pt idx="724">
                  <c:v>70.25</c:v>
                </c:pt>
                <c:pt idx="725">
                  <c:v>69.870833333333323</c:v>
                </c:pt>
                <c:pt idx="726">
                  <c:v>69.749999999999986</c:v>
                </c:pt>
                <c:pt idx="727">
                  <c:v>69.779166666666654</c:v>
                </c:pt>
                <c:pt idx="728">
                  <c:v>69.766666666666652</c:v>
                </c:pt>
                <c:pt idx="729">
                  <c:v>69.345833333333317</c:v>
                </c:pt>
                <c:pt idx="730">
                  <c:v>68.787499999999994</c:v>
                </c:pt>
                <c:pt idx="731">
                  <c:v>68.5625</c:v>
                </c:pt>
                <c:pt idx="732">
                  <c:v>68.36666666666666</c:v>
                </c:pt>
                <c:pt idx="733">
                  <c:v>68.2</c:v>
                </c:pt>
                <c:pt idx="734">
                  <c:v>68.274999999999991</c:v>
                </c:pt>
                <c:pt idx="735">
                  <c:v>68.483333333333334</c:v>
                </c:pt>
                <c:pt idx="736">
                  <c:v>68.708333333333329</c:v>
                </c:pt>
                <c:pt idx="737">
                  <c:v>68.85833333333332</c:v>
                </c:pt>
                <c:pt idx="738">
                  <c:v>69.041666666666657</c:v>
                </c:pt>
                <c:pt idx="739">
                  <c:v>69.349999999999994</c:v>
                </c:pt>
                <c:pt idx="740">
                  <c:v>69.720833333333317</c:v>
                </c:pt>
                <c:pt idx="741">
                  <c:v>70.233333333333334</c:v>
                </c:pt>
                <c:pt idx="742">
                  <c:v>70.995833333333337</c:v>
                </c:pt>
                <c:pt idx="743">
                  <c:v>72.05</c:v>
                </c:pt>
                <c:pt idx="744">
                  <c:v>73.229166666666671</c:v>
                </c:pt>
                <c:pt idx="745">
                  <c:v>74.066666666666677</c:v>
                </c:pt>
                <c:pt idx="746">
                  <c:v>74.462500000000006</c:v>
                </c:pt>
                <c:pt idx="747">
                  <c:v>74.766708333333341</c:v>
                </c:pt>
                <c:pt idx="748">
                  <c:v>75.433416666666673</c:v>
                </c:pt>
                <c:pt idx="749">
                  <c:v>76.454249999999988</c:v>
                </c:pt>
                <c:pt idx="750">
                  <c:v>77.42091666666667</c:v>
                </c:pt>
                <c:pt idx="751">
                  <c:v>78.258416666666662</c:v>
                </c:pt>
                <c:pt idx="752">
                  <c:v>79.012583333333339</c:v>
                </c:pt>
                <c:pt idx="753">
                  <c:v>79.675083333333333</c:v>
                </c:pt>
                <c:pt idx="754">
                  <c:v>80.070916666666676</c:v>
                </c:pt>
                <c:pt idx="755">
                  <c:v>80.566749999999999</c:v>
                </c:pt>
                <c:pt idx="756">
                  <c:v>82.304249999999996</c:v>
                </c:pt>
                <c:pt idx="757">
                  <c:v>85.175083333333333</c:v>
                </c:pt>
                <c:pt idx="758">
                  <c:v>87.645916666666665</c:v>
                </c:pt>
                <c:pt idx="759">
                  <c:v>89.583375000000004</c:v>
                </c:pt>
                <c:pt idx="760">
                  <c:v>91.199999999999989</c:v>
                </c:pt>
                <c:pt idx="761">
                  <c:v>92.766666666666666</c:v>
                </c:pt>
                <c:pt idx="762">
                  <c:v>95.966666666666683</c:v>
                </c:pt>
                <c:pt idx="763">
                  <c:v>100.5125</c:v>
                </c:pt>
                <c:pt idx="764">
                  <c:v>105.6875</c:v>
                </c:pt>
                <c:pt idx="765">
                  <c:v>110.86666666666667</c:v>
                </c:pt>
                <c:pt idx="766">
                  <c:v>115.13749999999999</c:v>
                </c:pt>
                <c:pt idx="767">
                  <c:v>117.59583333333332</c:v>
                </c:pt>
                <c:pt idx="768">
                  <c:v>118.03749999999998</c:v>
                </c:pt>
                <c:pt idx="769">
                  <c:v>118.01666666666665</c:v>
                </c:pt>
                <c:pt idx="770">
                  <c:v>119.12916666666666</c:v>
                </c:pt>
                <c:pt idx="771">
                  <c:v>121.24166666666666</c:v>
                </c:pt>
                <c:pt idx="772">
                  <c:v>123.98750000000003</c:v>
                </c:pt>
                <c:pt idx="773">
                  <c:v>126.29166666666669</c:v>
                </c:pt>
                <c:pt idx="774">
                  <c:v>126.39166666666667</c:v>
                </c:pt>
                <c:pt idx="775">
                  <c:v>125.32916666666667</c:v>
                </c:pt>
                <c:pt idx="776">
                  <c:v>123.4375</c:v>
                </c:pt>
                <c:pt idx="777">
                  <c:v>120.8</c:v>
                </c:pt>
                <c:pt idx="778">
                  <c:v>119.26666666666665</c:v>
                </c:pt>
                <c:pt idx="779">
                  <c:v>118.96666666666665</c:v>
                </c:pt>
                <c:pt idx="780">
                  <c:v>118.73749999999997</c:v>
                </c:pt>
                <c:pt idx="781">
                  <c:v>119.09999999999998</c:v>
                </c:pt>
                <c:pt idx="782">
                  <c:v>120.02916666666668</c:v>
                </c:pt>
                <c:pt idx="783">
                  <c:v>120.05416666666666</c:v>
                </c:pt>
                <c:pt idx="784">
                  <c:v>118.85000000000001</c:v>
                </c:pt>
                <c:pt idx="785">
                  <c:v>118.05000000000001</c:v>
                </c:pt>
                <c:pt idx="786">
                  <c:v>117.19166666666666</c:v>
                </c:pt>
                <c:pt idx="787">
                  <c:v>116.69999999999999</c:v>
                </c:pt>
                <c:pt idx="788">
                  <c:v>118.18333333333334</c:v>
                </c:pt>
                <c:pt idx="789">
                  <c:v>120.88749999999999</c:v>
                </c:pt>
                <c:pt idx="790">
                  <c:v>123.69583333333333</c:v>
                </c:pt>
                <c:pt idx="791">
                  <c:v>127.60416666666667</c:v>
                </c:pt>
                <c:pt idx="792">
                  <c:v>131.88749999999999</c:v>
                </c:pt>
                <c:pt idx="793">
                  <c:v>134.27083333333334</c:v>
                </c:pt>
                <c:pt idx="794">
                  <c:v>135.00000000000003</c:v>
                </c:pt>
                <c:pt idx="795">
                  <c:v>135.44583333333335</c:v>
                </c:pt>
                <c:pt idx="796">
                  <c:v>136.88750000000002</c:v>
                </c:pt>
                <c:pt idx="797">
                  <c:v>138.22499999999999</c:v>
                </c:pt>
                <c:pt idx="798">
                  <c:v>140.47499999999999</c:v>
                </c:pt>
                <c:pt idx="799">
                  <c:v>143.22916666666666</c:v>
                </c:pt>
                <c:pt idx="800">
                  <c:v>144.39583333333334</c:v>
                </c:pt>
                <c:pt idx="801">
                  <c:v>145.10416666666669</c:v>
                </c:pt>
                <c:pt idx="802">
                  <c:v>144.92083333333335</c:v>
                </c:pt>
                <c:pt idx="803">
                  <c:v>142.61250000000001</c:v>
                </c:pt>
                <c:pt idx="804">
                  <c:v>139.9375</c:v>
                </c:pt>
                <c:pt idx="805">
                  <c:v>138.31249999999997</c:v>
                </c:pt>
                <c:pt idx="806">
                  <c:v>137.25416666666666</c:v>
                </c:pt>
                <c:pt idx="807">
                  <c:v>136.83749999999998</c:v>
                </c:pt>
                <c:pt idx="808">
                  <c:v>135.55833333333331</c:v>
                </c:pt>
                <c:pt idx="809">
                  <c:v>133.43749999999997</c:v>
                </c:pt>
                <c:pt idx="810">
                  <c:v>130.71666666666664</c:v>
                </c:pt>
                <c:pt idx="811">
                  <c:v>126.75833333333334</c:v>
                </c:pt>
                <c:pt idx="812">
                  <c:v>122.83749999999999</c:v>
                </c:pt>
                <c:pt idx="813">
                  <c:v>119.1375</c:v>
                </c:pt>
                <c:pt idx="814">
                  <c:v>115.74166666666667</c:v>
                </c:pt>
                <c:pt idx="815">
                  <c:v>113.14999999999999</c:v>
                </c:pt>
                <c:pt idx="816">
                  <c:v>110.69166666666666</c:v>
                </c:pt>
                <c:pt idx="817">
                  <c:v>107.78749999999998</c:v>
                </c:pt>
                <c:pt idx="818">
                  <c:v>105.16249999999998</c:v>
                </c:pt>
                <c:pt idx="819">
                  <c:v>102.29166666666667</c:v>
                </c:pt>
                <c:pt idx="820">
                  <c:v>99.645833333333357</c:v>
                </c:pt>
                <c:pt idx="821">
                  <c:v>97.862500000000011</c:v>
                </c:pt>
                <c:pt idx="822">
                  <c:v>96.408333333333317</c:v>
                </c:pt>
                <c:pt idx="823">
                  <c:v>95.087499999999991</c:v>
                </c:pt>
                <c:pt idx="824">
                  <c:v>93.100000000000009</c:v>
                </c:pt>
                <c:pt idx="825">
                  <c:v>90.32083333333334</c:v>
                </c:pt>
                <c:pt idx="826">
                  <c:v>87.741666666666674</c:v>
                </c:pt>
                <c:pt idx="827">
                  <c:v>85.608333333333334</c:v>
                </c:pt>
                <c:pt idx="828">
                  <c:v>83.829166666666666</c:v>
                </c:pt>
                <c:pt idx="829">
                  <c:v>82.583333333333329</c:v>
                </c:pt>
                <c:pt idx="830">
                  <c:v>81.195833333333312</c:v>
                </c:pt>
                <c:pt idx="831">
                  <c:v>80.049999999999983</c:v>
                </c:pt>
                <c:pt idx="832">
                  <c:v>79.366666666666674</c:v>
                </c:pt>
                <c:pt idx="833">
                  <c:v>78.6875</c:v>
                </c:pt>
                <c:pt idx="834">
                  <c:v>78.533333333333317</c:v>
                </c:pt>
                <c:pt idx="835">
                  <c:v>78.266666666666652</c:v>
                </c:pt>
                <c:pt idx="836">
                  <c:v>77.587499999999991</c:v>
                </c:pt>
                <c:pt idx="837">
                  <c:v>77.17916666666666</c:v>
                </c:pt>
                <c:pt idx="838">
                  <c:v>76.733333333333334</c:v>
                </c:pt>
                <c:pt idx="839">
                  <c:v>76.233333333333334</c:v>
                </c:pt>
                <c:pt idx="840">
                  <c:v>75.770833333333329</c:v>
                </c:pt>
                <c:pt idx="841">
                  <c:v>75.07916666666668</c:v>
                </c:pt>
                <c:pt idx="842">
                  <c:v>74.533333333333346</c:v>
                </c:pt>
                <c:pt idx="843">
                  <c:v>74.316666666666677</c:v>
                </c:pt>
                <c:pt idx="844">
                  <c:v>73.900000000000006</c:v>
                </c:pt>
                <c:pt idx="845">
                  <c:v>73.208333333333329</c:v>
                </c:pt>
                <c:pt idx="846">
                  <c:v>71.862499999999997</c:v>
                </c:pt>
                <c:pt idx="847">
                  <c:v>70.620833333333323</c:v>
                </c:pt>
                <c:pt idx="848">
                  <c:v>70.216666666666669</c:v>
                </c:pt>
                <c:pt idx="849">
                  <c:v>70.020833333333329</c:v>
                </c:pt>
                <c:pt idx="850">
                  <c:v>70.020833333333329</c:v>
                </c:pt>
                <c:pt idx="851">
                  <c:v>70.029166666666683</c:v>
                </c:pt>
                <c:pt idx="852">
                  <c:v>70.108333333333334</c:v>
                </c:pt>
                <c:pt idx="853">
                  <c:v>70.341666666666669</c:v>
                </c:pt>
                <c:pt idx="854">
                  <c:v>70.458333333333329</c:v>
                </c:pt>
                <c:pt idx="855">
                  <c:v>70.291666666666643</c:v>
                </c:pt>
                <c:pt idx="856">
                  <c:v>69.98333333333332</c:v>
                </c:pt>
                <c:pt idx="857">
                  <c:v>69.770833333333314</c:v>
                </c:pt>
                <c:pt idx="858">
                  <c:v>69.670833333333334</c:v>
                </c:pt>
                <c:pt idx="859">
                  <c:v>69.57083333333334</c:v>
                </c:pt>
                <c:pt idx="860">
                  <c:v>69.537500000000009</c:v>
                </c:pt>
                <c:pt idx="861">
                  <c:v>69.625000000000014</c:v>
                </c:pt>
                <c:pt idx="862">
                  <c:v>69.687500000000014</c:v>
                </c:pt>
                <c:pt idx="863">
                  <c:v>69.733333333333334</c:v>
                </c:pt>
                <c:pt idx="864">
                  <c:v>69.69583333333334</c:v>
                </c:pt>
                <c:pt idx="865">
                  <c:v>69.520833333333329</c:v>
                </c:pt>
                <c:pt idx="866" formatCode="0.00">
                  <c:v>69.308333333333323</c:v>
                </c:pt>
                <c:pt idx="867" formatCode="0.00">
                  <c:v>69.274999999999991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3-4BDA-A190-98B3FFC67F8C}"/>
            </c:ext>
          </c:extLst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'SIDC SMOOTHED'!$C$10:$C$877</c:f>
              <c:numCache>
                <c:formatCode>General</c:formatCode>
                <c:ptCount val="868"/>
                <c:pt idx="28">
                  <c:v>1950</c:v>
                </c:pt>
                <c:pt idx="148">
                  <c:v>1960</c:v>
                </c:pt>
                <c:pt idx="268">
                  <c:v>1970</c:v>
                </c:pt>
                <c:pt idx="388">
                  <c:v>1980</c:v>
                </c:pt>
                <c:pt idx="508">
                  <c:v>1990</c:v>
                </c:pt>
                <c:pt idx="628">
                  <c:v>2000</c:v>
                </c:pt>
                <c:pt idx="748">
                  <c:v>2010</c:v>
                </c:pt>
              </c:numCache>
            </c:numRef>
          </c:cat>
          <c:val>
            <c:numRef>
              <c:f>'SIDC SMOOTHED'!$F$10:$F$877</c:f>
              <c:numCache>
                <c:formatCode>0.00</c:formatCode>
                <c:ptCount val="868"/>
                <c:pt idx="0">
                  <c:v>220.49343749999994</c:v>
                </c:pt>
                <c:pt idx="1">
                  <c:v>210.29531250000002</c:v>
                </c:pt>
                <c:pt idx="2">
                  <c:v>204.27093749999997</c:v>
                </c:pt>
                <c:pt idx="3">
                  <c:v>199.828125</c:v>
                </c:pt>
                <c:pt idx="4">
                  <c:v>195.52312499999996</c:v>
                </c:pt>
                <c:pt idx="5">
                  <c:v>189.38718749999995</c:v>
                </c:pt>
                <c:pt idx="6">
                  <c:v>183.07406250000005</c:v>
                </c:pt>
                <c:pt idx="7">
                  <c:v>177.43031249999999</c:v>
                </c:pt>
                <c:pt idx="8">
                  <c:v>173.25</c:v>
                </c:pt>
                <c:pt idx="9">
                  <c:v>173.4009375</c:v>
                </c:pt>
                <c:pt idx="10">
                  <c:v>176.24249999999995</c:v>
                </c:pt>
                <c:pt idx="11">
                  <c:v>183.51374999999996</c:v>
                </c:pt>
                <c:pt idx="12">
                  <c:v>193.4559375</c:v>
                </c:pt>
                <c:pt idx="13">
                  <c:v>196.1990625</c:v>
                </c:pt>
                <c:pt idx="14">
                  <c:v>189.70218749999998</c:v>
                </c:pt>
                <c:pt idx="15">
                  <c:v>182.32593750000001</c:v>
                </c:pt>
                <c:pt idx="16">
                  <c:v>178.19812499999998</c:v>
                </c:pt>
                <c:pt idx="17">
                  <c:v>176.80031249999993</c:v>
                </c:pt>
                <c:pt idx="18">
                  <c:v>177.52875</c:v>
                </c:pt>
                <c:pt idx="19">
                  <c:v>179.36624999999998</c:v>
                </c:pt>
                <c:pt idx="20">
                  <c:v>181.59093749999997</c:v>
                </c:pt>
                <c:pt idx="21">
                  <c:v>180.770625</c:v>
                </c:pt>
                <c:pt idx="22">
                  <c:v>176.89874999999995</c:v>
                </c:pt>
                <c:pt idx="23">
                  <c:v>169.89000000000001</c:v>
                </c:pt>
                <c:pt idx="24">
                  <c:v>160.67625000000001</c:v>
                </c:pt>
                <c:pt idx="25">
                  <c:v>155.1834375</c:v>
                </c:pt>
                <c:pt idx="26">
                  <c:v>154.12687499999998</c:v>
                </c:pt>
                <c:pt idx="27">
                  <c:v>152.32218750000001</c:v>
                </c:pt>
                <c:pt idx="28">
                  <c:v>148.6275</c:v>
                </c:pt>
                <c:pt idx="29">
                  <c:v>143.233125</c:v>
                </c:pt>
                <c:pt idx="30">
                  <c:v>134.68218749999997</c:v>
                </c:pt>
                <c:pt idx="31">
                  <c:v>124.66781250000004</c:v>
                </c:pt>
                <c:pt idx="32">
                  <c:v>114.51562500000001</c:v>
                </c:pt>
                <c:pt idx="33">
                  <c:v>105.40031250000003</c:v>
                </c:pt>
                <c:pt idx="34">
                  <c:v>98.608125000000015</c:v>
                </c:pt>
                <c:pt idx="35">
                  <c:v>93.239999999999981</c:v>
                </c:pt>
                <c:pt idx="36">
                  <c:v>88.298437499999991</c:v>
                </c:pt>
                <c:pt idx="37">
                  <c:v>83.547187500000021</c:v>
                </c:pt>
                <c:pt idx="38">
                  <c:v>81.873750000000015</c:v>
                </c:pt>
                <c:pt idx="39">
                  <c:v>84.899062500000028</c:v>
                </c:pt>
                <c:pt idx="40">
                  <c:v>85.935937499999994</c:v>
                </c:pt>
                <c:pt idx="41">
                  <c:v>83.986874999999998</c:v>
                </c:pt>
                <c:pt idx="42">
                  <c:v>84.511875000000018</c:v>
                </c:pt>
                <c:pt idx="43">
                  <c:v>86.17874999999998</c:v>
                </c:pt>
                <c:pt idx="44">
                  <c:v>86.729999999999976</c:v>
                </c:pt>
                <c:pt idx="45">
                  <c:v>86.96624999999996</c:v>
                </c:pt>
                <c:pt idx="46">
                  <c:v>86.250937499999978</c:v>
                </c:pt>
                <c:pt idx="47">
                  <c:v>84.459374999999994</c:v>
                </c:pt>
                <c:pt idx="48">
                  <c:v>81.906562500000021</c:v>
                </c:pt>
                <c:pt idx="49">
                  <c:v>77.503124999999997</c:v>
                </c:pt>
                <c:pt idx="50">
                  <c:v>68.761874999999975</c:v>
                </c:pt>
                <c:pt idx="51">
                  <c:v>57.658124999999998</c:v>
                </c:pt>
                <c:pt idx="52">
                  <c:v>50.577187499999994</c:v>
                </c:pt>
                <c:pt idx="53">
                  <c:v>47.597812500000018</c:v>
                </c:pt>
                <c:pt idx="54">
                  <c:v>44.073750000000025</c:v>
                </c:pt>
                <c:pt idx="55">
                  <c:v>40.155937500000029</c:v>
                </c:pt>
                <c:pt idx="56">
                  <c:v>37.307812499999997</c:v>
                </c:pt>
                <c:pt idx="57">
                  <c:v>34.89937500000002</c:v>
                </c:pt>
                <c:pt idx="58">
                  <c:v>33.055312499999992</c:v>
                </c:pt>
                <c:pt idx="59">
                  <c:v>31.414687499999989</c:v>
                </c:pt>
                <c:pt idx="60">
                  <c:v>30.0234375</c:v>
                </c:pt>
                <c:pt idx="61">
                  <c:v>29.295000000000012</c:v>
                </c:pt>
                <c:pt idx="62">
                  <c:v>28.533750000000012</c:v>
                </c:pt>
                <c:pt idx="63">
                  <c:v>27.168750000000021</c:v>
                </c:pt>
                <c:pt idx="64">
                  <c:v>25.081874999999997</c:v>
                </c:pt>
                <c:pt idx="65">
                  <c:v>22.601250000000014</c:v>
                </c:pt>
                <c:pt idx="66">
                  <c:v>20.934374999999985</c:v>
                </c:pt>
                <c:pt idx="67">
                  <c:v>19.746562499999989</c:v>
                </c:pt>
                <c:pt idx="68">
                  <c:v>18.25687499999998</c:v>
                </c:pt>
                <c:pt idx="69">
                  <c:v>16.537499999999977</c:v>
                </c:pt>
                <c:pt idx="70">
                  <c:v>14.673749999999993</c:v>
                </c:pt>
                <c:pt idx="71">
                  <c:v>13.518749999999992</c:v>
                </c:pt>
                <c:pt idx="72">
                  <c:v>13.37437499999999</c:v>
                </c:pt>
                <c:pt idx="73">
                  <c:v>12.652499999999996</c:v>
                </c:pt>
                <c:pt idx="74">
                  <c:v>11.536875000000004</c:v>
                </c:pt>
                <c:pt idx="75">
                  <c:v>10.847812500000003</c:v>
                </c:pt>
                <c:pt idx="76">
                  <c:v>10.322812500000012</c:v>
                </c:pt>
                <c:pt idx="77">
                  <c:v>9.8043750000000127</c:v>
                </c:pt>
                <c:pt idx="78">
                  <c:v>9.1481250000000056</c:v>
                </c:pt>
                <c:pt idx="79">
                  <c:v>8.9512500000000053</c:v>
                </c:pt>
                <c:pt idx="80">
                  <c:v>9.1087500000000183</c:v>
                </c:pt>
                <c:pt idx="81">
                  <c:v>9.4828124999999925</c:v>
                </c:pt>
                <c:pt idx="82">
                  <c:v>10.769062500000009</c:v>
                </c:pt>
                <c:pt idx="83">
                  <c:v>12.580312500000018</c:v>
                </c:pt>
                <c:pt idx="84">
                  <c:v>13.590937500000017</c:v>
                </c:pt>
                <c:pt idx="85">
                  <c:v>14.352187500000017</c:v>
                </c:pt>
                <c:pt idx="86">
                  <c:v>15.920625000000001</c:v>
                </c:pt>
                <c:pt idx="87">
                  <c:v>18.381562500000001</c:v>
                </c:pt>
                <c:pt idx="88">
                  <c:v>21.170625000000015</c:v>
                </c:pt>
                <c:pt idx="89">
                  <c:v>23.900625000000016</c:v>
                </c:pt>
                <c:pt idx="90">
                  <c:v>26.958750000000013</c:v>
                </c:pt>
                <c:pt idx="91">
                  <c:v>31.125937500000003</c:v>
                </c:pt>
                <c:pt idx="92">
                  <c:v>37.327500000000001</c:v>
                </c:pt>
                <c:pt idx="93">
                  <c:v>44.775937500000012</c:v>
                </c:pt>
                <c:pt idx="94">
                  <c:v>52.145625000000024</c:v>
                </c:pt>
                <c:pt idx="95">
                  <c:v>61.214999999999989</c:v>
                </c:pt>
                <c:pt idx="96">
                  <c:v>72.253124999999997</c:v>
                </c:pt>
                <c:pt idx="97">
                  <c:v>83.691562499999975</c:v>
                </c:pt>
                <c:pt idx="98">
                  <c:v>94.952812500000007</c:v>
                </c:pt>
                <c:pt idx="99">
                  <c:v>104.76375000000002</c:v>
                </c:pt>
                <c:pt idx="100">
                  <c:v>114.2859375</c:v>
                </c:pt>
                <c:pt idx="101">
                  <c:v>126.32812500000001</c:v>
                </c:pt>
                <c:pt idx="102">
                  <c:v>140.28</c:v>
                </c:pt>
                <c:pt idx="103">
                  <c:v>153.16218749999999</c:v>
                </c:pt>
                <c:pt idx="104">
                  <c:v>166.75312499999995</c:v>
                </c:pt>
                <c:pt idx="105">
                  <c:v>182.05687499999999</c:v>
                </c:pt>
                <c:pt idx="106">
                  <c:v>195.35249999999999</c:v>
                </c:pt>
                <c:pt idx="107">
                  <c:v>202.32187499999992</c:v>
                </c:pt>
                <c:pt idx="108">
                  <c:v>205.98374999999999</c:v>
                </c:pt>
                <c:pt idx="109">
                  <c:v>210.643125</c:v>
                </c:pt>
                <c:pt idx="110">
                  <c:v>215.919375</c:v>
                </c:pt>
                <c:pt idx="111">
                  <c:v>225.59906249999992</c:v>
                </c:pt>
                <c:pt idx="112">
                  <c:v>235.99406249999996</c:v>
                </c:pt>
                <c:pt idx="113">
                  <c:v>240.31218749999996</c:v>
                </c:pt>
                <c:pt idx="114">
                  <c:v>245.26687499999997</c:v>
                </c:pt>
                <c:pt idx="115">
                  <c:v>254.95968750000003</c:v>
                </c:pt>
                <c:pt idx="116">
                  <c:v>260.82656249999997</c:v>
                </c:pt>
                <c:pt idx="117">
                  <c:v>263.46468749999997</c:v>
                </c:pt>
                <c:pt idx="118">
                  <c:v>266.83124999999995</c:v>
                </c:pt>
                <c:pt idx="119">
                  <c:v>269.745</c:v>
                </c:pt>
                <c:pt idx="120">
                  <c:v>274.87687499999998</c:v>
                </c:pt>
                <c:pt idx="121">
                  <c:v>281.40656249999995</c:v>
                </c:pt>
                <c:pt idx="122">
                  <c:v>285.10781249999991</c:v>
                </c:pt>
                <c:pt idx="123">
                  <c:v>283.63781249999994</c:v>
                </c:pt>
                <c:pt idx="124">
                  <c:v>281.89874999999995</c:v>
                </c:pt>
                <c:pt idx="125">
                  <c:v>284.64187500000003</c:v>
                </c:pt>
                <c:pt idx="126">
                  <c:v>285.42281249999996</c:v>
                </c:pt>
                <c:pt idx="127">
                  <c:v>280.27124999999995</c:v>
                </c:pt>
                <c:pt idx="128">
                  <c:v>273.46593750000005</c:v>
                </c:pt>
                <c:pt idx="129">
                  <c:v>267.19218749999999</c:v>
                </c:pt>
                <c:pt idx="130">
                  <c:v>265.59093750000005</c:v>
                </c:pt>
                <c:pt idx="131">
                  <c:v>266.77875</c:v>
                </c:pt>
                <c:pt idx="132">
                  <c:v>265.04624999999999</c:v>
                </c:pt>
                <c:pt idx="133">
                  <c:v>261.25968750000004</c:v>
                </c:pt>
                <c:pt idx="134">
                  <c:v>258.53625</c:v>
                </c:pt>
                <c:pt idx="135">
                  <c:v>257.93906250000003</c:v>
                </c:pt>
                <c:pt idx="136">
                  <c:v>256.31156249999998</c:v>
                </c:pt>
                <c:pt idx="137">
                  <c:v>254.69718749999996</c:v>
                </c:pt>
                <c:pt idx="138">
                  <c:v>251.24531250000001</c:v>
                </c:pt>
                <c:pt idx="139">
                  <c:v>243.90187499999996</c:v>
                </c:pt>
                <c:pt idx="140">
                  <c:v>238.25156249999992</c:v>
                </c:pt>
                <c:pt idx="141">
                  <c:v>233.12624999999997</c:v>
                </c:pt>
                <c:pt idx="142">
                  <c:v>225.00187500000001</c:v>
                </c:pt>
                <c:pt idx="143">
                  <c:v>218.05875000000003</c:v>
                </c:pt>
                <c:pt idx="144">
                  <c:v>210.3215625</c:v>
                </c:pt>
                <c:pt idx="145">
                  <c:v>202.11843749999997</c:v>
                </c:pt>
                <c:pt idx="146">
                  <c:v>195.91687499999998</c:v>
                </c:pt>
                <c:pt idx="147">
                  <c:v>188.78999999999996</c:v>
                </c:pt>
                <c:pt idx="148">
                  <c:v>182.37187499999993</c:v>
                </c:pt>
                <c:pt idx="149">
                  <c:v>175.70437499999997</c:v>
                </c:pt>
                <c:pt idx="150">
                  <c:v>169.70624999999998</c:v>
                </c:pt>
                <c:pt idx="151">
                  <c:v>166.22812499999998</c:v>
                </c:pt>
                <c:pt idx="152">
                  <c:v>162.43499999999997</c:v>
                </c:pt>
                <c:pt idx="153">
                  <c:v>157.32937500000003</c:v>
                </c:pt>
                <c:pt idx="154">
                  <c:v>149.40187499999996</c:v>
                </c:pt>
                <c:pt idx="155">
                  <c:v>140.16187500000001</c:v>
                </c:pt>
                <c:pt idx="156">
                  <c:v>133.31718750000002</c:v>
                </c:pt>
                <c:pt idx="157">
                  <c:v>126.46593749999998</c:v>
                </c:pt>
                <c:pt idx="158">
                  <c:v>118.09218749999994</c:v>
                </c:pt>
                <c:pt idx="159">
                  <c:v>110.32874999999997</c:v>
                </c:pt>
                <c:pt idx="160">
                  <c:v>103.59562500000001</c:v>
                </c:pt>
                <c:pt idx="161">
                  <c:v>95.792812499999982</c:v>
                </c:pt>
                <c:pt idx="162">
                  <c:v>87.7734375</c:v>
                </c:pt>
                <c:pt idx="163">
                  <c:v>81.36843749999997</c:v>
                </c:pt>
                <c:pt idx="164">
                  <c:v>74.628749999999982</c:v>
                </c:pt>
                <c:pt idx="165">
                  <c:v>68.112187499999976</c:v>
                </c:pt>
                <c:pt idx="166">
                  <c:v>63.643124999999969</c:v>
                </c:pt>
                <c:pt idx="167">
                  <c:v>61.654687499999994</c:v>
                </c:pt>
                <c:pt idx="168">
                  <c:v>61.096875000000004</c:v>
                </c:pt>
                <c:pt idx="169">
                  <c:v>60.224062500000016</c:v>
                </c:pt>
                <c:pt idx="170">
                  <c:v>59.541562500000012</c:v>
                </c:pt>
                <c:pt idx="171">
                  <c:v>58.163437499999986</c:v>
                </c:pt>
                <c:pt idx="172">
                  <c:v>54.455625000000005</c:v>
                </c:pt>
                <c:pt idx="173">
                  <c:v>50.085000000000015</c:v>
                </c:pt>
                <c:pt idx="174">
                  <c:v>46.600312499999987</c:v>
                </c:pt>
                <c:pt idx="175">
                  <c:v>44.474062499999995</c:v>
                </c:pt>
                <c:pt idx="176">
                  <c:v>43.54218749999999</c:v>
                </c:pt>
                <c:pt idx="177">
                  <c:v>42.374062500000022</c:v>
                </c:pt>
                <c:pt idx="178">
                  <c:v>40.575937500000002</c:v>
                </c:pt>
                <c:pt idx="179">
                  <c:v>38.160937500000003</c:v>
                </c:pt>
                <c:pt idx="180">
                  <c:v>35.260312500000005</c:v>
                </c:pt>
                <c:pt idx="181">
                  <c:v>32.687812499999993</c:v>
                </c:pt>
                <c:pt idx="182">
                  <c:v>30.896249999999988</c:v>
                </c:pt>
                <c:pt idx="183">
                  <c:v>29.708437499999995</c:v>
                </c:pt>
                <c:pt idx="184">
                  <c:v>28.881562500000008</c:v>
                </c:pt>
                <c:pt idx="185">
                  <c:v>28.802812500000012</c:v>
                </c:pt>
                <c:pt idx="186">
                  <c:v>28.750312500000014</c:v>
                </c:pt>
                <c:pt idx="187">
                  <c:v>28.277812499999996</c:v>
                </c:pt>
                <c:pt idx="188">
                  <c:v>27.897187500000008</c:v>
                </c:pt>
                <c:pt idx="189">
                  <c:v>27.470624999999995</c:v>
                </c:pt>
                <c:pt idx="190">
                  <c:v>26.984999999999989</c:v>
                </c:pt>
                <c:pt idx="191">
                  <c:v>26.53874999999999</c:v>
                </c:pt>
                <c:pt idx="192">
                  <c:v>26.223749999999985</c:v>
                </c:pt>
                <c:pt idx="193">
                  <c:v>25.63968749999998</c:v>
                </c:pt>
                <c:pt idx="194">
                  <c:v>23.959687500000008</c:v>
                </c:pt>
                <c:pt idx="195">
                  <c:v>21.748125000000005</c:v>
                </c:pt>
                <c:pt idx="196">
                  <c:v>20.160000000000018</c:v>
                </c:pt>
                <c:pt idx="197">
                  <c:v>18.775312500000002</c:v>
                </c:pt>
                <c:pt idx="198">
                  <c:v>17.003437500000022</c:v>
                </c:pt>
                <c:pt idx="199">
                  <c:v>15.251250000000027</c:v>
                </c:pt>
                <c:pt idx="200">
                  <c:v>13.978125</c:v>
                </c:pt>
                <c:pt idx="201">
                  <c:v>13.492500000000016</c:v>
                </c:pt>
                <c:pt idx="202">
                  <c:v>13.722187499999986</c:v>
                </c:pt>
                <c:pt idx="203">
                  <c:v>13.820624999999986</c:v>
                </c:pt>
                <c:pt idx="204">
                  <c:v>13.604062500000005</c:v>
                </c:pt>
                <c:pt idx="205">
                  <c:v>13.459687499999978</c:v>
                </c:pt>
                <c:pt idx="206">
                  <c:v>14.017499999999986</c:v>
                </c:pt>
                <c:pt idx="207">
                  <c:v>15.146250000000011</c:v>
                </c:pt>
                <c:pt idx="208">
                  <c:v>16.183124999999986</c:v>
                </c:pt>
                <c:pt idx="209">
                  <c:v>17.042812499999986</c:v>
                </c:pt>
                <c:pt idx="210">
                  <c:v>17.830312500000009</c:v>
                </c:pt>
                <c:pt idx="211">
                  <c:v>18.703124999999979</c:v>
                </c:pt>
                <c:pt idx="212">
                  <c:v>19.405312500000012</c:v>
                </c:pt>
                <c:pt idx="213">
                  <c:v>19.582500000000007</c:v>
                </c:pt>
                <c:pt idx="214">
                  <c:v>20.09437500000001</c:v>
                </c:pt>
                <c:pt idx="215">
                  <c:v>21.255937500000005</c:v>
                </c:pt>
                <c:pt idx="216">
                  <c:v>22.87687500000003</c:v>
                </c:pt>
                <c:pt idx="217">
                  <c:v>25.580625000000012</c:v>
                </c:pt>
                <c:pt idx="218">
                  <c:v>28.599374999999974</c:v>
                </c:pt>
                <c:pt idx="219">
                  <c:v>31.276875</c:v>
                </c:pt>
                <c:pt idx="220">
                  <c:v>34.781249999999972</c:v>
                </c:pt>
                <c:pt idx="221">
                  <c:v>39.112499999999969</c:v>
                </c:pt>
                <c:pt idx="222">
                  <c:v>43.522499999999987</c:v>
                </c:pt>
                <c:pt idx="223">
                  <c:v>47.643749999999997</c:v>
                </c:pt>
                <c:pt idx="224">
                  <c:v>51.778125000000024</c:v>
                </c:pt>
                <c:pt idx="225">
                  <c:v>57.04781250000002</c:v>
                </c:pt>
                <c:pt idx="226">
                  <c:v>63.833437500000024</c:v>
                </c:pt>
                <c:pt idx="227">
                  <c:v>71.655937500000007</c:v>
                </c:pt>
                <c:pt idx="228">
                  <c:v>80.246250000000003</c:v>
                </c:pt>
                <c:pt idx="229">
                  <c:v>86.979375000000033</c:v>
                </c:pt>
                <c:pt idx="230">
                  <c:v>92.130937500000002</c:v>
                </c:pt>
                <c:pt idx="231">
                  <c:v>96.731250000000003</c:v>
                </c:pt>
                <c:pt idx="232">
                  <c:v>100.62281249999998</c:v>
                </c:pt>
                <c:pt idx="233">
                  <c:v>106.07624999999999</c:v>
                </c:pt>
                <c:pt idx="234">
                  <c:v>110.66343749999997</c:v>
                </c:pt>
                <c:pt idx="235">
                  <c:v>113.85937499999999</c:v>
                </c:pt>
                <c:pt idx="236">
                  <c:v>117.69843749999998</c:v>
                </c:pt>
                <c:pt idx="237">
                  <c:v>122.19374999999997</c:v>
                </c:pt>
                <c:pt idx="238">
                  <c:v>127.26656249999996</c:v>
                </c:pt>
                <c:pt idx="239">
                  <c:v>131.5715625</c:v>
                </c:pt>
                <c:pt idx="240">
                  <c:v>132.07687499999997</c:v>
                </c:pt>
                <c:pt idx="241">
                  <c:v>130.88250000000002</c:v>
                </c:pt>
                <c:pt idx="242">
                  <c:v>131.65031250000001</c:v>
                </c:pt>
                <c:pt idx="243">
                  <c:v>133.94062500000007</c:v>
                </c:pt>
                <c:pt idx="244">
                  <c:v>135.22687500000001</c:v>
                </c:pt>
                <c:pt idx="245">
                  <c:v>134.23593749999998</c:v>
                </c:pt>
                <c:pt idx="246">
                  <c:v>134.04562500000003</c:v>
                </c:pt>
                <c:pt idx="247">
                  <c:v>135.70593749999998</c:v>
                </c:pt>
                <c:pt idx="248">
                  <c:v>136.3425</c:v>
                </c:pt>
                <c:pt idx="249">
                  <c:v>134.98406250000002</c:v>
                </c:pt>
                <c:pt idx="250">
                  <c:v>131.7421875</c:v>
                </c:pt>
                <c:pt idx="251">
                  <c:v>128.28375000000003</c:v>
                </c:pt>
                <c:pt idx="252">
                  <c:v>129.07124999999999</c:v>
                </c:pt>
                <c:pt idx="253">
                  <c:v>132.71343749999994</c:v>
                </c:pt>
                <c:pt idx="254">
                  <c:v>133.78968749999993</c:v>
                </c:pt>
                <c:pt idx="255">
                  <c:v>134.49843750000002</c:v>
                </c:pt>
                <c:pt idx="256">
                  <c:v>135.80437499999999</c:v>
                </c:pt>
                <c:pt idx="257">
                  <c:v>135.82406249999997</c:v>
                </c:pt>
                <c:pt idx="258">
                  <c:v>135.63374999999996</c:v>
                </c:pt>
                <c:pt idx="259">
                  <c:v>135.48281249999997</c:v>
                </c:pt>
                <c:pt idx="260">
                  <c:v>136.74281249999999</c:v>
                </c:pt>
                <c:pt idx="261">
                  <c:v>137.59593749999996</c:v>
                </c:pt>
                <c:pt idx="262">
                  <c:v>137.64187500000003</c:v>
                </c:pt>
                <c:pt idx="263">
                  <c:v>139.2890625</c:v>
                </c:pt>
                <c:pt idx="264">
                  <c:v>139.67625000000004</c:v>
                </c:pt>
                <c:pt idx="265">
                  <c:v>139.20374999999999</c:v>
                </c:pt>
                <c:pt idx="266">
                  <c:v>141.17906249999993</c:v>
                </c:pt>
                <c:pt idx="267">
                  <c:v>142.235625</c:v>
                </c:pt>
                <c:pt idx="268">
                  <c:v>142.79343749999998</c:v>
                </c:pt>
                <c:pt idx="269">
                  <c:v>143.50874999999996</c:v>
                </c:pt>
                <c:pt idx="270">
                  <c:v>143.58093749999998</c:v>
                </c:pt>
                <c:pt idx="271">
                  <c:v>143.61375000000001</c:v>
                </c:pt>
                <c:pt idx="272">
                  <c:v>143.59406249999998</c:v>
                </c:pt>
                <c:pt idx="273">
                  <c:v>144.52593749999997</c:v>
                </c:pt>
                <c:pt idx="274">
                  <c:v>145.385625</c:v>
                </c:pt>
                <c:pt idx="275">
                  <c:v>143.24625000000003</c:v>
                </c:pt>
                <c:pt idx="276">
                  <c:v>137.81250000000003</c:v>
                </c:pt>
                <c:pt idx="277">
                  <c:v>131.80125000000001</c:v>
                </c:pt>
                <c:pt idx="278">
                  <c:v>124.88437500000002</c:v>
                </c:pt>
                <c:pt idx="279">
                  <c:v>117.35062500000004</c:v>
                </c:pt>
                <c:pt idx="280">
                  <c:v>111.39187499999998</c:v>
                </c:pt>
                <c:pt idx="281">
                  <c:v>107.42156250000002</c:v>
                </c:pt>
                <c:pt idx="282">
                  <c:v>103.19531250000001</c:v>
                </c:pt>
                <c:pt idx="283">
                  <c:v>97.905937500000007</c:v>
                </c:pt>
                <c:pt idx="284">
                  <c:v>92.137500000000003</c:v>
                </c:pt>
                <c:pt idx="285">
                  <c:v>87.261562499999982</c:v>
                </c:pt>
                <c:pt idx="286">
                  <c:v>82.431562500000027</c:v>
                </c:pt>
                <c:pt idx="287">
                  <c:v>79.655625000000001</c:v>
                </c:pt>
                <c:pt idx="288">
                  <c:v>80.987812500000004</c:v>
                </c:pt>
                <c:pt idx="289">
                  <c:v>81.80812499999999</c:v>
                </c:pt>
                <c:pt idx="290">
                  <c:v>82.877812500000005</c:v>
                </c:pt>
                <c:pt idx="291">
                  <c:v>86.480624999999975</c:v>
                </c:pt>
                <c:pt idx="292">
                  <c:v>89.079374999999999</c:v>
                </c:pt>
                <c:pt idx="293">
                  <c:v>90.181875000000005</c:v>
                </c:pt>
                <c:pt idx="294">
                  <c:v>91.612500000000026</c:v>
                </c:pt>
                <c:pt idx="295">
                  <c:v>93.161250000000024</c:v>
                </c:pt>
                <c:pt idx="296">
                  <c:v>93.272812500000043</c:v>
                </c:pt>
                <c:pt idx="297">
                  <c:v>91.100625000000051</c:v>
                </c:pt>
                <c:pt idx="298">
                  <c:v>88.92843750000003</c:v>
                </c:pt>
                <c:pt idx="299">
                  <c:v>85.371562500000039</c:v>
                </c:pt>
                <c:pt idx="300">
                  <c:v>80.790937500000027</c:v>
                </c:pt>
                <c:pt idx="301">
                  <c:v>78.45468750000002</c:v>
                </c:pt>
                <c:pt idx="302">
                  <c:v>75.744375000000019</c:v>
                </c:pt>
                <c:pt idx="303">
                  <c:v>70.566562499999989</c:v>
                </c:pt>
                <c:pt idx="304">
                  <c:v>65.034374999999955</c:v>
                </c:pt>
                <c:pt idx="305">
                  <c:v>59.600625000000022</c:v>
                </c:pt>
                <c:pt idx="306">
                  <c:v>56.18156250000002</c:v>
                </c:pt>
                <c:pt idx="307">
                  <c:v>53.477812499999999</c:v>
                </c:pt>
                <c:pt idx="308">
                  <c:v>50.012812499999995</c:v>
                </c:pt>
                <c:pt idx="309">
                  <c:v>47.525624999999991</c:v>
                </c:pt>
                <c:pt idx="310">
                  <c:v>45.110624999999999</c:v>
                </c:pt>
                <c:pt idx="311">
                  <c:v>42.748124999999995</c:v>
                </c:pt>
                <c:pt idx="312">
                  <c:v>40.228125000000006</c:v>
                </c:pt>
                <c:pt idx="313">
                  <c:v>37.596562499999983</c:v>
                </c:pt>
                <c:pt idx="314">
                  <c:v>35.916562500000012</c:v>
                </c:pt>
                <c:pt idx="315">
                  <c:v>35.148749999999993</c:v>
                </c:pt>
                <c:pt idx="316">
                  <c:v>35.352187499999985</c:v>
                </c:pt>
                <c:pt idx="317">
                  <c:v>35.910000000000018</c:v>
                </c:pt>
                <c:pt idx="318">
                  <c:v>34.735312500000013</c:v>
                </c:pt>
                <c:pt idx="319">
                  <c:v>34.203750000000028</c:v>
                </c:pt>
                <c:pt idx="320">
                  <c:v>35.424375000000012</c:v>
                </c:pt>
                <c:pt idx="321">
                  <c:v>35.798437500000006</c:v>
                </c:pt>
                <c:pt idx="322">
                  <c:v>35.253749999999989</c:v>
                </c:pt>
                <c:pt idx="323">
                  <c:v>34.472812500000003</c:v>
                </c:pt>
                <c:pt idx="324">
                  <c:v>33.606562499999988</c:v>
                </c:pt>
                <c:pt idx="325">
                  <c:v>32.149687499999992</c:v>
                </c:pt>
                <c:pt idx="326">
                  <c:v>29.754374999999996</c:v>
                </c:pt>
                <c:pt idx="327">
                  <c:v>27.254062500000011</c:v>
                </c:pt>
                <c:pt idx="328">
                  <c:v>25.095000000000006</c:v>
                </c:pt>
                <c:pt idx="329">
                  <c:v>24.556875000000026</c:v>
                </c:pt>
                <c:pt idx="330">
                  <c:v>24.510937500000022</c:v>
                </c:pt>
                <c:pt idx="331">
                  <c:v>22.535625000000007</c:v>
                </c:pt>
                <c:pt idx="332">
                  <c:v>20.501249999999999</c:v>
                </c:pt>
                <c:pt idx="333">
                  <c:v>19.484062499999983</c:v>
                </c:pt>
                <c:pt idx="334">
                  <c:v>18.899999999999977</c:v>
                </c:pt>
                <c:pt idx="335">
                  <c:v>18.493124999999988</c:v>
                </c:pt>
                <c:pt idx="336">
                  <c:v>18.532499999999999</c:v>
                </c:pt>
                <c:pt idx="337">
                  <c:v>19.175624999999972</c:v>
                </c:pt>
                <c:pt idx="338">
                  <c:v>19.582499999999982</c:v>
                </c:pt>
                <c:pt idx="339">
                  <c:v>19.680937499999985</c:v>
                </c:pt>
                <c:pt idx="340">
                  <c:v>19.090312499999982</c:v>
                </c:pt>
                <c:pt idx="341">
                  <c:v>17.384062499999992</c:v>
                </c:pt>
                <c:pt idx="342">
                  <c:v>15.900937499999996</c:v>
                </c:pt>
                <c:pt idx="343">
                  <c:v>15.480937499999998</c:v>
                </c:pt>
                <c:pt idx="344">
                  <c:v>14.975624999999988</c:v>
                </c:pt>
                <c:pt idx="345">
                  <c:v>14.594999999999999</c:v>
                </c:pt>
                <c:pt idx="346">
                  <c:v>14.890312499999999</c:v>
                </c:pt>
                <c:pt idx="347">
                  <c:v>15.809062499999968</c:v>
                </c:pt>
                <c:pt idx="348">
                  <c:v>16.557187499999959</c:v>
                </c:pt>
                <c:pt idx="349">
                  <c:v>16.64249999999997</c:v>
                </c:pt>
                <c:pt idx="350">
                  <c:v>17.338125000000009</c:v>
                </c:pt>
                <c:pt idx="351">
                  <c:v>19.365937500000001</c:v>
                </c:pt>
                <c:pt idx="352">
                  <c:v>21.702187500000001</c:v>
                </c:pt>
                <c:pt idx="353">
                  <c:v>23.257500000000022</c:v>
                </c:pt>
                <c:pt idx="354">
                  <c:v>25.672500000000017</c:v>
                </c:pt>
                <c:pt idx="355">
                  <c:v>28.8159375</c:v>
                </c:pt>
                <c:pt idx="356">
                  <c:v>31.519687499999982</c:v>
                </c:pt>
                <c:pt idx="357">
                  <c:v>34.466249999999988</c:v>
                </c:pt>
                <c:pt idx="358">
                  <c:v>38.12812499999999</c:v>
                </c:pt>
                <c:pt idx="359">
                  <c:v>44.211562499999985</c:v>
                </c:pt>
                <c:pt idx="360">
                  <c:v>52.480312500000011</c:v>
                </c:pt>
                <c:pt idx="361">
                  <c:v>61.457812499999989</c:v>
                </c:pt>
                <c:pt idx="362">
                  <c:v>70.684687499999967</c:v>
                </c:pt>
                <c:pt idx="363">
                  <c:v>78.599062500000016</c:v>
                </c:pt>
                <c:pt idx="364">
                  <c:v>85.424062499999991</c:v>
                </c:pt>
                <c:pt idx="365">
                  <c:v>90.818437500000016</c:v>
                </c:pt>
                <c:pt idx="366">
                  <c:v>96.672187500000007</c:v>
                </c:pt>
                <c:pt idx="367">
                  <c:v>104.51437499999997</c:v>
                </c:pt>
                <c:pt idx="368">
                  <c:v>112.21875</c:v>
                </c:pt>
                <c:pt idx="369">
                  <c:v>120.59906249999999</c:v>
                </c:pt>
                <c:pt idx="370">
                  <c:v>131.19749999999996</c:v>
                </c:pt>
                <c:pt idx="371">
                  <c:v>140.89031249999996</c:v>
                </c:pt>
                <c:pt idx="372">
                  <c:v>147.51843749999998</c:v>
                </c:pt>
                <c:pt idx="373">
                  <c:v>151.99406249999998</c:v>
                </c:pt>
                <c:pt idx="374">
                  <c:v>154.86187500000003</c:v>
                </c:pt>
                <c:pt idx="375">
                  <c:v>158.69437500000004</c:v>
                </c:pt>
                <c:pt idx="376">
                  <c:v>163.62937500000001</c:v>
                </c:pt>
                <c:pt idx="377">
                  <c:v>169.93593750000002</c:v>
                </c:pt>
                <c:pt idx="378">
                  <c:v>176.6821875</c:v>
                </c:pt>
                <c:pt idx="379">
                  <c:v>183.37593750000002</c:v>
                </c:pt>
                <c:pt idx="380">
                  <c:v>192.42562500000005</c:v>
                </c:pt>
                <c:pt idx="381">
                  <c:v>199.36875000000001</c:v>
                </c:pt>
                <c:pt idx="382">
                  <c:v>201.35718749999998</c:v>
                </c:pt>
                <c:pt idx="383">
                  <c:v>201.29812500000006</c:v>
                </c:pt>
                <c:pt idx="384">
                  <c:v>199.88718749999998</c:v>
                </c:pt>
                <c:pt idx="385">
                  <c:v>200.98968749999997</c:v>
                </c:pt>
                <c:pt idx="386">
                  <c:v>207.19125000000005</c:v>
                </c:pt>
                <c:pt idx="387">
                  <c:v>212.01468749999998</c:v>
                </c:pt>
                <c:pt idx="388">
                  <c:v>214.16062500000004</c:v>
                </c:pt>
                <c:pt idx="389">
                  <c:v>214.99406250000004</c:v>
                </c:pt>
                <c:pt idx="390">
                  <c:v>213.47812499999998</c:v>
                </c:pt>
                <c:pt idx="391">
                  <c:v>211.51593749999998</c:v>
                </c:pt>
                <c:pt idx="392">
                  <c:v>209.75062499999996</c:v>
                </c:pt>
                <c:pt idx="393">
                  <c:v>210.28874999999996</c:v>
                </c:pt>
                <c:pt idx="394">
                  <c:v>209.698125</c:v>
                </c:pt>
                <c:pt idx="395">
                  <c:v>207.97875000000005</c:v>
                </c:pt>
                <c:pt idx="396">
                  <c:v>210.67593750000003</c:v>
                </c:pt>
                <c:pt idx="397">
                  <c:v>214.09499999999994</c:v>
                </c:pt>
                <c:pt idx="398">
                  <c:v>213.12374999999994</c:v>
                </c:pt>
                <c:pt idx="399">
                  <c:v>208.6875</c:v>
                </c:pt>
                <c:pt idx="400">
                  <c:v>206.71875</c:v>
                </c:pt>
                <c:pt idx="401">
                  <c:v>210.85968750000004</c:v>
                </c:pt>
                <c:pt idx="402">
                  <c:v>216.87750000000003</c:v>
                </c:pt>
                <c:pt idx="403">
                  <c:v>220.54593750000004</c:v>
                </c:pt>
                <c:pt idx="404">
                  <c:v>221.18906250000003</c:v>
                </c:pt>
                <c:pt idx="405">
                  <c:v>219.38437500000006</c:v>
                </c:pt>
                <c:pt idx="406">
                  <c:v>218.53125</c:v>
                </c:pt>
                <c:pt idx="407">
                  <c:v>219.43687499999993</c:v>
                </c:pt>
                <c:pt idx="408">
                  <c:v>220.38843750000001</c:v>
                </c:pt>
                <c:pt idx="409">
                  <c:v>216.66750000000005</c:v>
                </c:pt>
                <c:pt idx="410">
                  <c:v>209.26500000000001</c:v>
                </c:pt>
                <c:pt idx="411">
                  <c:v>206.93531250000001</c:v>
                </c:pt>
                <c:pt idx="412">
                  <c:v>205.760625</c:v>
                </c:pt>
                <c:pt idx="413">
                  <c:v>200.03156250000009</c:v>
                </c:pt>
                <c:pt idx="414">
                  <c:v>192.89812500000002</c:v>
                </c:pt>
                <c:pt idx="415">
                  <c:v>185.23968749999997</c:v>
                </c:pt>
                <c:pt idx="416">
                  <c:v>178.57875000000001</c:v>
                </c:pt>
                <c:pt idx="417">
                  <c:v>175.44187499999998</c:v>
                </c:pt>
                <c:pt idx="418">
                  <c:v>172.56093749999999</c:v>
                </c:pt>
                <c:pt idx="419">
                  <c:v>164.35781249999999</c:v>
                </c:pt>
                <c:pt idx="420">
                  <c:v>152.52562500000005</c:v>
                </c:pt>
                <c:pt idx="421">
                  <c:v>143.73187500000003</c:v>
                </c:pt>
                <c:pt idx="422">
                  <c:v>140.40468750000002</c:v>
                </c:pt>
                <c:pt idx="423">
                  <c:v>137.64187500000003</c:v>
                </c:pt>
                <c:pt idx="424">
                  <c:v>133.0415625</c:v>
                </c:pt>
                <c:pt idx="425">
                  <c:v>127.77187499999999</c:v>
                </c:pt>
                <c:pt idx="426">
                  <c:v>121.11093749999996</c:v>
                </c:pt>
                <c:pt idx="427">
                  <c:v>114.15468749999998</c:v>
                </c:pt>
                <c:pt idx="428">
                  <c:v>106.12218749999995</c:v>
                </c:pt>
                <c:pt idx="429">
                  <c:v>94.572187500000027</c:v>
                </c:pt>
                <c:pt idx="430">
                  <c:v>86.172187499999978</c:v>
                </c:pt>
                <c:pt idx="431">
                  <c:v>85.666875000000047</c:v>
                </c:pt>
                <c:pt idx="432">
                  <c:v>87.051562500000031</c:v>
                </c:pt>
                <c:pt idx="433">
                  <c:v>87.924374999999984</c:v>
                </c:pt>
                <c:pt idx="434">
                  <c:v>87.970312499999963</c:v>
                </c:pt>
                <c:pt idx="435">
                  <c:v>84.780937499999979</c:v>
                </c:pt>
                <c:pt idx="436">
                  <c:v>79.767187499999963</c:v>
                </c:pt>
                <c:pt idx="437">
                  <c:v>74.609062500000007</c:v>
                </c:pt>
                <c:pt idx="438">
                  <c:v>69.818437500000002</c:v>
                </c:pt>
                <c:pt idx="439">
                  <c:v>65.224687500000016</c:v>
                </c:pt>
                <c:pt idx="440">
                  <c:v>61.648125</c:v>
                </c:pt>
                <c:pt idx="441">
                  <c:v>59.495624999999983</c:v>
                </c:pt>
                <c:pt idx="442">
                  <c:v>55.735312499999978</c:v>
                </c:pt>
                <c:pt idx="443">
                  <c:v>48.805312499999992</c:v>
                </c:pt>
                <c:pt idx="444">
                  <c:v>41.350312499999994</c:v>
                </c:pt>
                <c:pt idx="445">
                  <c:v>34.636875000000011</c:v>
                </c:pt>
                <c:pt idx="446">
                  <c:v>27.870937500000011</c:v>
                </c:pt>
                <c:pt idx="447">
                  <c:v>23.008125</c:v>
                </c:pt>
                <c:pt idx="448">
                  <c:v>20.652187499999997</c:v>
                </c:pt>
                <c:pt idx="449">
                  <c:v>19.116562500000004</c:v>
                </c:pt>
                <c:pt idx="450">
                  <c:v>17.725312499999994</c:v>
                </c:pt>
                <c:pt idx="451">
                  <c:v>17.226562499999979</c:v>
                </c:pt>
                <c:pt idx="452">
                  <c:v>17.167499999999986</c:v>
                </c:pt>
                <c:pt idx="453">
                  <c:v>16.964062500000015</c:v>
                </c:pt>
                <c:pt idx="454">
                  <c:v>16.813125000000017</c:v>
                </c:pt>
                <c:pt idx="455">
                  <c:v>17.325000000000021</c:v>
                </c:pt>
                <c:pt idx="456">
                  <c:v>18.158437500000002</c:v>
                </c:pt>
                <c:pt idx="457">
                  <c:v>18.394687499999989</c:v>
                </c:pt>
                <c:pt idx="458">
                  <c:v>17.876250000000013</c:v>
                </c:pt>
                <c:pt idx="459">
                  <c:v>16.78687500000002</c:v>
                </c:pt>
                <c:pt idx="460">
                  <c:v>15.631874999999996</c:v>
                </c:pt>
                <c:pt idx="461">
                  <c:v>14.844375000000017</c:v>
                </c:pt>
                <c:pt idx="462">
                  <c:v>14.581875000000011</c:v>
                </c:pt>
                <c:pt idx="463">
                  <c:v>15.067500000000017</c:v>
                </c:pt>
                <c:pt idx="464">
                  <c:v>15.79593749999998</c:v>
                </c:pt>
                <c:pt idx="465">
                  <c:v>15.854999999999993</c:v>
                </c:pt>
                <c:pt idx="466">
                  <c:v>15.677812499999998</c:v>
                </c:pt>
                <c:pt idx="467">
                  <c:v>14.903437499999987</c:v>
                </c:pt>
                <c:pt idx="468">
                  <c:v>13.984687499999971</c:v>
                </c:pt>
                <c:pt idx="469">
                  <c:v>14.444062499999978</c:v>
                </c:pt>
                <c:pt idx="470">
                  <c:v>16.1175</c:v>
                </c:pt>
                <c:pt idx="471">
                  <c:v>17.843437499999997</c:v>
                </c:pt>
                <c:pt idx="472">
                  <c:v>19.497187499999971</c:v>
                </c:pt>
                <c:pt idx="473">
                  <c:v>21.899062499999982</c:v>
                </c:pt>
                <c:pt idx="474">
                  <c:v>24.504374999999982</c:v>
                </c:pt>
                <c:pt idx="475">
                  <c:v>26.643750000000008</c:v>
                </c:pt>
                <c:pt idx="476">
                  <c:v>29.170312500000016</c:v>
                </c:pt>
                <c:pt idx="477">
                  <c:v>32.097187500000018</c:v>
                </c:pt>
                <c:pt idx="478">
                  <c:v>35.739374999999995</c:v>
                </c:pt>
                <c:pt idx="479">
                  <c:v>40.136249999999997</c:v>
                </c:pt>
                <c:pt idx="480">
                  <c:v>44.933437500000025</c:v>
                </c:pt>
                <c:pt idx="481">
                  <c:v>50.091562500000009</c:v>
                </c:pt>
                <c:pt idx="482">
                  <c:v>54.435937500000001</c:v>
                </c:pt>
                <c:pt idx="483">
                  <c:v>60.440624999999997</c:v>
                </c:pt>
                <c:pt idx="484">
                  <c:v>69.234374999999986</c:v>
                </c:pt>
                <c:pt idx="485">
                  <c:v>78.185624999999973</c:v>
                </c:pt>
                <c:pt idx="486">
                  <c:v>86.907187499999992</c:v>
                </c:pt>
                <c:pt idx="487">
                  <c:v>95.98968749999996</c:v>
                </c:pt>
                <c:pt idx="488">
                  <c:v>104.19937499999999</c:v>
                </c:pt>
                <c:pt idx="489">
                  <c:v>114.42374999999996</c:v>
                </c:pt>
                <c:pt idx="490">
                  <c:v>129.20249999999999</c:v>
                </c:pt>
                <c:pt idx="491">
                  <c:v>144.80812499999999</c:v>
                </c:pt>
                <c:pt idx="492">
                  <c:v>158.18249999999995</c:v>
                </c:pt>
                <c:pt idx="493">
                  <c:v>168.45281249999996</c:v>
                </c:pt>
                <c:pt idx="494">
                  <c:v>177.88968749999998</c:v>
                </c:pt>
                <c:pt idx="495">
                  <c:v>189.69562499999995</c:v>
                </c:pt>
                <c:pt idx="496">
                  <c:v>198.46312499999999</c:v>
                </c:pt>
                <c:pt idx="497">
                  <c:v>204.67781250000002</c:v>
                </c:pt>
                <c:pt idx="498">
                  <c:v>213.78656249999997</c:v>
                </c:pt>
                <c:pt idx="499">
                  <c:v>221.20218749999998</c:v>
                </c:pt>
                <c:pt idx="500">
                  <c:v>228.80812499999999</c:v>
                </c:pt>
                <c:pt idx="501">
                  <c:v>234.71437499999999</c:v>
                </c:pt>
                <c:pt idx="502">
                  <c:v>233.95312499999997</c:v>
                </c:pt>
                <c:pt idx="503">
                  <c:v>229.53656250000006</c:v>
                </c:pt>
                <c:pt idx="504">
                  <c:v>225.67124999999999</c:v>
                </c:pt>
                <c:pt idx="505">
                  <c:v>224.33906250000004</c:v>
                </c:pt>
                <c:pt idx="506">
                  <c:v>224.03062500000001</c:v>
                </c:pt>
                <c:pt idx="507">
                  <c:v>219.3515625</c:v>
                </c:pt>
                <c:pt idx="508">
                  <c:v>214.62</c:v>
                </c:pt>
                <c:pt idx="509">
                  <c:v>214.90875000000003</c:v>
                </c:pt>
                <c:pt idx="510">
                  <c:v>212.05406250000001</c:v>
                </c:pt>
                <c:pt idx="511">
                  <c:v>207.09281249999998</c:v>
                </c:pt>
                <c:pt idx="512">
                  <c:v>202.09218749999999</c:v>
                </c:pt>
                <c:pt idx="513">
                  <c:v>198.31874999999997</c:v>
                </c:pt>
                <c:pt idx="514">
                  <c:v>199.03406249999995</c:v>
                </c:pt>
                <c:pt idx="515">
                  <c:v>204.4021875</c:v>
                </c:pt>
                <c:pt idx="516">
                  <c:v>211.20750000000004</c:v>
                </c:pt>
                <c:pt idx="517">
                  <c:v>214.75781249999997</c:v>
                </c:pt>
                <c:pt idx="518">
                  <c:v>215.67656249999999</c:v>
                </c:pt>
                <c:pt idx="519">
                  <c:v>218.13749999999999</c:v>
                </c:pt>
                <c:pt idx="520">
                  <c:v>222.68531249999992</c:v>
                </c:pt>
                <c:pt idx="521">
                  <c:v>223.97812500000001</c:v>
                </c:pt>
                <c:pt idx="522">
                  <c:v>223.36124999999996</c:v>
                </c:pt>
                <c:pt idx="523">
                  <c:v>224.82468749999995</c:v>
                </c:pt>
                <c:pt idx="524">
                  <c:v>225.29062500000006</c:v>
                </c:pt>
                <c:pt idx="525">
                  <c:v>225.71718749999999</c:v>
                </c:pt>
                <c:pt idx="526">
                  <c:v>226.17656250000007</c:v>
                </c:pt>
                <c:pt idx="527">
                  <c:v>224.71968749999999</c:v>
                </c:pt>
                <c:pt idx="528">
                  <c:v>220.21125000000004</c:v>
                </c:pt>
                <c:pt idx="529">
                  <c:v>213.75374999999991</c:v>
                </c:pt>
                <c:pt idx="530">
                  <c:v>206.75156249999992</c:v>
                </c:pt>
                <c:pt idx="531">
                  <c:v>196.3040624999999</c:v>
                </c:pt>
                <c:pt idx="532">
                  <c:v>184.8</c:v>
                </c:pt>
                <c:pt idx="533">
                  <c:v>173.45999999999998</c:v>
                </c:pt>
                <c:pt idx="534">
                  <c:v>163.29468750000001</c:v>
                </c:pt>
                <c:pt idx="535">
                  <c:v>154.52062500000002</c:v>
                </c:pt>
                <c:pt idx="536">
                  <c:v>148.25343749999999</c:v>
                </c:pt>
                <c:pt idx="537">
                  <c:v>141.12656249999998</c:v>
                </c:pt>
                <c:pt idx="538">
                  <c:v>129.59624999999994</c:v>
                </c:pt>
                <c:pt idx="539">
                  <c:v>117.73125</c:v>
                </c:pt>
                <c:pt idx="540">
                  <c:v>109.72499999999998</c:v>
                </c:pt>
                <c:pt idx="541">
                  <c:v>104.63249999999996</c:v>
                </c:pt>
                <c:pt idx="542">
                  <c:v>100.93781250000001</c:v>
                </c:pt>
                <c:pt idx="543">
                  <c:v>99.566250000000025</c:v>
                </c:pt>
                <c:pt idx="544">
                  <c:v>96.816562500000018</c:v>
                </c:pt>
                <c:pt idx="545">
                  <c:v>92.655937499999993</c:v>
                </c:pt>
                <c:pt idx="546">
                  <c:v>88.770937500000016</c:v>
                </c:pt>
                <c:pt idx="547">
                  <c:v>84.754687500000003</c:v>
                </c:pt>
                <c:pt idx="548">
                  <c:v>79.550625000000011</c:v>
                </c:pt>
                <c:pt idx="549">
                  <c:v>74.208750000000009</c:v>
                </c:pt>
                <c:pt idx="550">
                  <c:v>71.642812499999991</c:v>
                </c:pt>
                <c:pt idx="551">
                  <c:v>68.505937499999987</c:v>
                </c:pt>
                <c:pt idx="552">
                  <c:v>62.770312500000003</c:v>
                </c:pt>
                <c:pt idx="553">
                  <c:v>57.35624999999996</c:v>
                </c:pt>
                <c:pt idx="554">
                  <c:v>52.749374999999986</c:v>
                </c:pt>
                <c:pt idx="555">
                  <c:v>48.398437500000007</c:v>
                </c:pt>
                <c:pt idx="556">
                  <c:v>44.979375000000005</c:v>
                </c:pt>
                <c:pt idx="557">
                  <c:v>42.551250000000039</c:v>
                </c:pt>
                <c:pt idx="558">
                  <c:v>40.845000000000027</c:v>
                </c:pt>
                <c:pt idx="559">
                  <c:v>39.493125000000006</c:v>
                </c:pt>
                <c:pt idx="560">
                  <c:v>37.701562500000023</c:v>
                </c:pt>
                <c:pt idx="561">
                  <c:v>34.984687500000028</c:v>
                </c:pt>
                <c:pt idx="562">
                  <c:v>31.178437500000001</c:v>
                </c:pt>
                <c:pt idx="563">
                  <c:v>28.225312500000001</c:v>
                </c:pt>
                <c:pt idx="564">
                  <c:v>26.978437500000016</c:v>
                </c:pt>
                <c:pt idx="565">
                  <c:v>26.532187500000017</c:v>
                </c:pt>
                <c:pt idx="566">
                  <c:v>26.131875000000001</c:v>
                </c:pt>
                <c:pt idx="567">
                  <c:v>25.725000000000016</c:v>
                </c:pt>
                <c:pt idx="568">
                  <c:v>25.167187500000008</c:v>
                </c:pt>
                <c:pt idx="569">
                  <c:v>24.56343750000002</c:v>
                </c:pt>
                <c:pt idx="570">
                  <c:v>23.946562499999999</c:v>
                </c:pt>
                <c:pt idx="571">
                  <c:v>22.850625000000012</c:v>
                </c:pt>
                <c:pt idx="572">
                  <c:v>21.794062499999985</c:v>
                </c:pt>
                <c:pt idx="573">
                  <c:v>21.072187499999995</c:v>
                </c:pt>
                <c:pt idx="574">
                  <c:v>20.258437499999996</c:v>
                </c:pt>
                <c:pt idx="575">
                  <c:v>18.840937499999985</c:v>
                </c:pt>
                <c:pt idx="576">
                  <c:v>17.009999999999994</c:v>
                </c:pt>
                <c:pt idx="577">
                  <c:v>15.533437499999994</c:v>
                </c:pt>
                <c:pt idx="578">
                  <c:v>14.634374999999984</c:v>
                </c:pt>
                <c:pt idx="579">
                  <c:v>13.86656249999999</c:v>
                </c:pt>
                <c:pt idx="580">
                  <c:v>13.269374999999995</c:v>
                </c:pt>
                <c:pt idx="581">
                  <c:v>12.987187500000006</c:v>
                </c:pt>
                <c:pt idx="582">
                  <c:v>12.71156250000001</c:v>
                </c:pt>
                <c:pt idx="583">
                  <c:v>11.956875000000002</c:v>
                </c:pt>
                <c:pt idx="584">
                  <c:v>11.661562500000025</c:v>
                </c:pt>
                <c:pt idx="585">
                  <c:v>12.271875000000007</c:v>
                </c:pt>
                <c:pt idx="586">
                  <c:v>12.567187500000006</c:v>
                </c:pt>
                <c:pt idx="587">
                  <c:v>12.678749999999996</c:v>
                </c:pt>
                <c:pt idx="588">
                  <c:v>13.00687500000001</c:v>
                </c:pt>
                <c:pt idx="589">
                  <c:v>13.459687500000001</c:v>
                </c:pt>
                <c:pt idx="590">
                  <c:v>14.030624999999997</c:v>
                </c:pt>
                <c:pt idx="591">
                  <c:v>14.476874999999994</c:v>
                </c:pt>
                <c:pt idx="592">
                  <c:v>14.614687499999981</c:v>
                </c:pt>
                <c:pt idx="593">
                  <c:v>15.054374999999983</c:v>
                </c:pt>
                <c:pt idx="594">
                  <c:v>17.279062499999974</c:v>
                </c:pt>
                <c:pt idx="595">
                  <c:v>20.081250000000001</c:v>
                </c:pt>
                <c:pt idx="596">
                  <c:v>22.450312500000017</c:v>
                </c:pt>
                <c:pt idx="597">
                  <c:v>25.134374999999991</c:v>
                </c:pt>
                <c:pt idx="598">
                  <c:v>27.706875000000004</c:v>
                </c:pt>
                <c:pt idx="599">
                  <c:v>30.194062500000001</c:v>
                </c:pt>
                <c:pt idx="600">
                  <c:v>33.757500000000007</c:v>
                </c:pt>
                <c:pt idx="601">
                  <c:v>38.364375000000024</c:v>
                </c:pt>
                <c:pt idx="602">
                  <c:v>42.807187500000012</c:v>
                </c:pt>
                <c:pt idx="603">
                  <c:v>47.433750000000011</c:v>
                </c:pt>
                <c:pt idx="604">
                  <c:v>52.821562500000013</c:v>
                </c:pt>
                <c:pt idx="605">
                  <c:v>59.561250000000015</c:v>
                </c:pt>
                <c:pt idx="606">
                  <c:v>66.189375000000027</c:v>
                </c:pt>
                <c:pt idx="607">
                  <c:v>71.104687499999997</c:v>
                </c:pt>
                <c:pt idx="608">
                  <c:v>75.829687499999963</c:v>
                </c:pt>
                <c:pt idx="609">
                  <c:v>81.703124999999972</c:v>
                </c:pt>
                <c:pt idx="610">
                  <c:v>88.101562499999972</c:v>
                </c:pt>
                <c:pt idx="611">
                  <c:v>94.349062499999974</c:v>
                </c:pt>
                <c:pt idx="612">
                  <c:v>98.575312499999981</c:v>
                </c:pt>
                <c:pt idx="613">
                  <c:v>100.27500000000001</c:v>
                </c:pt>
                <c:pt idx="614">
                  <c:v>103.68093750000001</c:v>
                </c:pt>
                <c:pt idx="615">
                  <c:v>110.65687500000003</c:v>
                </c:pt>
                <c:pt idx="616">
                  <c:v>118.31531250000005</c:v>
                </c:pt>
                <c:pt idx="617">
                  <c:v>124.14937500000002</c:v>
                </c:pt>
                <c:pt idx="618">
                  <c:v>126.31500000000003</c:v>
                </c:pt>
                <c:pt idx="619">
                  <c:v>129.23531249999996</c:v>
                </c:pt>
                <c:pt idx="620">
                  <c:v>135.62718750000002</c:v>
                </c:pt>
                <c:pt idx="621">
                  <c:v>140.17500000000004</c:v>
                </c:pt>
                <c:pt idx="622">
                  <c:v>142.40624999999997</c:v>
                </c:pt>
                <c:pt idx="623">
                  <c:v>145.39218750000001</c:v>
                </c:pt>
                <c:pt idx="624">
                  <c:v>152.7225</c:v>
                </c:pt>
                <c:pt idx="625">
                  <c:v>162.48093749999998</c:v>
                </c:pt>
                <c:pt idx="626">
                  <c:v>169.32562499999997</c:v>
                </c:pt>
                <c:pt idx="627">
                  <c:v>172.41656249999994</c:v>
                </c:pt>
                <c:pt idx="628">
                  <c:v>175.74374999999992</c:v>
                </c:pt>
                <c:pt idx="629">
                  <c:v>177.88312500000004</c:v>
                </c:pt>
                <c:pt idx="630">
                  <c:v>180.42937500000005</c:v>
                </c:pt>
                <c:pt idx="631">
                  <c:v>183.6778125000001</c:v>
                </c:pt>
                <c:pt idx="632">
                  <c:v>183.04781249999999</c:v>
                </c:pt>
                <c:pt idx="633">
                  <c:v>182.47031249999998</c:v>
                </c:pt>
                <c:pt idx="634">
                  <c:v>183.25125000000003</c:v>
                </c:pt>
                <c:pt idx="635">
                  <c:v>182.08312500000002</c:v>
                </c:pt>
                <c:pt idx="636">
                  <c:v>178.40812499999996</c:v>
                </c:pt>
                <c:pt idx="637">
                  <c:v>176.03249999999997</c:v>
                </c:pt>
                <c:pt idx="638">
                  <c:v>173.21718749999999</c:v>
                </c:pt>
                <c:pt idx="639">
                  <c:v>170.39531249999996</c:v>
                </c:pt>
                <c:pt idx="640">
                  <c:v>165.00749999999994</c:v>
                </c:pt>
                <c:pt idx="641">
                  <c:v>160.02656249999993</c:v>
                </c:pt>
                <c:pt idx="642">
                  <c:v>163.45874999999995</c:v>
                </c:pt>
                <c:pt idx="643">
                  <c:v>169.52249999999998</c:v>
                </c:pt>
                <c:pt idx="644">
                  <c:v>174.32624999999996</c:v>
                </c:pt>
                <c:pt idx="645">
                  <c:v>180.44249999999994</c:v>
                </c:pt>
                <c:pt idx="646">
                  <c:v>188.23874999999998</c:v>
                </c:pt>
                <c:pt idx="647">
                  <c:v>195.83812500000005</c:v>
                </c:pt>
                <c:pt idx="648">
                  <c:v>199.72968749999995</c:v>
                </c:pt>
                <c:pt idx="649">
                  <c:v>200.65499999999997</c:v>
                </c:pt>
                <c:pt idx="650">
                  <c:v>203.42437499999994</c:v>
                </c:pt>
                <c:pt idx="651">
                  <c:v>203.72624999999999</c:v>
                </c:pt>
                <c:pt idx="652">
                  <c:v>204.894375</c:v>
                </c:pt>
                <c:pt idx="653">
                  <c:v>209.15343749999997</c:v>
                </c:pt>
                <c:pt idx="654">
                  <c:v>206.71875000000003</c:v>
                </c:pt>
                <c:pt idx="655">
                  <c:v>200.21531250000004</c:v>
                </c:pt>
                <c:pt idx="656">
                  <c:v>194.72250000000003</c:v>
                </c:pt>
                <c:pt idx="657">
                  <c:v>186.91968750000004</c:v>
                </c:pt>
                <c:pt idx="658">
                  <c:v>176.64281249999999</c:v>
                </c:pt>
                <c:pt idx="659">
                  <c:v>166.18218750000003</c:v>
                </c:pt>
                <c:pt idx="660">
                  <c:v>157.89375000000004</c:v>
                </c:pt>
                <c:pt idx="661">
                  <c:v>150.57656249999999</c:v>
                </c:pt>
                <c:pt idx="662">
                  <c:v>142.20281249999999</c:v>
                </c:pt>
                <c:pt idx="663">
                  <c:v>136.71</c:v>
                </c:pt>
                <c:pt idx="664">
                  <c:v>132.29343750000004</c:v>
                </c:pt>
                <c:pt idx="665">
                  <c:v>125.04187500000002</c:v>
                </c:pt>
                <c:pt idx="666">
                  <c:v>116.66812500000002</c:v>
                </c:pt>
                <c:pt idx="667">
                  <c:v>111.40500000000007</c:v>
                </c:pt>
                <c:pt idx="668">
                  <c:v>108.57000000000001</c:v>
                </c:pt>
                <c:pt idx="669">
                  <c:v>104.08781250000001</c:v>
                </c:pt>
                <c:pt idx="670">
                  <c:v>99.500625000000014</c:v>
                </c:pt>
                <c:pt idx="671">
                  <c:v>96.481875000000002</c:v>
                </c:pt>
                <c:pt idx="672">
                  <c:v>94.066875000000039</c:v>
                </c:pt>
                <c:pt idx="673">
                  <c:v>91.107187500000038</c:v>
                </c:pt>
                <c:pt idx="674">
                  <c:v>88.357500000000016</c:v>
                </c:pt>
                <c:pt idx="675">
                  <c:v>85.109062500000007</c:v>
                </c:pt>
                <c:pt idx="676">
                  <c:v>82.326562499999966</c:v>
                </c:pt>
                <c:pt idx="677">
                  <c:v>80.8828125</c:v>
                </c:pt>
                <c:pt idx="678">
                  <c:v>79.45218749999998</c:v>
                </c:pt>
                <c:pt idx="679">
                  <c:v>75.888749999999987</c:v>
                </c:pt>
                <c:pt idx="680">
                  <c:v>71.196562499999956</c:v>
                </c:pt>
                <c:pt idx="681">
                  <c:v>68.190937500000004</c:v>
                </c:pt>
                <c:pt idx="682">
                  <c:v>66.176249999999996</c:v>
                </c:pt>
                <c:pt idx="683">
                  <c:v>64.804687500000028</c:v>
                </c:pt>
                <c:pt idx="684">
                  <c:v>62.737500000000033</c:v>
                </c:pt>
                <c:pt idx="685">
                  <c:v>60.289687500000021</c:v>
                </c:pt>
                <c:pt idx="686">
                  <c:v>59.259374999999999</c:v>
                </c:pt>
                <c:pt idx="687">
                  <c:v>58.977187500000007</c:v>
                </c:pt>
                <c:pt idx="688">
                  <c:v>57.224999999999966</c:v>
                </c:pt>
                <c:pt idx="689">
                  <c:v>54.422812499999985</c:v>
                </c:pt>
                <c:pt idx="690">
                  <c:v>52.32937499999997</c:v>
                </c:pt>
                <c:pt idx="691">
                  <c:v>49.638749999999995</c:v>
                </c:pt>
                <c:pt idx="692">
                  <c:v>45.976875000000014</c:v>
                </c:pt>
                <c:pt idx="693">
                  <c:v>43.942500000000031</c:v>
                </c:pt>
                <c:pt idx="694">
                  <c:v>42.472500000000025</c:v>
                </c:pt>
                <c:pt idx="695">
                  <c:v>39.952499999999986</c:v>
                </c:pt>
                <c:pt idx="696">
                  <c:v>37.688437499999992</c:v>
                </c:pt>
                <c:pt idx="697">
                  <c:v>36.946874999999991</c:v>
                </c:pt>
                <c:pt idx="698">
                  <c:v>35.896875000000009</c:v>
                </c:pt>
                <c:pt idx="699">
                  <c:v>33.494999999999997</c:v>
                </c:pt>
                <c:pt idx="700">
                  <c:v>30.942187499999992</c:v>
                </c:pt>
                <c:pt idx="701">
                  <c:v>28.796250000000018</c:v>
                </c:pt>
                <c:pt idx="702">
                  <c:v>27.162187500000005</c:v>
                </c:pt>
                <c:pt idx="703">
                  <c:v>26.125312499999986</c:v>
                </c:pt>
                <c:pt idx="704">
                  <c:v>25.974374999999988</c:v>
                </c:pt>
                <c:pt idx="705">
                  <c:v>25.580624999999987</c:v>
                </c:pt>
                <c:pt idx="706">
                  <c:v>25.18687499999999</c:v>
                </c:pt>
                <c:pt idx="707">
                  <c:v>25.259062499999992</c:v>
                </c:pt>
                <c:pt idx="708">
                  <c:v>25.121249999999982</c:v>
                </c:pt>
                <c:pt idx="709">
                  <c:v>23.815312499999983</c:v>
                </c:pt>
                <c:pt idx="710">
                  <c:v>22.279687499999991</c:v>
                </c:pt>
                <c:pt idx="711">
                  <c:v>21.643124999999991</c:v>
                </c:pt>
                <c:pt idx="712">
                  <c:v>21.164062499999979</c:v>
                </c:pt>
                <c:pt idx="713">
                  <c:v>20.192812500000009</c:v>
                </c:pt>
                <c:pt idx="714">
                  <c:v>18.794999999999984</c:v>
                </c:pt>
                <c:pt idx="715">
                  <c:v>17.646562499999998</c:v>
                </c:pt>
                <c:pt idx="716">
                  <c:v>16.137187499999982</c:v>
                </c:pt>
                <c:pt idx="717">
                  <c:v>14.686875000000004</c:v>
                </c:pt>
                <c:pt idx="718">
                  <c:v>13.722187500000009</c:v>
                </c:pt>
                <c:pt idx="719">
                  <c:v>12.718125000000004</c:v>
                </c:pt>
                <c:pt idx="720">
                  <c:v>12.344062499999986</c:v>
                </c:pt>
                <c:pt idx="721">
                  <c:v>12.245625000000009</c:v>
                </c:pt>
                <c:pt idx="722">
                  <c:v>11.700937500000011</c:v>
                </c:pt>
                <c:pt idx="723">
                  <c:v>10.775625000000003</c:v>
                </c:pt>
                <c:pt idx="724">
                  <c:v>9.84375</c:v>
                </c:pt>
                <c:pt idx="725">
                  <c:v>9.2465624999999836</c:v>
                </c:pt>
                <c:pt idx="726">
                  <c:v>9.0562499999999773</c:v>
                </c:pt>
                <c:pt idx="727">
                  <c:v>9.1021874999999799</c:v>
                </c:pt>
                <c:pt idx="728">
                  <c:v>9.0824999999999765</c:v>
                </c:pt>
                <c:pt idx="729">
                  <c:v>8.4196874999999736</c:v>
                </c:pt>
                <c:pt idx="730">
                  <c:v>7.5403124999999909</c:v>
                </c:pt>
                <c:pt idx="731">
                  <c:v>7.1859374999999996</c:v>
                </c:pt>
                <c:pt idx="732">
                  <c:v>6.8774999999999897</c:v>
                </c:pt>
                <c:pt idx="733">
                  <c:v>6.6150000000000047</c:v>
                </c:pt>
                <c:pt idx="734">
                  <c:v>6.733124999999986</c:v>
                </c:pt>
                <c:pt idx="735">
                  <c:v>7.0612500000000011</c:v>
                </c:pt>
                <c:pt idx="736">
                  <c:v>7.4156249999999924</c:v>
                </c:pt>
                <c:pt idx="737">
                  <c:v>7.6518749999999791</c:v>
                </c:pt>
                <c:pt idx="738">
                  <c:v>7.9406249999999847</c:v>
                </c:pt>
                <c:pt idx="739">
                  <c:v>8.4262499999999907</c:v>
                </c:pt>
                <c:pt idx="740">
                  <c:v>9.0103124999999746</c:v>
                </c:pt>
                <c:pt idx="741">
                  <c:v>9.8175000000000008</c:v>
                </c:pt>
                <c:pt idx="742">
                  <c:v>11.018437500000006</c:v>
                </c:pt>
                <c:pt idx="743">
                  <c:v>12.678749999999996</c:v>
                </c:pt>
                <c:pt idx="744">
                  <c:v>14.535937500000006</c:v>
                </c:pt>
                <c:pt idx="745">
                  <c:v>15.855000000000016</c:v>
                </c:pt>
                <c:pt idx="746">
                  <c:v>16.478437500000009</c:v>
                </c:pt>
                <c:pt idx="747">
                  <c:v>16.957565625000012</c:v>
                </c:pt>
                <c:pt idx="748">
                  <c:v>18.00763125000001</c:v>
                </c:pt>
                <c:pt idx="749">
                  <c:v>19.615443749999979</c:v>
                </c:pt>
                <c:pt idx="750">
                  <c:v>21.137943750000005</c:v>
                </c:pt>
                <c:pt idx="751">
                  <c:v>22.457006249999992</c:v>
                </c:pt>
                <c:pt idx="752">
                  <c:v>23.64481875000001</c:v>
                </c:pt>
                <c:pt idx="753">
                  <c:v>24.688256249999998</c:v>
                </c:pt>
                <c:pt idx="754">
                  <c:v>25.311693750000014</c:v>
                </c:pt>
                <c:pt idx="755">
                  <c:v>26.092631249999997</c:v>
                </c:pt>
                <c:pt idx="756">
                  <c:v>28.829193749999995</c:v>
                </c:pt>
                <c:pt idx="757">
                  <c:v>33.350756249999996</c:v>
                </c:pt>
                <c:pt idx="758">
                  <c:v>37.242318749999995</c:v>
                </c:pt>
                <c:pt idx="759">
                  <c:v>40.293815625000008</c:v>
                </c:pt>
                <c:pt idx="760">
                  <c:v>42.839999999999982</c:v>
                </c:pt>
                <c:pt idx="761">
                  <c:v>45.307499999999997</c:v>
                </c:pt>
                <c:pt idx="762">
                  <c:v>50.347500000000025</c:v>
                </c:pt>
                <c:pt idx="763">
                  <c:v>57.507187500000001</c:v>
                </c:pt>
                <c:pt idx="764">
                  <c:v>65.657812499999991</c:v>
                </c:pt>
                <c:pt idx="765">
                  <c:v>73.815000000000012</c:v>
                </c:pt>
                <c:pt idx="766">
                  <c:v>80.541562499999984</c:v>
                </c:pt>
                <c:pt idx="767">
                  <c:v>84.413437499999972</c:v>
                </c:pt>
                <c:pt idx="768">
                  <c:v>85.109062499999965</c:v>
                </c:pt>
                <c:pt idx="769">
                  <c:v>85.076249999999973</c:v>
                </c:pt>
                <c:pt idx="770">
                  <c:v>86.828437499999993</c:v>
                </c:pt>
                <c:pt idx="771">
                  <c:v>90.155624999999986</c:v>
                </c:pt>
                <c:pt idx="772">
                  <c:v>94.480312500000039</c:v>
                </c:pt>
                <c:pt idx="773">
                  <c:v>98.109375000000028</c:v>
                </c:pt>
                <c:pt idx="774">
                  <c:v>98.266874999999999</c:v>
                </c:pt>
                <c:pt idx="775">
                  <c:v>96.593437499999993</c:v>
                </c:pt>
                <c:pt idx="776">
                  <c:v>93.614062500000003</c:v>
                </c:pt>
                <c:pt idx="777">
                  <c:v>89.46</c:v>
                </c:pt>
                <c:pt idx="778">
                  <c:v>87.044999999999973</c:v>
                </c:pt>
                <c:pt idx="779">
                  <c:v>86.572499999999977</c:v>
                </c:pt>
                <c:pt idx="780">
                  <c:v>86.211562499999943</c:v>
                </c:pt>
                <c:pt idx="781">
                  <c:v>86.78249999999997</c:v>
                </c:pt>
                <c:pt idx="782">
                  <c:v>88.245937500000025</c:v>
                </c:pt>
                <c:pt idx="783">
                  <c:v>88.285312499999989</c:v>
                </c:pt>
                <c:pt idx="784">
                  <c:v>86.388750000000016</c:v>
                </c:pt>
                <c:pt idx="785">
                  <c:v>85.128750000000011</c:v>
                </c:pt>
                <c:pt idx="786">
                  <c:v>83.77687499999999</c:v>
                </c:pt>
                <c:pt idx="787">
                  <c:v>83.002499999999984</c:v>
                </c:pt>
                <c:pt idx="788">
                  <c:v>85.338750000000005</c:v>
                </c:pt>
                <c:pt idx="789">
                  <c:v>89.597812499999975</c:v>
                </c:pt>
                <c:pt idx="790">
                  <c:v>94.020937499999988</c:v>
                </c:pt>
                <c:pt idx="791">
                  <c:v>100.1765625</c:v>
                </c:pt>
                <c:pt idx="792">
                  <c:v>106.92281249999998</c:v>
                </c:pt>
                <c:pt idx="793">
                  <c:v>110.67656250000002</c:v>
                </c:pt>
                <c:pt idx="794">
                  <c:v>111.82500000000005</c:v>
                </c:pt>
                <c:pt idx="795">
                  <c:v>112.52718750000003</c:v>
                </c:pt>
                <c:pt idx="796">
                  <c:v>114.79781250000002</c:v>
                </c:pt>
                <c:pt idx="797">
                  <c:v>116.90437499999999</c:v>
                </c:pt>
                <c:pt idx="798">
                  <c:v>120.44812499999999</c:v>
                </c:pt>
                <c:pt idx="799">
                  <c:v>124.78593749999999</c:v>
                </c:pt>
                <c:pt idx="800">
                  <c:v>126.62343750000001</c:v>
                </c:pt>
                <c:pt idx="801">
                  <c:v>127.73906250000003</c:v>
                </c:pt>
                <c:pt idx="802">
                  <c:v>127.45031250000002</c:v>
                </c:pt>
                <c:pt idx="803">
                  <c:v>123.81468750000002</c:v>
                </c:pt>
                <c:pt idx="804">
                  <c:v>119.6015625</c:v>
                </c:pt>
                <c:pt idx="805">
                  <c:v>117.04218749999995</c:v>
                </c:pt>
                <c:pt idx="806">
                  <c:v>115.37531249999999</c:v>
                </c:pt>
                <c:pt idx="807">
                  <c:v>114.71906249999996</c:v>
                </c:pt>
                <c:pt idx="808">
                  <c:v>112.70437499999996</c:v>
                </c:pt>
                <c:pt idx="809">
                  <c:v>109.36406249999995</c:v>
                </c:pt>
                <c:pt idx="810">
                  <c:v>105.07874999999996</c:v>
                </c:pt>
                <c:pt idx="811">
                  <c:v>98.844375000000014</c:v>
                </c:pt>
                <c:pt idx="812">
                  <c:v>92.669062499999981</c:v>
                </c:pt>
                <c:pt idx="813">
                  <c:v>86.841562500000009</c:v>
                </c:pt>
                <c:pt idx="814">
                  <c:v>81.493125000000006</c:v>
                </c:pt>
                <c:pt idx="815">
                  <c:v>77.411249999999981</c:v>
                </c:pt>
                <c:pt idx="816">
                  <c:v>73.539374999999993</c:v>
                </c:pt>
                <c:pt idx="817">
                  <c:v>68.965312499999968</c:v>
                </c:pt>
                <c:pt idx="818">
                  <c:v>64.830937499999962</c:v>
                </c:pt>
                <c:pt idx="819">
                  <c:v>60.309375000000003</c:v>
                </c:pt>
                <c:pt idx="820">
                  <c:v>56.142187500000034</c:v>
                </c:pt>
                <c:pt idx="821">
                  <c:v>53.333437500000016</c:v>
                </c:pt>
                <c:pt idx="822">
                  <c:v>51.043124999999975</c:v>
                </c:pt>
                <c:pt idx="823">
                  <c:v>48.962812499999984</c:v>
                </c:pt>
                <c:pt idx="824">
                  <c:v>45.83250000000001</c:v>
                </c:pt>
                <c:pt idx="825">
                  <c:v>41.455312500000012</c:v>
                </c:pt>
                <c:pt idx="826">
                  <c:v>37.393125000000012</c:v>
                </c:pt>
                <c:pt idx="827">
                  <c:v>34.033124999999998</c:v>
                </c:pt>
                <c:pt idx="828">
                  <c:v>31.230937499999996</c:v>
                </c:pt>
                <c:pt idx="829">
                  <c:v>29.26874999999999</c:v>
                </c:pt>
                <c:pt idx="830">
                  <c:v>27.083437499999963</c:v>
                </c:pt>
                <c:pt idx="831">
                  <c:v>25.278749999999974</c:v>
                </c:pt>
                <c:pt idx="832">
                  <c:v>24.202500000000011</c:v>
                </c:pt>
                <c:pt idx="833">
                  <c:v>23.1328125</c:v>
                </c:pt>
                <c:pt idx="834">
                  <c:v>22.889999999999976</c:v>
                </c:pt>
                <c:pt idx="835">
                  <c:v>22.469999999999974</c:v>
                </c:pt>
                <c:pt idx="836">
                  <c:v>21.400312499999988</c:v>
                </c:pt>
                <c:pt idx="837">
                  <c:v>20.75718749999999</c:v>
                </c:pt>
                <c:pt idx="838">
                  <c:v>20.055</c:v>
                </c:pt>
                <c:pt idx="839">
                  <c:v>19.267500000000002</c:v>
                </c:pt>
                <c:pt idx="840">
                  <c:v>18.539062499999993</c:v>
                </c:pt>
                <c:pt idx="841">
                  <c:v>17.449687500000021</c:v>
                </c:pt>
                <c:pt idx="842">
                  <c:v>16.590000000000018</c:v>
                </c:pt>
                <c:pt idx="843">
                  <c:v>16.248750000000015</c:v>
                </c:pt>
                <c:pt idx="844">
                  <c:v>15.592500000000008</c:v>
                </c:pt>
                <c:pt idx="845">
                  <c:v>14.503124999999992</c:v>
                </c:pt>
                <c:pt idx="846">
                  <c:v>12.383437499999996</c:v>
                </c:pt>
                <c:pt idx="847">
                  <c:v>10.427812499999984</c:v>
                </c:pt>
                <c:pt idx="848">
                  <c:v>9.7912500000000033</c:v>
                </c:pt>
                <c:pt idx="849">
                  <c:v>9.4828124999999925</c:v>
                </c:pt>
                <c:pt idx="850">
                  <c:v>9.4828124999999925</c:v>
                </c:pt>
                <c:pt idx="851">
                  <c:v>9.495937500000025</c:v>
                </c:pt>
                <c:pt idx="852">
                  <c:v>9.6206250000000004</c:v>
                </c:pt>
                <c:pt idx="853">
                  <c:v>9.9881250000000019</c:v>
                </c:pt>
                <c:pt idx="854">
                  <c:v>10.171874999999993</c:v>
                </c:pt>
                <c:pt idx="855">
                  <c:v>9.9093749999999616</c:v>
                </c:pt>
                <c:pt idx="856">
                  <c:v>9.4237499999999788</c:v>
                </c:pt>
                <c:pt idx="857">
                  <c:v>9.0890624999999705</c:v>
                </c:pt>
                <c:pt idx="858">
                  <c:v>8.9315625000000018</c:v>
                </c:pt>
                <c:pt idx="859">
                  <c:v>8.7740625000000101</c:v>
                </c:pt>
                <c:pt idx="860">
                  <c:v>8.7215625000000134</c:v>
                </c:pt>
                <c:pt idx="861">
                  <c:v>8.8593750000000213</c:v>
                </c:pt>
                <c:pt idx="862">
                  <c:v>8.9578125000000224</c:v>
                </c:pt>
                <c:pt idx="863">
                  <c:v>9.0300000000000011</c:v>
                </c:pt>
                <c:pt idx="864">
                  <c:v>8.9709375000000104</c:v>
                </c:pt>
                <c:pt idx="865">
                  <c:v>8.6953124999999929</c:v>
                </c:pt>
                <c:pt idx="866">
                  <c:v>8.3606249999999829</c:v>
                </c:pt>
                <c:pt idx="867">
                  <c:v>8.3081249999999862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3-4BDA-A190-98B3FFC67F8C}"/>
            </c:ext>
          </c:extLst>
        </c:ser>
        <c:ser>
          <c:idx val="2"/>
          <c:order val="2"/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'SIDC SMOOTHED'!$C$10:$C$877</c:f>
              <c:numCache>
                <c:formatCode>General</c:formatCode>
                <c:ptCount val="868"/>
                <c:pt idx="28">
                  <c:v>1950</c:v>
                </c:pt>
                <c:pt idx="148">
                  <c:v>1960</c:v>
                </c:pt>
                <c:pt idx="268">
                  <c:v>1970</c:v>
                </c:pt>
                <c:pt idx="388">
                  <c:v>1980</c:v>
                </c:pt>
                <c:pt idx="508">
                  <c:v>1990</c:v>
                </c:pt>
                <c:pt idx="628">
                  <c:v>2000</c:v>
                </c:pt>
                <c:pt idx="748">
                  <c:v>2010</c:v>
                </c:pt>
              </c:numCache>
            </c:numRef>
          </c:cat>
          <c:val>
            <c:numRef>
              <c:f>'SIDC SMOOTHED'!$G$10:$G$877</c:f>
              <c:numCache>
                <c:formatCode>0.00</c:formatCode>
                <c:ptCount val="868"/>
                <c:pt idx="0">
                  <c:v>206</c:v>
                </c:pt>
                <c:pt idx="1">
                  <c:v>206.3</c:v>
                </c:pt>
                <c:pt idx="2">
                  <c:v>207.1</c:v>
                </c:pt>
                <c:pt idx="3">
                  <c:v>205.7</c:v>
                </c:pt>
                <c:pt idx="4">
                  <c:v>205</c:v>
                </c:pt>
                <c:pt idx="5">
                  <c:v>202.3</c:v>
                </c:pt>
                <c:pt idx="6">
                  <c:v>198.9</c:v>
                </c:pt>
                <c:pt idx="7">
                  <c:v>195.7</c:v>
                </c:pt>
                <c:pt idx="8">
                  <c:v>192.2</c:v>
                </c:pt>
                <c:pt idx="9">
                  <c:v>191.6</c:v>
                </c:pt>
                <c:pt idx="10">
                  <c:v>193.5</c:v>
                </c:pt>
                <c:pt idx="11">
                  <c:v>199.8</c:v>
                </c:pt>
                <c:pt idx="12">
                  <c:v>209.1</c:v>
                </c:pt>
                <c:pt idx="13">
                  <c:v>210.3</c:v>
                </c:pt>
                <c:pt idx="14">
                  <c:v>203.8</c:v>
                </c:pt>
                <c:pt idx="15">
                  <c:v>197.1</c:v>
                </c:pt>
                <c:pt idx="16">
                  <c:v>193.4</c:v>
                </c:pt>
                <c:pt idx="17">
                  <c:v>190.4</c:v>
                </c:pt>
                <c:pt idx="18">
                  <c:v>188.5</c:v>
                </c:pt>
                <c:pt idx="19">
                  <c:v>188.4</c:v>
                </c:pt>
                <c:pt idx="20">
                  <c:v>190.9</c:v>
                </c:pt>
                <c:pt idx="21">
                  <c:v>192.5</c:v>
                </c:pt>
                <c:pt idx="22">
                  <c:v>190.3</c:v>
                </c:pt>
                <c:pt idx="23">
                  <c:v>184.1</c:v>
                </c:pt>
                <c:pt idx="24">
                  <c:v>176.1</c:v>
                </c:pt>
                <c:pt idx="25">
                  <c:v>171.4</c:v>
                </c:pt>
                <c:pt idx="26">
                  <c:v>169.4</c:v>
                </c:pt>
                <c:pt idx="27">
                  <c:v>167.1</c:v>
                </c:pt>
                <c:pt idx="28">
                  <c:v>162.80000000000001</c:v>
                </c:pt>
                <c:pt idx="29">
                  <c:v>158.5</c:v>
                </c:pt>
                <c:pt idx="30">
                  <c:v>150.69999999999999</c:v>
                </c:pt>
                <c:pt idx="31">
                  <c:v>141</c:v>
                </c:pt>
                <c:pt idx="32">
                  <c:v>131.6</c:v>
                </c:pt>
                <c:pt idx="33">
                  <c:v>122.6</c:v>
                </c:pt>
                <c:pt idx="34">
                  <c:v>116.4</c:v>
                </c:pt>
                <c:pt idx="35">
                  <c:v>111.9</c:v>
                </c:pt>
                <c:pt idx="36">
                  <c:v>106.7</c:v>
                </c:pt>
                <c:pt idx="37">
                  <c:v>102.3</c:v>
                </c:pt>
                <c:pt idx="38">
                  <c:v>101.2</c:v>
                </c:pt>
                <c:pt idx="39">
                  <c:v>102.4</c:v>
                </c:pt>
                <c:pt idx="40">
                  <c:v>101.6</c:v>
                </c:pt>
                <c:pt idx="41">
                  <c:v>98.5</c:v>
                </c:pt>
                <c:pt idx="42">
                  <c:v>98.9</c:v>
                </c:pt>
                <c:pt idx="43">
                  <c:v>100.2</c:v>
                </c:pt>
                <c:pt idx="44">
                  <c:v>99.5</c:v>
                </c:pt>
                <c:pt idx="45">
                  <c:v>98.9</c:v>
                </c:pt>
                <c:pt idx="46">
                  <c:v>97.3</c:v>
                </c:pt>
                <c:pt idx="47">
                  <c:v>94</c:v>
                </c:pt>
                <c:pt idx="48">
                  <c:v>89.8</c:v>
                </c:pt>
                <c:pt idx="49">
                  <c:v>84</c:v>
                </c:pt>
                <c:pt idx="50">
                  <c:v>75.3</c:v>
                </c:pt>
                <c:pt idx="51">
                  <c:v>66.5</c:v>
                </c:pt>
                <c:pt idx="52">
                  <c:v>61.5</c:v>
                </c:pt>
                <c:pt idx="53">
                  <c:v>59.8</c:v>
                </c:pt>
                <c:pt idx="54">
                  <c:v>56.2</c:v>
                </c:pt>
                <c:pt idx="55">
                  <c:v>51.4</c:v>
                </c:pt>
                <c:pt idx="56">
                  <c:v>48</c:v>
                </c:pt>
                <c:pt idx="57">
                  <c:v>45.5</c:v>
                </c:pt>
                <c:pt idx="58">
                  <c:v>44</c:v>
                </c:pt>
                <c:pt idx="59">
                  <c:v>42.1</c:v>
                </c:pt>
                <c:pt idx="60">
                  <c:v>40.299999999999997</c:v>
                </c:pt>
                <c:pt idx="61">
                  <c:v>39.5</c:v>
                </c:pt>
                <c:pt idx="62">
                  <c:v>38.799999999999997</c:v>
                </c:pt>
                <c:pt idx="63">
                  <c:v>37.299999999999997</c:v>
                </c:pt>
                <c:pt idx="64">
                  <c:v>34.6</c:v>
                </c:pt>
                <c:pt idx="65">
                  <c:v>31</c:v>
                </c:pt>
                <c:pt idx="66">
                  <c:v>28.6</c:v>
                </c:pt>
                <c:pt idx="67">
                  <c:v>27.2</c:v>
                </c:pt>
                <c:pt idx="68">
                  <c:v>25</c:v>
                </c:pt>
                <c:pt idx="69">
                  <c:v>22</c:v>
                </c:pt>
                <c:pt idx="70">
                  <c:v>18.5</c:v>
                </c:pt>
                <c:pt idx="71">
                  <c:v>16.7</c:v>
                </c:pt>
                <c:pt idx="72">
                  <c:v>16.600000000000001</c:v>
                </c:pt>
                <c:pt idx="73">
                  <c:v>15.1</c:v>
                </c:pt>
                <c:pt idx="74">
                  <c:v>12.8</c:v>
                </c:pt>
                <c:pt idx="75">
                  <c:v>10.8</c:v>
                </c:pt>
                <c:pt idx="76">
                  <c:v>9.3000000000000007</c:v>
                </c:pt>
                <c:pt idx="77">
                  <c:v>8.1999999999999993</c:v>
                </c:pt>
                <c:pt idx="78">
                  <c:v>6.3</c:v>
                </c:pt>
                <c:pt idx="79">
                  <c:v>5.0999999999999996</c:v>
                </c:pt>
                <c:pt idx="80">
                  <c:v>5.5</c:v>
                </c:pt>
                <c:pt idx="81">
                  <c:v>6.3</c:v>
                </c:pt>
                <c:pt idx="82">
                  <c:v>7.9</c:v>
                </c:pt>
                <c:pt idx="83">
                  <c:v>10.5</c:v>
                </c:pt>
                <c:pt idx="84">
                  <c:v>11.4</c:v>
                </c:pt>
                <c:pt idx="85">
                  <c:v>11.6</c:v>
                </c:pt>
                <c:pt idx="86">
                  <c:v>13.8</c:v>
                </c:pt>
                <c:pt idx="87">
                  <c:v>17.399999999999999</c:v>
                </c:pt>
                <c:pt idx="88">
                  <c:v>20.5</c:v>
                </c:pt>
                <c:pt idx="89">
                  <c:v>23.7</c:v>
                </c:pt>
                <c:pt idx="90">
                  <c:v>28</c:v>
                </c:pt>
                <c:pt idx="91">
                  <c:v>33.5</c:v>
                </c:pt>
                <c:pt idx="92">
                  <c:v>41.2</c:v>
                </c:pt>
                <c:pt idx="93">
                  <c:v>50</c:v>
                </c:pt>
                <c:pt idx="94">
                  <c:v>57</c:v>
                </c:pt>
                <c:pt idx="95">
                  <c:v>66</c:v>
                </c:pt>
                <c:pt idx="96">
                  <c:v>78.8</c:v>
                </c:pt>
                <c:pt idx="97">
                  <c:v>91.3</c:v>
                </c:pt>
                <c:pt idx="98">
                  <c:v>103.5</c:v>
                </c:pt>
                <c:pt idx="99">
                  <c:v>114.8</c:v>
                </c:pt>
                <c:pt idx="100">
                  <c:v>125.8</c:v>
                </c:pt>
                <c:pt idx="101">
                  <c:v>139.4</c:v>
                </c:pt>
                <c:pt idx="102">
                  <c:v>154.69999999999999</c:v>
                </c:pt>
                <c:pt idx="103">
                  <c:v>168.1</c:v>
                </c:pt>
                <c:pt idx="104">
                  <c:v>180.4</c:v>
                </c:pt>
                <c:pt idx="105">
                  <c:v>193.9</c:v>
                </c:pt>
                <c:pt idx="106">
                  <c:v>206.1</c:v>
                </c:pt>
                <c:pt idx="107">
                  <c:v>211.8</c:v>
                </c:pt>
                <c:pt idx="108">
                  <c:v>214.5</c:v>
                </c:pt>
                <c:pt idx="109">
                  <c:v>220.6</c:v>
                </c:pt>
                <c:pt idx="110">
                  <c:v>226</c:v>
                </c:pt>
                <c:pt idx="111">
                  <c:v>232.7</c:v>
                </c:pt>
                <c:pt idx="112">
                  <c:v>241.1</c:v>
                </c:pt>
                <c:pt idx="113">
                  <c:v>243.8</c:v>
                </c:pt>
                <c:pt idx="114">
                  <c:v>246.8</c:v>
                </c:pt>
                <c:pt idx="115">
                  <c:v>256.3</c:v>
                </c:pt>
                <c:pt idx="116">
                  <c:v>262.7</c:v>
                </c:pt>
                <c:pt idx="117">
                  <c:v>266.10000000000002</c:v>
                </c:pt>
                <c:pt idx="118">
                  <c:v>271.10000000000002</c:v>
                </c:pt>
                <c:pt idx="119">
                  <c:v>275.3</c:v>
                </c:pt>
                <c:pt idx="120">
                  <c:v>279.3</c:v>
                </c:pt>
                <c:pt idx="121">
                  <c:v>282.5</c:v>
                </c:pt>
                <c:pt idx="122">
                  <c:v>284.39999999999998</c:v>
                </c:pt>
                <c:pt idx="123">
                  <c:v>283.3</c:v>
                </c:pt>
                <c:pt idx="124">
                  <c:v>281.8</c:v>
                </c:pt>
                <c:pt idx="125">
                  <c:v>284.5</c:v>
                </c:pt>
                <c:pt idx="126">
                  <c:v>285</c:v>
                </c:pt>
                <c:pt idx="127">
                  <c:v>278.7</c:v>
                </c:pt>
                <c:pt idx="128">
                  <c:v>271</c:v>
                </c:pt>
                <c:pt idx="129">
                  <c:v>264.5</c:v>
                </c:pt>
                <c:pt idx="130">
                  <c:v>262.3</c:v>
                </c:pt>
                <c:pt idx="131">
                  <c:v>261.89999999999998</c:v>
                </c:pt>
                <c:pt idx="132">
                  <c:v>260.3</c:v>
                </c:pt>
                <c:pt idx="133">
                  <c:v>258.10000000000002</c:v>
                </c:pt>
                <c:pt idx="134">
                  <c:v>255.9</c:v>
                </c:pt>
                <c:pt idx="135">
                  <c:v>255.6</c:v>
                </c:pt>
                <c:pt idx="136">
                  <c:v>252.9</c:v>
                </c:pt>
                <c:pt idx="137">
                  <c:v>250.4</c:v>
                </c:pt>
                <c:pt idx="138">
                  <c:v>247.1</c:v>
                </c:pt>
                <c:pt idx="139">
                  <c:v>239.7</c:v>
                </c:pt>
                <c:pt idx="140">
                  <c:v>233.9</c:v>
                </c:pt>
                <c:pt idx="141">
                  <c:v>228.5</c:v>
                </c:pt>
                <c:pt idx="142">
                  <c:v>220.6</c:v>
                </c:pt>
                <c:pt idx="143">
                  <c:v>214.2</c:v>
                </c:pt>
                <c:pt idx="144">
                  <c:v>207.1</c:v>
                </c:pt>
                <c:pt idx="145">
                  <c:v>199.7</c:v>
                </c:pt>
                <c:pt idx="146">
                  <c:v>194.2</c:v>
                </c:pt>
                <c:pt idx="147">
                  <c:v>187.6</c:v>
                </c:pt>
                <c:pt idx="148">
                  <c:v>182.5</c:v>
                </c:pt>
                <c:pt idx="149">
                  <c:v>177</c:v>
                </c:pt>
                <c:pt idx="150">
                  <c:v>172.1</c:v>
                </c:pt>
                <c:pt idx="151">
                  <c:v>169.4</c:v>
                </c:pt>
                <c:pt idx="152">
                  <c:v>165.7</c:v>
                </c:pt>
                <c:pt idx="153">
                  <c:v>161.30000000000001</c:v>
                </c:pt>
                <c:pt idx="154">
                  <c:v>153.80000000000001</c:v>
                </c:pt>
                <c:pt idx="155">
                  <c:v>145</c:v>
                </c:pt>
                <c:pt idx="156">
                  <c:v>138.6</c:v>
                </c:pt>
                <c:pt idx="157">
                  <c:v>132.1</c:v>
                </c:pt>
                <c:pt idx="158">
                  <c:v>124.5</c:v>
                </c:pt>
                <c:pt idx="159">
                  <c:v>118.5</c:v>
                </c:pt>
                <c:pt idx="160">
                  <c:v>113.6</c:v>
                </c:pt>
                <c:pt idx="161">
                  <c:v>105.9</c:v>
                </c:pt>
                <c:pt idx="162">
                  <c:v>97.5</c:v>
                </c:pt>
                <c:pt idx="163">
                  <c:v>91.1</c:v>
                </c:pt>
                <c:pt idx="164">
                  <c:v>85.1</c:v>
                </c:pt>
                <c:pt idx="165">
                  <c:v>79.099999999999994</c:v>
                </c:pt>
                <c:pt idx="166">
                  <c:v>75.3</c:v>
                </c:pt>
                <c:pt idx="167">
                  <c:v>74.400000000000006</c:v>
                </c:pt>
                <c:pt idx="168">
                  <c:v>74.3</c:v>
                </c:pt>
                <c:pt idx="169">
                  <c:v>73</c:v>
                </c:pt>
                <c:pt idx="170">
                  <c:v>71.7</c:v>
                </c:pt>
                <c:pt idx="171">
                  <c:v>69.099999999999994</c:v>
                </c:pt>
                <c:pt idx="172">
                  <c:v>64.2</c:v>
                </c:pt>
                <c:pt idx="173">
                  <c:v>59.4</c:v>
                </c:pt>
                <c:pt idx="174">
                  <c:v>56.7</c:v>
                </c:pt>
                <c:pt idx="175">
                  <c:v>56.1</c:v>
                </c:pt>
                <c:pt idx="176">
                  <c:v>55.9</c:v>
                </c:pt>
                <c:pt idx="177">
                  <c:v>54.6</c:v>
                </c:pt>
                <c:pt idx="178">
                  <c:v>52.5</c:v>
                </c:pt>
                <c:pt idx="179">
                  <c:v>49.8</c:v>
                </c:pt>
                <c:pt idx="180">
                  <c:v>46.7</c:v>
                </c:pt>
                <c:pt idx="181">
                  <c:v>44</c:v>
                </c:pt>
                <c:pt idx="182">
                  <c:v>42.9</c:v>
                </c:pt>
                <c:pt idx="183">
                  <c:v>42.6</c:v>
                </c:pt>
                <c:pt idx="184">
                  <c:v>42.1</c:v>
                </c:pt>
                <c:pt idx="185">
                  <c:v>42.6</c:v>
                </c:pt>
                <c:pt idx="186">
                  <c:v>42.6</c:v>
                </c:pt>
                <c:pt idx="187">
                  <c:v>41.6</c:v>
                </c:pt>
                <c:pt idx="188">
                  <c:v>41.1</c:v>
                </c:pt>
                <c:pt idx="189">
                  <c:v>40.4</c:v>
                </c:pt>
                <c:pt idx="190">
                  <c:v>39.700000000000003</c:v>
                </c:pt>
                <c:pt idx="191">
                  <c:v>39</c:v>
                </c:pt>
                <c:pt idx="192">
                  <c:v>38.6</c:v>
                </c:pt>
                <c:pt idx="193">
                  <c:v>37.4</c:v>
                </c:pt>
                <c:pt idx="194">
                  <c:v>34.200000000000003</c:v>
                </c:pt>
                <c:pt idx="195">
                  <c:v>30.7</c:v>
                </c:pt>
                <c:pt idx="196">
                  <c:v>28.1</c:v>
                </c:pt>
                <c:pt idx="197">
                  <c:v>25.7</c:v>
                </c:pt>
                <c:pt idx="198">
                  <c:v>22.3</c:v>
                </c:pt>
                <c:pt idx="199">
                  <c:v>18.600000000000001</c:v>
                </c:pt>
                <c:pt idx="200">
                  <c:v>16</c:v>
                </c:pt>
                <c:pt idx="201">
                  <c:v>15</c:v>
                </c:pt>
                <c:pt idx="202">
                  <c:v>15.2</c:v>
                </c:pt>
                <c:pt idx="203">
                  <c:v>15.1</c:v>
                </c:pt>
                <c:pt idx="204">
                  <c:v>14.6</c:v>
                </c:pt>
                <c:pt idx="205">
                  <c:v>14.3</c:v>
                </c:pt>
                <c:pt idx="206">
                  <c:v>15</c:v>
                </c:pt>
                <c:pt idx="207">
                  <c:v>16.2</c:v>
                </c:pt>
                <c:pt idx="208">
                  <c:v>17.2</c:v>
                </c:pt>
                <c:pt idx="209">
                  <c:v>17.7</c:v>
                </c:pt>
                <c:pt idx="210">
                  <c:v>18.399999999999999</c:v>
                </c:pt>
                <c:pt idx="211">
                  <c:v>19.899999999999999</c:v>
                </c:pt>
                <c:pt idx="212">
                  <c:v>21.2</c:v>
                </c:pt>
                <c:pt idx="213">
                  <c:v>21.8</c:v>
                </c:pt>
                <c:pt idx="214">
                  <c:v>22.6</c:v>
                </c:pt>
                <c:pt idx="215">
                  <c:v>23.8</c:v>
                </c:pt>
                <c:pt idx="216">
                  <c:v>25.2</c:v>
                </c:pt>
                <c:pt idx="217">
                  <c:v>28.4</c:v>
                </c:pt>
                <c:pt idx="218">
                  <c:v>32.1</c:v>
                </c:pt>
                <c:pt idx="219">
                  <c:v>35.200000000000003</c:v>
                </c:pt>
                <c:pt idx="220">
                  <c:v>39.700000000000003</c:v>
                </c:pt>
                <c:pt idx="221">
                  <c:v>44.8</c:v>
                </c:pt>
                <c:pt idx="222">
                  <c:v>49.2</c:v>
                </c:pt>
                <c:pt idx="223">
                  <c:v>53.3</c:v>
                </c:pt>
                <c:pt idx="224">
                  <c:v>57.9</c:v>
                </c:pt>
                <c:pt idx="225">
                  <c:v>63.4</c:v>
                </c:pt>
                <c:pt idx="226">
                  <c:v>71.400000000000006</c:v>
                </c:pt>
                <c:pt idx="227">
                  <c:v>80.3</c:v>
                </c:pt>
                <c:pt idx="228">
                  <c:v>89.5</c:v>
                </c:pt>
                <c:pt idx="229">
                  <c:v>95.8</c:v>
                </c:pt>
                <c:pt idx="230">
                  <c:v>99.4</c:v>
                </c:pt>
                <c:pt idx="231">
                  <c:v>103</c:v>
                </c:pt>
                <c:pt idx="232">
                  <c:v>106.2</c:v>
                </c:pt>
                <c:pt idx="233">
                  <c:v>111.6</c:v>
                </c:pt>
                <c:pt idx="234">
                  <c:v>116.5</c:v>
                </c:pt>
                <c:pt idx="235">
                  <c:v>119.8</c:v>
                </c:pt>
                <c:pt idx="236">
                  <c:v>123.9</c:v>
                </c:pt>
                <c:pt idx="237">
                  <c:v>129.4</c:v>
                </c:pt>
                <c:pt idx="238">
                  <c:v>133.30000000000001</c:v>
                </c:pt>
                <c:pt idx="239">
                  <c:v>135</c:v>
                </c:pt>
                <c:pt idx="240">
                  <c:v>134.9</c:v>
                </c:pt>
                <c:pt idx="241">
                  <c:v>134.5</c:v>
                </c:pt>
                <c:pt idx="242">
                  <c:v>137.6</c:v>
                </c:pt>
                <c:pt idx="243">
                  <c:v>142.5</c:v>
                </c:pt>
                <c:pt idx="244">
                  <c:v>145.30000000000001</c:v>
                </c:pt>
                <c:pt idx="245">
                  <c:v>145.69999999999999</c:v>
                </c:pt>
                <c:pt idx="246">
                  <c:v>148.19999999999999</c:v>
                </c:pt>
                <c:pt idx="247">
                  <c:v>151.80000000000001</c:v>
                </c:pt>
                <c:pt idx="248">
                  <c:v>152.4</c:v>
                </c:pt>
                <c:pt idx="249">
                  <c:v>150.9</c:v>
                </c:pt>
                <c:pt idx="250">
                  <c:v>148.9</c:v>
                </c:pt>
                <c:pt idx="251">
                  <c:v>148.4</c:v>
                </c:pt>
                <c:pt idx="252">
                  <c:v>151.5</c:v>
                </c:pt>
                <c:pt idx="253">
                  <c:v>155.5</c:v>
                </c:pt>
                <c:pt idx="254">
                  <c:v>156.6</c:v>
                </c:pt>
                <c:pt idx="255">
                  <c:v>156</c:v>
                </c:pt>
                <c:pt idx="256">
                  <c:v>155.69999999999999</c:v>
                </c:pt>
                <c:pt idx="257">
                  <c:v>155.1</c:v>
                </c:pt>
                <c:pt idx="258">
                  <c:v>152.9</c:v>
                </c:pt>
                <c:pt idx="259">
                  <c:v>150.69999999999999</c:v>
                </c:pt>
                <c:pt idx="260">
                  <c:v>150.4</c:v>
                </c:pt>
                <c:pt idx="261">
                  <c:v>150.1</c:v>
                </c:pt>
                <c:pt idx="262">
                  <c:v>149.9</c:v>
                </c:pt>
                <c:pt idx="263">
                  <c:v>150.69999999999999</c:v>
                </c:pt>
                <c:pt idx="264">
                  <c:v>149.19999999999999</c:v>
                </c:pt>
                <c:pt idx="265">
                  <c:v>147.4</c:v>
                </c:pt>
                <c:pt idx="266">
                  <c:v>148</c:v>
                </c:pt>
                <c:pt idx="267">
                  <c:v>148.5</c:v>
                </c:pt>
                <c:pt idx="268">
                  <c:v>149.5</c:v>
                </c:pt>
                <c:pt idx="269">
                  <c:v>150.1</c:v>
                </c:pt>
                <c:pt idx="270">
                  <c:v>150.30000000000001</c:v>
                </c:pt>
                <c:pt idx="271">
                  <c:v>150.30000000000001</c:v>
                </c:pt>
                <c:pt idx="272">
                  <c:v>149.80000000000001</c:v>
                </c:pt>
                <c:pt idx="273">
                  <c:v>149.1</c:v>
                </c:pt>
                <c:pt idx="274">
                  <c:v>147</c:v>
                </c:pt>
                <c:pt idx="275">
                  <c:v>143</c:v>
                </c:pt>
                <c:pt idx="276">
                  <c:v>137.6</c:v>
                </c:pt>
                <c:pt idx="277">
                  <c:v>132.9</c:v>
                </c:pt>
                <c:pt idx="278">
                  <c:v>126.5</c:v>
                </c:pt>
                <c:pt idx="279">
                  <c:v>119</c:v>
                </c:pt>
                <c:pt idx="280">
                  <c:v>113.8</c:v>
                </c:pt>
                <c:pt idx="281">
                  <c:v>110.1</c:v>
                </c:pt>
                <c:pt idx="282">
                  <c:v>105.3</c:v>
                </c:pt>
                <c:pt idx="283">
                  <c:v>100.4</c:v>
                </c:pt>
                <c:pt idx="284">
                  <c:v>96.5</c:v>
                </c:pt>
                <c:pt idx="285">
                  <c:v>94.5</c:v>
                </c:pt>
                <c:pt idx="286">
                  <c:v>92.7</c:v>
                </c:pt>
                <c:pt idx="287">
                  <c:v>91.5</c:v>
                </c:pt>
                <c:pt idx="288">
                  <c:v>93.2</c:v>
                </c:pt>
                <c:pt idx="289">
                  <c:v>93.8</c:v>
                </c:pt>
                <c:pt idx="290">
                  <c:v>94.7</c:v>
                </c:pt>
                <c:pt idx="291">
                  <c:v>98.3</c:v>
                </c:pt>
                <c:pt idx="292">
                  <c:v>100.3</c:v>
                </c:pt>
                <c:pt idx="293">
                  <c:v>100.9</c:v>
                </c:pt>
                <c:pt idx="294">
                  <c:v>102.6</c:v>
                </c:pt>
                <c:pt idx="295">
                  <c:v>104</c:v>
                </c:pt>
                <c:pt idx="296">
                  <c:v>103.3</c:v>
                </c:pt>
                <c:pt idx="297">
                  <c:v>99.9</c:v>
                </c:pt>
                <c:pt idx="298">
                  <c:v>96.6</c:v>
                </c:pt>
                <c:pt idx="299">
                  <c:v>92.9</c:v>
                </c:pt>
                <c:pt idx="300">
                  <c:v>88.2</c:v>
                </c:pt>
                <c:pt idx="301">
                  <c:v>85.9</c:v>
                </c:pt>
                <c:pt idx="302">
                  <c:v>83.3</c:v>
                </c:pt>
                <c:pt idx="303">
                  <c:v>78.2</c:v>
                </c:pt>
                <c:pt idx="304">
                  <c:v>72.3</c:v>
                </c:pt>
                <c:pt idx="305">
                  <c:v>66.099999999999994</c:v>
                </c:pt>
                <c:pt idx="306">
                  <c:v>62.8</c:v>
                </c:pt>
                <c:pt idx="307">
                  <c:v>60.8</c:v>
                </c:pt>
                <c:pt idx="308">
                  <c:v>57.9</c:v>
                </c:pt>
                <c:pt idx="309">
                  <c:v>55.6</c:v>
                </c:pt>
                <c:pt idx="310">
                  <c:v>53.4</c:v>
                </c:pt>
                <c:pt idx="311">
                  <c:v>51.4</c:v>
                </c:pt>
                <c:pt idx="312">
                  <c:v>49</c:v>
                </c:pt>
                <c:pt idx="313">
                  <c:v>46.6</c:v>
                </c:pt>
                <c:pt idx="314">
                  <c:v>45.4</c:v>
                </c:pt>
                <c:pt idx="315">
                  <c:v>45</c:v>
                </c:pt>
                <c:pt idx="316">
                  <c:v>46.8</c:v>
                </c:pt>
                <c:pt idx="317">
                  <c:v>49.1</c:v>
                </c:pt>
                <c:pt idx="318">
                  <c:v>48.5</c:v>
                </c:pt>
                <c:pt idx="319">
                  <c:v>48.3</c:v>
                </c:pt>
                <c:pt idx="320">
                  <c:v>49.4</c:v>
                </c:pt>
                <c:pt idx="321">
                  <c:v>49.3</c:v>
                </c:pt>
                <c:pt idx="322">
                  <c:v>48.6</c:v>
                </c:pt>
                <c:pt idx="323">
                  <c:v>47.3</c:v>
                </c:pt>
                <c:pt idx="324">
                  <c:v>45.8</c:v>
                </c:pt>
                <c:pt idx="325">
                  <c:v>43.2</c:v>
                </c:pt>
                <c:pt idx="326">
                  <c:v>39.299999999999997</c:v>
                </c:pt>
                <c:pt idx="327">
                  <c:v>36.1</c:v>
                </c:pt>
                <c:pt idx="328">
                  <c:v>33</c:v>
                </c:pt>
                <c:pt idx="329">
                  <c:v>31.8</c:v>
                </c:pt>
                <c:pt idx="330">
                  <c:v>30.6</c:v>
                </c:pt>
                <c:pt idx="331">
                  <c:v>26.8</c:v>
                </c:pt>
                <c:pt idx="332">
                  <c:v>24.2</c:v>
                </c:pt>
                <c:pt idx="333">
                  <c:v>23.2</c:v>
                </c:pt>
                <c:pt idx="334">
                  <c:v>21.8</c:v>
                </c:pt>
                <c:pt idx="335">
                  <c:v>20.7</c:v>
                </c:pt>
                <c:pt idx="336">
                  <c:v>20.9</c:v>
                </c:pt>
                <c:pt idx="337">
                  <c:v>22.3</c:v>
                </c:pt>
                <c:pt idx="338">
                  <c:v>23.3</c:v>
                </c:pt>
                <c:pt idx="339">
                  <c:v>23.6</c:v>
                </c:pt>
                <c:pt idx="340">
                  <c:v>22.1</c:v>
                </c:pt>
                <c:pt idx="341">
                  <c:v>19.2</c:v>
                </c:pt>
                <c:pt idx="342">
                  <c:v>17.8</c:v>
                </c:pt>
                <c:pt idx="343">
                  <c:v>18.399999999999999</c:v>
                </c:pt>
                <c:pt idx="344">
                  <c:v>18.3</c:v>
                </c:pt>
                <c:pt idx="345">
                  <c:v>17.899999999999999</c:v>
                </c:pt>
                <c:pt idx="346">
                  <c:v>18.8</c:v>
                </c:pt>
                <c:pt idx="347">
                  <c:v>20.5</c:v>
                </c:pt>
                <c:pt idx="348">
                  <c:v>20.8</c:v>
                </c:pt>
                <c:pt idx="349">
                  <c:v>19.7</c:v>
                </c:pt>
                <c:pt idx="350">
                  <c:v>19.7</c:v>
                </c:pt>
                <c:pt idx="351">
                  <c:v>21.6</c:v>
                </c:pt>
                <c:pt idx="352">
                  <c:v>24.3</c:v>
                </c:pt>
                <c:pt idx="353">
                  <c:v>26.3</c:v>
                </c:pt>
                <c:pt idx="354">
                  <c:v>28.8</c:v>
                </c:pt>
                <c:pt idx="355">
                  <c:v>31.9</c:v>
                </c:pt>
                <c:pt idx="356">
                  <c:v>34.700000000000003</c:v>
                </c:pt>
                <c:pt idx="357">
                  <c:v>37.700000000000003</c:v>
                </c:pt>
                <c:pt idx="358">
                  <c:v>41.4</c:v>
                </c:pt>
                <c:pt idx="359">
                  <c:v>47.6</c:v>
                </c:pt>
                <c:pt idx="360">
                  <c:v>55.8</c:v>
                </c:pt>
                <c:pt idx="361">
                  <c:v>64.8</c:v>
                </c:pt>
                <c:pt idx="362">
                  <c:v>73.7</c:v>
                </c:pt>
                <c:pt idx="363">
                  <c:v>80.7</c:v>
                </c:pt>
                <c:pt idx="364">
                  <c:v>86.9</c:v>
                </c:pt>
                <c:pt idx="365">
                  <c:v>91.5</c:v>
                </c:pt>
                <c:pt idx="366">
                  <c:v>98.7</c:v>
                </c:pt>
                <c:pt idx="367">
                  <c:v>109</c:v>
                </c:pt>
                <c:pt idx="368">
                  <c:v>117.8</c:v>
                </c:pt>
                <c:pt idx="369">
                  <c:v>126.6</c:v>
                </c:pt>
                <c:pt idx="370">
                  <c:v>138</c:v>
                </c:pt>
                <c:pt idx="371">
                  <c:v>147.30000000000001</c:v>
                </c:pt>
                <c:pt idx="372">
                  <c:v>153.6</c:v>
                </c:pt>
                <c:pt idx="373">
                  <c:v>157.30000000000001</c:v>
                </c:pt>
                <c:pt idx="374">
                  <c:v>160.4</c:v>
                </c:pt>
                <c:pt idx="375">
                  <c:v>166.7</c:v>
                </c:pt>
                <c:pt idx="376">
                  <c:v>175.2</c:v>
                </c:pt>
                <c:pt idx="377">
                  <c:v>185.4</c:v>
                </c:pt>
                <c:pt idx="378">
                  <c:v>193.3</c:v>
                </c:pt>
                <c:pt idx="379">
                  <c:v>199.9</c:v>
                </c:pt>
                <c:pt idx="380">
                  <c:v>208.5</c:v>
                </c:pt>
                <c:pt idx="381">
                  <c:v>216.7</c:v>
                </c:pt>
                <c:pt idx="382">
                  <c:v>219.5</c:v>
                </c:pt>
                <c:pt idx="383">
                  <c:v>220.1</c:v>
                </c:pt>
                <c:pt idx="384">
                  <c:v>220.4</c:v>
                </c:pt>
                <c:pt idx="385">
                  <c:v>223.4</c:v>
                </c:pt>
                <c:pt idx="386">
                  <c:v>229.8</c:v>
                </c:pt>
                <c:pt idx="387">
                  <c:v>232.9</c:v>
                </c:pt>
                <c:pt idx="388">
                  <c:v>232</c:v>
                </c:pt>
                <c:pt idx="389">
                  <c:v>230.2</c:v>
                </c:pt>
                <c:pt idx="390">
                  <c:v>227.9</c:v>
                </c:pt>
                <c:pt idx="391">
                  <c:v>224.6</c:v>
                </c:pt>
                <c:pt idx="392">
                  <c:v>221.3</c:v>
                </c:pt>
                <c:pt idx="393">
                  <c:v>219.1</c:v>
                </c:pt>
                <c:pt idx="394">
                  <c:v>216.1</c:v>
                </c:pt>
                <c:pt idx="395">
                  <c:v>212</c:v>
                </c:pt>
                <c:pt idx="396">
                  <c:v>211.5</c:v>
                </c:pt>
                <c:pt idx="397">
                  <c:v>211.9</c:v>
                </c:pt>
                <c:pt idx="398">
                  <c:v>209.1</c:v>
                </c:pt>
                <c:pt idx="399">
                  <c:v>202.8</c:v>
                </c:pt>
                <c:pt idx="400">
                  <c:v>199.6</c:v>
                </c:pt>
                <c:pt idx="401">
                  <c:v>202.2</c:v>
                </c:pt>
                <c:pt idx="402">
                  <c:v>205.4</c:v>
                </c:pt>
                <c:pt idx="403">
                  <c:v>205.7</c:v>
                </c:pt>
                <c:pt idx="404">
                  <c:v>204.1</c:v>
                </c:pt>
                <c:pt idx="405">
                  <c:v>200.9</c:v>
                </c:pt>
                <c:pt idx="406">
                  <c:v>198.5</c:v>
                </c:pt>
                <c:pt idx="407">
                  <c:v>199.9</c:v>
                </c:pt>
                <c:pt idx="408">
                  <c:v>202.7</c:v>
                </c:pt>
                <c:pt idx="409">
                  <c:v>201.4</c:v>
                </c:pt>
                <c:pt idx="410">
                  <c:v>196</c:v>
                </c:pt>
                <c:pt idx="411">
                  <c:v>194.1</c:v>
                </c:pt>
                <c:pt idx="412">
                  <c:v>192.7</c:v>
                </c:pt>
                <c:pt idx="413">
                  <c:v>186.6</c:v>
                </c:pt>
                <c:pt idx="414">
                  <c:v>180</c:v>
                </c:pt>
                <c:pt idx="415">
                  <c:v>173.4</c:v>
                </c:pt>
                <c:pt idx="416">
                  <c:v>167.5</c:v>
                </c:pt>
                <c:pt idx="417">
                  <c:v>164</c:v>
                </c:pt>
                <c:pt idx="418">
                  <c:v>161.5</c:v>
                </c:pt>
                <c:pt idx="419">
                  <c:v>153.5</c:v>
                </c:pt>
                <c:pt idx="420">
                  <c:v>141.4</c:v>
                </c:pt>
                <c:pt idx="421">
                  <c:v>133.30000000000001</c:v>
                </c:pt>
                <c:pt idx="422">
                  <c:v>131.30000000000001</c:v>
                </c:pt>
                <c:pt idx="423">
                  <c:v>130.5</c:v>
                </c:pt>
                <c:pt idx="424">
                  <c:v>127.9</c:v>
                </c:pt>
                <c:pt idx="425">
                  <c:v>123.9</c:v>
                </c:pt>
                <c:pt idx="426">
                  <c:v>117.1</c:v>
                </c:pt>
                <c:pt idx="427">
                  <c:v>110.5</c:v>
                </c:pt>
                <c:pt idx="428">
                  <c:v>104.5</c:v>
                </c:pt>
                <c:pt idx="429">
                  <c:v>95.9</c:v>
                </c:pt>
                <c:pt idx="430">
                  <c:v>89.1</c:v>
                </c:pt>
                <c:pt idx="431">
                  <c:v>88.9</c:v>
                </c:pt>
                <c:pt idx="432">
                  <c:v>91.7</c:v>
                </c:pt>
                <c:pt idx="433">
                  <c:v>92</c:v>
                </c:pt>
                <c:pt idx="434">
                  <c:v>89.7</c:v>
                </c:pt>
                <c:pt idx="435">
                  <c:v>85.5</c:v>
                </c:pt>
                <c:pt idx="436">
                  <c:v>80.5</c:v>
                </c:pt>
                <c:pt idx="437">
                  <c:v>75.8</c:v>
                </c:pt>
                <c:pt idx="438">
                  <c:v>71.2</c:v>
                </c:pt>
                <c:pt idx="439">
                  <c:v>66.8</c:v>
                </c:pt>
                <c:pt idx="440">
                  <c:v>63.5</c:v>
                </c:pt>
                <c:pt idx="441">
                  <c:v>61.7</c:v>
                </c:pt>
                <c:pt idx="442">
                  <c:v>58.3</c:v>
                </c:pt>
                <c:pt idx="443">
                  <c:v>52.2</c:v>
                </c:pt>
                <c:pt idx="444">
                  <c:v>44.3</c:v>
                </c:pt>
                <c:pt idx="445">
                  <c:v>37.200000000000003</c:v>
                </c:pt>
                <c:pt idx="446">
                  <c:v>31.6</c:v>
                </c:pt>
                <c:pt idx="447">
                  <c:v>27.4</c:v>
                </c:pt>
                <c:pt idx="448">
                  <c:v>25.2</c:v>
                </c:pt>
                <c:pt idx="449">
                  <c:v>23.5</c:v>
                </c:pt>
                <c:pt idx="450">
                  <c:v>21.7</c:v>
                </c:pt>
                <c:pt idx="451">
                  <c:v>21.3</c:v>
                </c:pt>
                <c:pt idx="452">
                  <c:v>21.4</c:v>
                </c:pt>
                <c:pt idx="453">
                  <c:v>20.8</c:v>
                </c:pt>
                <c:pt idx="454">
                  <c:v>19.899999999999999</c:v>
                </c:pt>
                <c:pt idx="455">
                  <c:v>19.600000000000001</c:v>
                </c:pt>
                <c:pt idx="456">
                  <c:v>19.8</c:v>
                </c:pt>
                <c:pt idx="457">
                  <c:v>19.7</c:v>
                </c:pt>
                <c:pt idx="458">
                  <c:v>19.100000000000001</c:v>
                </c:pt>
                <c:pt idx="459">
                  <c:v>17.3</c:v>
                </c:pt>
                <c:pt idx="460">
                  <c:v>15.2</c:v>
                </c:pt>
                <c:pt idx="461">
                  <c:v>14.3</c:v>
                </c:pt>
                <c:pt idx="462">
                  <c:v>14.3</c:v>
                </c:pt>
                <c:pt idx="463">
                  <c:v>15.1</c:v>
                </c:pt>
                <c:pt idx="464">
                  <c:v>15.8</c:v>
                </c:pt>
                <c:pt idx="465">
                  <c:v>15.2</c:v>
                </c:pt>
                <c:pt idx="466">
                  <c:v>15.1</c:v>
                </c:pt>
                <c:pt idx="467">
                  <c:v>14.4</c:v>
                </c:pt>
                <c:pt idx="468">
                  <c:v>13.5</c:v>
                </c:pt>
                <c:pt idx="469">
                  <c:v>14.7</c:v>
                </c:pt>
                <c:pt idx="470">
                  <c:v>16.600000000000001</c:v>
                </c:pt>
                <c:pt idx="471">
                  <c:v>18.3</c:v>
                </c:pt>
                <c:pt idx="472">
                  <c:v>19.899999999999999</c:v>
                </c:pt>
                <c:pt idx="473">
                  <c:v>22.3</c:v>
                </c:pt>
                <c:pt idx="474">
                  <c:v>25.5</c:v>
                </c:pt>
                <c:pt idx="475">
                  <c:v>28</c:v>
                </c:pt>
                <c:pt idx="476">
                  <c:v>30.3</c:v>
                </c:pt>
                <c:pt idx="477">
                  <c:v>32.700000000000003</c:v>
                </c:pt>
                <c:pt idx="478">
                  <c:v>36.200000000000003</c:v>
                </c:pt>
                <c:pt idx="479">
                  <c:v>40.5</c:v>
                </c:pt>
                <c:pt idx="480">
                  <c:v>45.3</c:v>
                </c:pt>
                <c:pt idx="481">
                  <c:v>51</c:v>
                </c:pt>
                <c:pt idx="482">
                  <c:v>55.1</c:v>
                </c:pt>
                <c:pt idx="483">
                  <c:v>60.9</c:v>
                </c:pt>
                <c:pt idx="484">
                  <c:v>69.2</c:v>
                </c:pt>
                <c:pt idx="485">
                  <c:v>76.900000000000006</c:v>
                </c:pt>
                <c:pt idx="486">
                  <c:v>84.9</c:v>
                </c:pt>
                <c:pt idx="487">
                  <c:v>93</c:v>
                </c:pt>
                <c:pt idx="488">
                  <c:v>101.4</c:v>
                </c:pt>
                <c:pt idx="489">
                  <c:v>114.3</c:v>
                </c:pt>
                <c:pt idx="490">
                  <c:v>128.5</c:v>
                </c:pt>
                <c:pt idx="491">
                  <c:v>141.1</c:v>
                </c:pt>
                <c:pt idx="492">
                  <c:v>151.19999999999999</c:v>
                </c:pt>
                <c:pt idx="493">
                  <c:v>156.9</c:v>
                </c:pt>
                <c:pt idx="494">
                  <c:v>164.4</c:v>
                </c:pt>
                <c:pt idx="495">
                  <c:v>176.1</c:v>
                </c:pt>
                <c:pt idx="496">
                  <c:v>184.8</c:v>
                </c:pt>
                <c:pt idx="497">
                  <c:v>190.7</c:v>
                </c:pt>
                <c:pt idx="498">
                  <c:v>198</c:v>
                </c:pt>
                <c:pt idx="499">
                  <c:v>203.8</c:v>
                </c:pt>
                <c:pt idx="500">
                  <c:v>209.5</c:v>
                </c:pt>
                <c:pt idx="501">
                  <c:v>212.1</c:v>
                </c:pt>
                <c:pt idx="502">
                  <c:v>212</c:v>
                </c:pt>
                <c:pt idx="503">
                  <c:v>211.1</c:v>
                </c:pt>
                <c:pt idx="504">
                  <c:v>210.5</c:v>
                </c:pt>
                <c:pt idx="505">
                  <c:v>212.4</c:v>
                </c:pt>
                <c:pt idx="506">
                  <c:v>212.5</c:v>
                </c:pt>
                <c:pt idx="507">
                  <c:v>206.2</c:v>
                </c:pt>
                <c:pt idx="508">
                  <c:v>201.2</c:v>
                </c:pt>
                <c:pt idx="509">
                  <c:v>202.4</c:v>
                </c:pt>
                <c:pt idx="510">
                  <c:v>200.9</c:v>
                </c:pt>
                <c:pt idx="511">
                  <c:v>198.1</c:v>
                </c:pt>
                <c:pt idx="512">
                  <c:v>195.1</c:v>
                </c:pt>
                <c:pt idx="513">
                  <c:v>192</c:v>
                </c:pt>
                <c:pt idx="514">
                  <c:v>190.1</c:v>
                </c:pt>
                <c:pt idx="515">
                  <c:v>191.6</c:v>
                </c:pt>
                <c:pt idx="516">
                  <c:v>194.6</c:v>
                </c:pt>
                <c:pt idx="517">
                  <c:v>195.2</c:v>
                </c:pt>
                <c:pt idx="518">
                  <c:v>195.2</c:v>
                </c:pt>
                <c:pt idx="519">
                  <c:v>197.8</c:v>
                </c:pt>
                <c:pt idx="520">
                  <c:v>202.8</c:v>
                </c:pt>
                <c:pt idx="521">
                  <c:v>204.4</c:v>
                </c:pt>
                <c:pt idx="522">
                  <c:v>203.9</c:v>
                </c:pt>
                <c:pt idx="523">
                  <c:v>203.8</c:v>
                </c:pt>
                <c:pt idx="524">
                  <c:v>202.9</c:v>
                </c:pt>
                <c:pt idx="525">
                  <c:v>202.8</c:v>
                </c:pt>
                <c:pt idx="526">
                  <c:v>203.5</c:v>
                </c:pt>
                <c:pt idx="527">
                  <c:v>203.3</c:v>
                </c:pt>
                <c:pt idx="528">
                  <c:v>200.9</c:v>
                </c:pt>
                <c:pt idx="529">
                  <c:v>196.7</c:v>
                </c:pt>
                <c:pt idx="530">
                  <c:v>191.4</c:v>
                </c:pt>
                <c:pt idx="531">
                  <c:v>183.1</c:v>
                </c:pt>
                <c:pt idx="532">
                  <c:v>172.6</c:v>
                </c:pt>
                <c:pt idx="533">
                  <c:v>161.1</c:v>
                </c:pt>
                <c:pt idx="534">
                  <c:v>151.80000000000001</c:v>
                </c:pt>
                <c:pt idx="535">
                  <c:v>146</c:v>
                </c:pt>
                <c:pt idx="536">
                  <c:v>142.1</c:v>
                </c:pt>
                <c:pt idx="537">
                  <c:v>137.1</c:v>
                </c:pt>
                <c:pt idx="538">
                  <c:v>128.5</c:v>
                </c:pt>
                <c:pt idx="539">
                  <c:v>119.3</c:v>
                </c:pt>
                <c:pt idx="540">
                  <c:v>113</c:v>
                </c:pt>
                <c:pt idx="541">
                  <c:v>109</c:v>
                </c:pt>
                <c:pt idx="542">
                  <c:v>106.3</c:v>
                </c:pt>
                <c:pt idx="543">
                  <c:v>104.5</c:v>
                </c:pt>
                <c:pt idx="544">
                  <c:v>101.9</c:v>
                </c:pt>
                <c:pt idx="545">
                  <c:v>99.3</c:v>
                </c:pt>
                <c:pt idx="546">
                  <c:v>95.4</c:v>
                </c:pt>
                <c:pt idx="547">
                  <c:v>90.2</c:v>
                </c:pt>
                <c:pt idx="548">
                  <c:v>84.2</c:v>
                </c:pt>
                <c:pt idx="549">
                  <c:v>78.599999999999994</c:v>
                </c:pt>
                <c:pt idx="550">
                  <c:v>76.5</c:v>
                </c:pt>
                <c:pt idx="551">
                  <c:v>73.599999999999994</c:v>
                </c:pt>
                <c:pt idx="552">
                  <c:v>68.3</c:v>
                </c:pt>
                <c:pt idx="553">
                  <c:v>63.2</c:v>
                </c:pt>
                <c:pt idx="554">
                  <c:v>58.4</c:v>
                </c:pt>
                <c:pt idx="555">
                  <c:v>55.1</c:v>
                </c:pt>
                <c:pt idx="556">
                  <c:v>52.6</c:v>
                </c:pt>
                <c:pt idx="557">
                  <c:v>50.2</c:v>
                </c:pt>
                <c:pt idx="558">
                  <c:v>49.4</c:v>
                </c:pt>
                <c:pt idx="559">
                  <c:v>49.6</c:v>
                </c:pt>
                <c:pt idx="560">
                  <c:v>48.7</c:v>
                </c:pt>
                <c:pt idx="561">
                  <c:v>46.4</c:v>
                </c:pt>
                <c:pt idx="562">
                  <c:v>42.7</c:v>
                </c:pt>
                <c:pt idx="563">
                  <c:v>40.1</c:v>
                </c:pt>
                <c:pt idx="564">
                  <c:v>39.700000000000003</c:v>
                </c:pt>
                <c:pt idx="565">
                  <c:v>39.4</c:v>
                </c:pt>
                <c:pt idx="566">
                  <c:v>38.700000000000003</c:v>
                </c:pt>
                <c:pt idx="567">
                  <c:v>37.6</c:v>
                </c:pt>
                <c:pt idx="568">
                  <c:v>35.6</c:v>
                </c:pt>
                <c:pt idx="569">
                  <c:v>33.700000000000003</c:v>
                </c:pt>
                <c:pt idx="570">
                  <c:v>32</c:v>
                </c:pt>
                <c:pt idx="571">
                  <c:v>29.4</c:v>
                </c:pt>
                <c:pt idx="572">
                  <c:v>27.3</c:v>
                </c:pt>
                <c:pt idx="573">
                  <c:v>25.9</c:v>
                </c:pt>
                <c:pt idx="574">
                  <c:v>24.4</c:v>
                </c:pt>
                <c:pt idx="575">
                  <c:v>22</c:v>
                </c:pt>
                <c:pt idx="576">
                  <c:v>19</c:v>
                </c:pt>
                <c:pt idx="577">
                  <c:v>17</c:v>
                </c:pt>
                <c:pt idx="578">
                  <c:v>15.9</c:v>
                </c:pt>
                <c:pt idx="579">
                  <c:v>15.1</c:v>
                </c:pt>
                <c:pt idx="580">
                  <c:v>14.5</c:v>
                </c:pt>
                <c:pt idx="581">
                  <c:v>14.2</c:v>
                </c:pt>
                <c:pt idx="582">
                  <c:v>13.7</c:v>
                </c:pt>
                <c:pt idx="583">
                  <c:v>12</c:v>
                </c:pt>
                <c:pt idx="584">
                  <c:v>11.2</c:v>
                </c:pt>
                <c:pt idx="585">
                  <c:v>11.6</c:v>
                </c:pt>
                <c:pt idx="586">
                  <c:v>11.3</c:v>
                </c:pt>
                <c:pt idx="587">
                  <c:v>11.2</c:v>
                </c:pt>
                <c:pt idx="588">
                  <c:v>11.3</c:v>
                </c:pt>
                <c:pt idx="589">
                  <c:v>12</c:v>
                </c:pt>
                <c:pt idx="590">
                  <c:v>13.4</c:v>
                </c:pt>
                <c:pt idx="591">
                  <c:v>14.3</c:v>
                </c:pt>
                <c:pt idx="592">
                  <c:v>14.5</c:v>
                </c:pt>
                <c:pt idx="593">
                  <c:v>15.2</c:v>
                </c:pt>
                <c:pt idx="594">
                  <c:v>18.3</c:v>
                </c:pt>
                <c:pt idx="595">
                  <c:v>22</c:v>
                </c:pt>
                <c:pt idx="596">
                  <c:v>24.4</c:v>
                </c:pt>
                <c:pt idx="597">
                  <c:v>27.2</c:v>
                </c:pt>
                <c:pt idx="598">
                  <c:v>30.4</c:v>
                </c:pt>
                <c:pt idx="599">
                  <c:v>33.6</c:v>
                </c:pt>
                <c:pt idx="600">
                  <c:v>38.200000000000003</c:v>
                </c:pt>
                <c:pt idx="601">
                  <c:v>43.1</c:v>
                </c:pt>
                <c:pt idx="602">
                  <c:v>47.1</c:v>
                </c:pt>
                <c:pt idx="603">
                  <c:v>52</c:v>
                </c:pt>
                <c:pt idx="604">
                  <c:v>58.4</c:v>
                </c:pt>
                <c:pt idx="605">
                  <c:v>65.400000000000006</c:v>
                </c:pt>
                <c:pt idx="606">
                  <c:v>72</c:v>
                </c:pt>
                <c:pt idx="607">
                  <c:v>76.900000000000006</c:v>
                </c:pt>
                <c:pt idx="608">
                  <c:v>80.8</c:v>
                </c:pt>
                <c:pt idx="609">
                  <c:v>85.4</c:v>
                </c:pt>
                <c:pt idx="610">
                  <c:v>89.8</c:v>
                </c:pt>
                <c:pt idx="611">
                  <c:v>93.5</c:v>
                </c:pt>
                <c:pt idx="612">
                  <c:v>96.4</c:v>
                </c:pt>
                <c:pt idx="613">
                  <c:v>98.2</c:v>
                </c:pt>
                <c:pt idx="614">
                  <c:v>102.3</c:v>
                </c:pt>
                <c:pt idx="615">
                  <c:v>110.4</c:v>
                </c:pt>
                <c:pt idx="616">
                  <c:v>118.4</c:v>
                </c:pt>
                <c:pt idx="617">
                  <c:v>122.5</c:v>
                </c:pt>
                <c:pt idx="618">
                  <c:v>122.3</c:v>
                </c:pt>
                <c:pt idx="619">
                  <c:v>125</c:v>
                </c:pt>
                <c:pt idx="620">
                  <c:v>132.6</c:v>
                </c:pt>
                <c:pt idx="621">
                  <c:v>136.30000000000001</c:v>
                </c:pt>
                <c:pt idx="622">
                  <c:v>138.1</c:v>
                </c:pt>
                <c:pt idx="623">
                  <c:v>142.9</c:v>
                </c:pt>
                <c:pt idx="624">
                  <c:v>150.5</c:v>
                </c:pt>
                <c:pt idx="625">
                  <c:v>159.30000000000001</c:v>
                </c:pt>
                <c:pt idx="626">
                  <c:v>164.1</c:v>
                </c:pt>
                <c:pt idx="627">
                  <c:v>164</c:v>
                </c:pt>
                <c:pt idx="628">
                  <c:v>166.1</c:v>
                </c:pt>
                <c:pt idx="629">
                  <c:v>170.6</c:v>
                </c:pt>
                <c:pt idx="630">
                  <c:v>174.3</c:v>
                </c:pt>
                <c:pt idx="631">
                  <c:v>175.2</c:v>
                </c:pt>
                <c:pt idx="632">
                  <c:v>172.9</c:v>
                </c:pt>
                <c:pt idx="633">
                  <c:v>172.7</c:v>
                </c:pt>
                <c:pt idx="634">
                  <c:v>174.2</c:v>
                </c:pt>
                <c:pt idx="635">
                  <c:v>172.8</c:v>
                </c:pt>
                <c:pt idx="636">
                  <c:v>168.8</c:v>
                </c:pt>
                <c:pt idx="637">
                  <c:v>165.3</c:v>
                </c:pt>
                <c:pt idx="638">
                  <c:v>163.1</c:v>
                </c:pt>
                <c:pt idx="639">
                  <c:v>162.69999999999999</c:v>
                </c:pt>
                <c:pt idx="640">
                  <c:v>158.30000000000001</c:v>
                </c:pt>
                <c:pt idx="641">
                  <c:v>152.5</c:v>
                </c:pt>
                <c:pt idx="642">
                  <c:v>155.1</c:v>
                </c:pt>
                <c:pt idx="643">
                  <c:v>160.69999999999999</c:v>
                </c:pt>
                <c:pt idx="644">
                  <c:v>163.69999999999999</c:v>
                </c:pt>
                <c:pt idx="645">
                  <c:v>167.4</c:v>
                </c:pt>
                <c:pt idx="646">
                  <c:v>172</c:v>
                </c:pt>
                <c:pt idx="647">
                  <c:v>175.8</c:v>
                </c:pt>
                <c:pt idx="648">
                  <c:v>177.1</c:v>
                </c:pt>
                <c:pt idx="649">
                  <c:v>177.3</c:v>
                </c:pt>
                <c:pt idx="650">
                  <c:v>180.3</c:v>
                </c:pt>
                <c:pt idx="651">
                  <c:v>179.1</c:v>
                </c:pt>
                <c:pt idx="652">
                  <c:v>177.6</c:v>
                </c:pt>
                <c:pt idx="653">
                  <c:v>179.7</c:v>
                </c:pt>
                <c:pt idx="654">
                  <c:v>178.2</c:v>
                </c:pt>
                <c:pt idx="655">
                  <c:v>174.4</c:v>
                </c:pt>
                <c:pt idx="656">
                  <c:v>171.3</c:v>
                </c:pt>
                <c:pt idx="657">
                  <c:v>166.9</c:v>
                </c:pt>
                <c:pt idx="658">
                  <c:v>161.5</c:v>
                </c:pt>
                <c:pt idx="659">
                  <c:v>155.4</c:v>
                </c:pt>
                <c:pt idx="660">
                  <c:v>149.5</c:v>
                </c:pt>
                <c:pt idx="661">
                  <c:v>143.9</c:v>
                </c:pt>
                <c:pt idx="662">
                  <c:v>136</c:v>
                </c:pt>
                <c:pt idx="663">
                  <c:v>131.4</c:v>
                </c:pt>
                <c:pt idx="664">
                  <c:v>129.6</c:v>
                </c:pt>
                <c:pt idx="665">
                  <c:v>125.7</c:v>
                </c:pt>
                <c:pt idx="666">
                  <c:v>118.7</c:v>
                </c:pt>
                <c:pt idx="667">
                  <c:v>111.9</c:v>
                </c:pt>
                <c:pt idx="668">
                  <c:v>107</c:v>
                </c:pt>
                <c:pt idx="669">
                  <c:v>101.7</c:v>
                </c:pt>
                <c:pt idx="670">
                  <c:v>96</c:v>
                </c:pt>
                <c:pt idx="671">
                  <c:v>92.9</c:v>
                </c:pt>
                <c:pt idx="672">
                  <c:v>91.8</c:v>
                </c:pt>
                <c:pt idx="673">
                  <c:v>89.1</c:v>
                </c:pt>
                <c:pt idx="674">
                  <c:v>86.9</c:v>
                </c:pt>
                <c:pt idx="675">
                  <c:v>84.1</c:v>
                </c:pt>
                <c:pt idx="676">
                  <c:v>80.099999999999994</c:v>
                </c:pt>
                <c:pt idx="677">
                  <c:v>76.400000000000006</c:v>
                </c:pt>
                <c:pt idx="678">
                  <c:v>73.2</c:v>
                </c:pt>
                <c:pt idx="679">
                  <c:v>71</c:v>
                </c:pt>
                <c:pt idx="680">
                  <c:v>69.5</c:v>
                </c:pt>
                <c:pt idx="681">
                  <c:v>67.099999999999994</c:v>
                </c:pt>
                <c:pt idx="682">
                  <c:v>64.8</c:v>
                </c:pt>
                <c:pt idx="683">
                  <c:v>63</c:v>
                </c:pt>
                <c:pt idx="684">
                  <c:v>60.2</c:v>
                </c:pt>
                <c:pt idx="685">
                  <c:v>57.9</c:v>
                </c:pt>
                <c:pt idx="686">
                  <c:v>56.6</c:v>
                </c:pt>
                <c:pt idx="687">
                  <c:v>55.7</c:v>
                </c:pt>
                <c:pt idx="688">
                  <c:v>54.5</c:v>
                </c:pt>
                <c:pt idx="689">
                  <c:v>53.2</c:v>
                </c:pt>
                <c:pt idx="690">
                  <c:v>52.3</c:v>
                </c:pt>
                <c:pt idx="691">
                  <c:v>49.3</c:v>
                </c:pt>
                <c:pt idx="692">
                  <c:v>45</c:v>
                </c:pt>
                <c:pt idx="693">
                  <c:v>44.5</c:v>
                </c:pt>
                <c:pt idx="694">
                  <c:v>44.6</c:v>
                </c:pt>
                <c:pt idx="695">
                  <c:v>41.9</c:v>
                </c:pt>
                <c:pt idx="696">
                  <c:v>39.4</c:v>
                </c:pt>
                <c:pt idx="697">
                  <c:v>38.9</c:v>
                </c:pt>
                <c:pt idx="698">
                  <c:v>38.4</c:v>
                </c:pt>
                <c:pt idx="699">
                  <c:v>36</c:v>
                </c:pt>
                <c:pt idx="700">
                  <c:v>33</c:v>
                </c:pt>
                <c:pt idx="701">
                  <c:v>29.7</c:v>
                </c:pt>
                <c:pt idx="702">
                  <c:v>27.4</c:v>
                </c:pt>
                <c:pt idx="703">
                  <c:v>27</c:v>
                </c:pt>
                <c:pt idx="704">
                  <c:v>27.4</c:v>
                </c:pt>
                <c:pt idx="705">
                  <c:v>26.2</c:v>
                </c:pt>
                <c:pt idx="706">
                  <c:v>25</c:v>
                </c:pt>
                <c:pt idx="707">
                  <c:v>25.9</c:v>
                </c:pt>
                <c:pt idx="708">
                  <c:v>26</c:v>
                </c:pt>
                <c:pt idx="709">
                  <c:v>23.7</c:v>
                </c:pt>
                <c:pt idx="710">
                  <c:v>21.1</c:v>
                </c:pt>
                <c:pt idx="711">
                  <c:v>20.2</c:v>
                </c:pt>
                <c:pt idx="712">
                  <c:v>19.8</c:v>
                </c:pt>
                <c:pt idx="713">
                  <c:v>19</c:v>
                </c:pt>
                <c:pt idx="714">
                  <c:v>17.7</c:v>
                </c:pt>
                <c:pt idx="715">
                  <c:v>16.399999999999999</c:v>
                </c:pt>
                <c:pt idx="716">
                  <c:v>14.4</c:v>
                </c:pt>
                <c:pt idx="717">
                  <c:v>12.8</c:v>
                </c:pt>
                <c:pt idx="718">
                  <c:v>11.6</c:v>
                </c:pt>
                <c:pt idx="719">
                  <c:v>9.9</c:v>
                </c:pt>
                <c:pt idx="720">
                  <c:v>9.6</c:v>
                </c:pt>
                <c:pt idx="721">
                  <c:v>9.9</c:v>
                </c:pt>
                <c:pt idx="722">
                  <c:v>9.1999999999999993</c:v>
                </c:pt>
                <c:pt idx="723">
                  <c:v>7.9</c:v>
                </c:pt>
                <c:pt idx="724">
                  <c:v>6.6</c:v>
                </c:pt>
                <c:pt idx="725">
                  <c:v>5.6</c:v>
                </c:pt>
                <c:pt idx="726">
                  <c:v>5.0999999999999996</c:v>
                </c:pt>
                <c:pt idx="727">
                  <c:v>5.0999999999999996</c:v>
                </c:pt>
                <c:pt idx="728">
                  <c:v>5.4</c:v>
                </c:pt>
                <c:pt idx="729">
                  <c:v>4.8</c:v>
                </c:pt>
                <c:pt idx="730">
                  <c:v>4</c:v>
                </c:pt>
                <c:pt idx="731">
                  <c:v>3.8</c:v>
                </c:pt>
                <c:pt idx="732">
                  <c:v>3.2</c:v>
                </c:pt>
                <c:pt idx="733">
                  <c:v>2.4</c:v>
                </c:pt>
                <c:pt idx="734">
                  <c:v>2.2999999999999998</c:v>
                </c:pt>
                <c:pt idx="735">
                  <c:v>2.2000000000000002</c:v>
                </c:pt>
                <c:pt idx="736">
                  <c:v>2.5</c:v>
                </c:pt>
                <c:pt idx="737">
                  <c:v>2.7</c:v>
                </c:pt>
                <c:pt idx="738">
                  <c:v>2.9</c:v>
                </c:pt>
                <c:pt idx="739">
                  <c:v>3.3</c:v>
                </c:pt>
                <c:pt idx="740">
                  <c:v>3.5</c:v>
                </c:pt>
                <c:pt idx="741">
                  <c:v>4.0999999999999996</c:v>
                </c:pt>
                <c:pt idx="742">
                  <c:v>5.5</c:v>
                </c:pt>
                <c:pt idx="743">
                  <c:v>7.4</c:v>
                </c:pt>
                <c:pt idx="744">
                  <c:v>9.5</c:v>
                </c:pt>
                <c:pt idx="745">
                  <c:v>10.9</c:v>
                </c:pt>
                <c:pt idx="746">
                  <c:v>11.7</c:v>
                </c:pt>
                <c:pt idx="747">
                  <c:v>12.7</c:v>
                </c:pt>
                <c:pt idx="748">
                  <c:v>14</c:v>
                </c:pt>
                <c:pt idx="749">
                  <c:v>16.100000000000001</c:v>
                </c:pt>
                <c:pt idx="750">
                  <c:v>18.5</c:v>
                </c:pt>
                <c:pt idx="751">
                  <c:v>20.8</c:v>
                </c:pt>
                <c:pt idx="752">
                  <c:v>23.1</c:v>
                </c:pt>
                <c:pt idx="753">
                  <c:v>24.6</c:v>
                </c:pt>
                <c:pt idx="754">
                  <c:v>25.2</c:v>
                </c:pt>
                <c:pt idx="755">
                  <c:v>26.4</c:v>
                </c:pt>
                <c:pt idx="756">
                  <c:v>29.5</c:v>
                </c:pt>
                <c:pt idx="757">
                  <c:v>34.5</c:v>
                </c:pt>
                <c:pt idx="758">
                  <c:v>39.1</c:v>
                </c:pt>
                <c:pt idx="759">
                  <c:v>42.5</c:v>
                </c:pt>
                <c:pt idx="760">
                  <c:v>45.7</c:v>
                </c:pt>
                <c:pt idx="761">
                  <c:v>48.8</c:v>
                </c:pt>
                <c:pt idx="762">
                  <c:v>53.8</c:v>
                </c:pt>
                <c:pt idx="763">
                  <c:v>61.1</c:v>
                </c:pt>
                <c:pt idx="764">
                  <c:v>69.3</c:v>
                </c:pt>
                <c:pt idx="765">
                  <c:v>77.2</c:v>
                </c:pt>
                <c:pt idx="766">
                  <c:v>83.6</c:v>
                </c:pt>
                <c:pt idx="767">
                  <c:v>86.3</c:v>
                </c:pt>
                <c:pt idx="768">
                  <c:v>86.6</c:v>
                </c:pt>
                <c:pt idx="769">
                  <c:v>87.4</c:v>
                </c:pt>
                <c:pt idx="770">
                  <c:v>89.4</c:v>
                </c:pt>
                <c:pt idx="771">
                  <c:v>92.5</c:v>
                </c:pt>
                <c:pt idx="772">
                  <c:v>95.5</c:v>
                </c:pt>
                <c:pt idx="773">
                  <c:v>98.1</c:v>
                </c:pt>
                <c:pt idx="774">
                  <c:v>98.3</c:v>
                </c:pt>
                <c:pt idx="775">
                  <c:v>95.1</c:v>
                </c:pt>
                <c:pt idx="776">
                  <c:v>90.9</c:v>
                </c:pt>
                <c:pt idx="777">
                  <c:v>86.6</c:v>
                </c:pt>
                <c:pt idx="778">
                  <c:v>84.5</c:v>
                </c:pt>
                <c:pt idx="779">
                  <c:v>85.1</c:v>
                </c:pt>
                <c:pt idx="780">
                  <c:v>85.3</c:v>
                </c:pt>
                <c:pt idx="781">
                  <c:v>85.8</c:v>
                </c:pt>
                <c:pt idx="782">
                  <c:v>87.7</c:v>
                </c:pt>
                <c:pt idx="783">
                  <c:v>88.1</c:v>
                </c:pt>
                <c:pt idx="784">
                  <c:v>86.8</c:v>
                </c:pt>
                <c:pt idx="785">
                  <c:v>86.1</c:v>
                </c:pt>
                <c:pt idx="786">
                  <c:v>84.4</c:v>
                </c:pt>
                <c:pt idx="787">
                  <c:v>84.3</c:v>
                </c:pt>
                <c:pt idx="788">
                  <c:v>87</c:v>
                </c:pt>
                <c:pt idx="789">
                  <c:v>90.9</c:v>
                </c:pt>
                <c:pt idx="790">
                  <c:v>94.6</c:v>
                </c:pt>
                <c:pt idx="791">
                  <c:v>99</c:v>
                </c:pt>
                <c:pt idx="792">
                  <c:v>104.6</c:v>
                </c:pt>
                <c:pt idx="793">
                  <c:v>107</c:v>
                </c:pt>
                <c:pt idx="794">
                  <c:v>106.9</c:v>
                </c:pt>
                <c:pt idx="795">
                  <c:v>107.6</c:v>
                </c:pt>
                <c:pt idx="796">
                  <c:v>109.3</c:v>
                </c:pt>
                <c:pt idx="797">
                  <c:v>110.5</c:v>
                </c:pt>
                <c:pt idx="798">
                  <c:v>114.3</c:v>
                </c:pt>
                <c:pt idx="799">
                  <c:v>116.4</c:v>
                </c:pt>
                <c:pt idx="800">
                  <c:v>115</c:v>
                </c:pt>
                <c:pt idx="801">
                  <c:v>114.1</c:v>
                </c:pt>
                <c:pt idx="802">
                  <c:v>112.6</c:v>
                </c:pt>
                <c:pt idx="803">
                  <c:v>108.3</c:v>
                </c:pt>
                <c:pt idx="804">
                  <c:v>101.9</c:v>
                </c:pt>
                <c:pt idx="805">
                  <c:v>97.3</c:v>
                </c:pt>
                <c:pt idx="806">
                  <c:v>94.7</c:v>
                </c:pt>
                <c:pt idx="807">
                  <c:v>92.2</c:v>
                </c:pt>
                <c:pt idx="808">
                  <c:v>89.3</c:v>
                </c:pt>
                <c:pt idx="809">
                  <c:v>86.1</c:v>
                </c:pt>
                <c:pt idx="810">
                  <c:v>82.1</c:v>
                </c:pt>
                <c:pt idx="811">
                  <c:v>78.900000000000006</c:v>
                </c:pt>
                <c:pt idx="812">
                  <c:v>76.099999999999994</c:v>
                </c:pt>
                <c:pt idx="813">
                  <c:v>72.099999999999994</c:v>
                </c:pt>
                <c:pt idx="814">
                  <c:v>68.3</c:v>
                </c:pt>
                <c:pt idx="815">
                  <c:v>66.400000000000006</c:v>
                </c:pt>
                <c:pt idx="816">
                  <c:v>65.900000000000006</c:v>
                </c:pt>
                <c:pt idx="817">
                  <c:v>64.3</c:v>
                </c:pt>
                <c:pt idx="818">
                  <c:v>61.2</c:v>
                </c:pt>
                <c:pt idx="819">
                  <c:v>57.8</c:v>
                </c:pt>
                <c:pt idx="820">
                  <c:v>54.4</c:v>
                </c:pt>
                <c:pt idx="821">
                  <c:v>52.5</c:v>
                </c:pt>
                <c:pt idx="822">
                  <c:v>50.4</c:v>
                </c:pt>
                <c:pt idx="823">
                  <c:v>47.8</c:v>
                </c:pt>
                <c:pt idx="824">
                  <c:v>44.8</c:v>
                </c:pt>
                <c:pt idx="825">
                  <c:v>41.5</c:v>
                </c:pt>
                <c:pt idx="826">
                  <c:v>38.5</c:v>
                </c:pt>
                <c:pt idx="827">
                  <c:v>36</c:v>
                </c:pt>
                <c:pt idx="828">
                  <c:v>33.200000000000003</c:v>
                </c:pt>
                <c:pt idx="829">
                  <c:v>31.5</c:v>
                </c:pt>
                <c:pt idx="830">
                  <c:v>29.9</c:v>
                </c:pt>
                <c:pt idx="831">
                  <c:v>28.5</c:v>
                </c:pt>
                <c:pt idx="832">
                  <c:v>27.8</c:v>
                </c:pt>
                <c:pt idx="833">
                  <c:v>26.5</c:v>
                </c:pt>
                <c:pt idx="834">
                  <c:v>25.7</c:v>
                </c:pt>
                <c:pt idx="835" formatCode="General">
                  <c:v>24.8</c:v>
                </c:pt>
                <c:pt idx="836" formatCode="General">
                  <c:v>23.3</c:v>
                </c:pt>
                <c:pt idx="837" formatCode="General">
                  <c:v>22.2</c:v>
                </c:pt>
                <c:pt idx="838" formatCode="General">
                  <c:v>21</c:v>
                </c:pt>
                <c:pt idx="839" formatCode="General">
                  <c:v>19.600000000000001</c:v>
                </c:pt>
                <c:pt idx="840" formatCode="General">
                  <c:v>18.3</c:v>
                </c:pt>
                <c:pt idx="841" formatCode="General">
                  <c:v>16.7</c:v>
                </c:pt>
                <c:pt idx="842" formatCode="General">
                  <c:v>15.4</c:v>
                </c:pt>
                <c:pt idx="843" formatCode="General">
                  <c:v>15.1</c:v>
                </c:pt>
                <c:pt idx="844" formatCode="General">
                  <c:v>14.2</c:v>
                </c:pt>
                <c:pt idx="845">
                  <c:v>12.6</c:v>
                </c:pt>
                <c:pt idx="846">
                  <c:v>9.9</c:v>
                </c:pt>
                <c:pt idx="847">
                  <c:v>7.8</c:v>
                </c:pt>
                <c:pt idx="848">
                  <c:v>7.5</c:v>
                </c:pt>
                <c:pt idx="849">
                  <c:v>7.2</c:v>
                </c:pt>
                <c:pt idx="850">
                  <c:v>7</c:v>
                </c:pt>
                <c:pt idx="851">
                  <c:v>6.7</c:v>
                </c:pt>
                <c:pt idx="852">
                  <c:v>6.5</c:v>
                </c:pt>
                <c:pt idx="853">
                  <c:v>6.8</c:v>
                </c:pt>
                <c:pt idx="854">
                  <c:v>6.7</c:v>
                </c:pt>
                <c:pt idx="855">
                  <c:v>6</c:v>
                </c:pt>
                <c:pt idx="856">
                  <c:v>5.4</c:v>
                </c:pt>
                <c:pt idx="857">
                  <c:v>5</c:v>
                </c:pt>
                <c:pt idx="858">
                  <c:v>4.5999999999999996</c:v>
                </c:pt>
                <c:pt idx="859">
                  <c:v>4.3</c:v>
                </c:pt>
                <c:pt idx="860">
                  <c:v>3.9</c:v>
                </c:pt>
                <c:pt idx="861">
                  <c:v>3.7</c:v>
                </c:pt>
                <c:pt idx="862">
                  <c:v>3.5</c:v>
                </c:pt>
                <c:pt idx="863">
                  <c:v>3.4</c:v>
                </c:pt>
                <c:pt idx="864">
                  <c:v>3.1</c:v>
                </c:pt>
                <c:pt idx="865">
                  <c:v>2.6</c:v>
                </c:pt>
                <c:pt idx="866">
                  <c:v>2</c:v>
                </c:pt>
                <c:pt idx="86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B3-4BDA-A190-98B3FFC67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7264"/>
        <c:axId val="105549184"/>
      </c:lineChart>
      <c:catAx>
        <c:axId val="10554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l-BE"/>
          </a:p>
        </c:txPr>
        <c:crossAx val="105549184"/>
        <c:crosses val="autoZero"/>
        <c:auto val="1"/>
        <c:lblAlgn val="ctr"/>
        <c:lblOffset val="100"/>
        <c:noMultiLvlLbl val="0"/>
      </c:catAx>
      <c:valAx>
        <c:axId val="1055491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5547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Black = Difference between Centered month adjusted flux divided by centered months sunspots </a:t>
            </a:r>
          </a:p>
          <a:p>
            <a:pPr>
              <a:defRPr/>
            </a:pPr>
            <a:r>
              <a:rPr lang="en-US"/>
              <a:t>BLUE = centered month adjusted flux + 6 months preceding (1/2) first month</a:t>
            </a:r>
            <a:r>
              <a:rPr lang="en-US" baseline="0"/>
              <a:t> </a:t>
            </a:r>
            <a:r>
              <a:rPr lang="en-US"/>
              <a:t>RED</a:t>
            </a:r>
            <a:r>
              <a:rPr lang="en-US" baseline="0"/>
              <a:t> = centered month sunspots + 6 months preceding (1/2) first month</a:t>
            </a:r>
          </a:p>
          <a:p>
            <a:pPr>
              <a:defRPr/>
            </a:pPr>
            <a:r>
              <a:rPr lang="en-US" baseline="0"/>
              <a:t>Figure 3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'SIDC 6 MONTHS B &amp; A'!$C$10:$C$872</c:f>
              <c:numCache>
                <c:formatCode>General</c:formatCode>
                <c:ptCount val="863"/>
                <c:pt idx="28">
                  <c:v>1950</c:v>
                </c:pt>
                <c:pt idx="148">
                  <c:v>1960</c:v>
                </c:pt>
                <c:pt idx="268">
                  <c:v>1970</c:v>
                </c:pt>
                <c:pt idx="388">
                  <c:v>1980</c:v>
                </c:pt>
                <c:pt idx="508">
                  <c:v>1990</c:v>
                </c:pt>
                <c:pt idx="628">
                  <c:v>2000</c:v>
                </c:pt>
                <c:pt idx="748">
                  <c:v>2010</c:v>
                </c:pt>
              </c:numCache>
            </c:numRef>
          </c:cat>
          <c:val>
            <c:numRef>
              <c:f>'SIDC 6 MONTHS B &amp; A'!$N$10:$N$877</c:f>
              <c:numCache>
                <c:formatCode>General</c:formatCode>
                <c:ptCount val="868"/>
                <c:pt idx="28">
                  <c:v>5</c:v>
                </c:pt>
                <c:pt idx="148">
                  <c:v>5</c:v>
                </c:pt>
                <c:pt idx="268">
                  <c:v>5</c:v>
                </c:pt>
                <c:pt idx="388">
                  <c:v>5</c:v>
                </c:pt>
                <c:pt idx="508">
                  <c:v>5</c:v>
                </c:pt>
                <c:pt idx="628">
                  <c:v>5</c:v>
                </c:pt>
                <c:pt idx="74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D-42F9-A6BD-D376A27E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33120"/>
        <c:axId val="105771776"/>
      </c:barChart>
      <c:lineChart>
        <c:grouping val="standar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'SIDC 6 MONTHS B &amp; A'!$C$10:$C$872</c:f>
              <c:numCache>
                <c:formatCode>General</c:formatCode>
                <c:ptCount val="863"/>
                <c:pt idx="28">
                  <c:v>1950</c:v>
                </c:pt>
                <c:pt idx="148">
                  <c:v>1960</c:v>
                </c:pt>
                <c:pt idx="268">
                  <c:v>1970</c:v>
                </c:pt>
                <c:pt idx="388">
                  <c:v>1980</c:v>
                </c:pt>
                <c:pt idx="508">
                  <c:v>1990</c:v>
                </c:pt>
                <c:pt idx="628">
                  <c:v>2000</c:v>
                </c:pt>
                <c:pt idx="748">
                  <c:v>2010</c:v>
                </c:pt>
              </c:numCache>
            </c:numRef>
          </c:cat>
          <c:val>
            <c:numRef>
              <c:f>'SIDC 6 MONTHS B &amp; A'!$K$10:$K$877</c:f>
              <c:numCache>
                <c:formatCode>0.0</c:formatCode>
                <c:ptCount val="868"/>
                <c:pt idx="0">
                  <c:v>99.953605258070752</c:v>
                </c:pt>
                <c:pt idx="1">
                  <c:v>99.477501340144414</c:v>
                </c:pt>
                <c:pt idx="2">
                  <c:v>99.300250263435188</c:v>
                </c:pt>
                <c:pt idx="3">
                  <c:v>99.353921740656261</c:v>
                </c:pt>
                <c:pt idx="4">
                  <c:v>99.295101995483321</c:v>
                </c:pt>
                <c:pt idx="5">
                  <c:v>99.425882161193059</c:v>
                </c:pt>
                <c:pt idx="6">
                  <c:v>99.670503272399003</c:v>
                </c:pt>
                <c:pt idx="7">
                  <c:v>99.436187469858382</c:v>
                </c:pt>
                <c:pt idx="8">
                  <c:v>99.453128309399759</c:v>
                </c:pt>
                <c:pt idx="9">
                  <c:v>99.192207270536258</c:v>
                </c:pt>
                <c:pt idx="10">
                  <c:v>99.107545263812256</c:v>
                </c:pt>
                <c:pt idx="11">
                  <c:v>98.802447552447546</c:v>
                </c:pt>
                <c:pt idx="12">
                  <c:v>98.576214983938371</c:v>
                </c:pt>
                <c:pt idx="13">
                  <c:v>98.530280393315039</c:v>
                </c:pt>
                <c:pt idx="14">
                  <c:v>98.873367749772243</c:v>
                </c:pt>
                <c:pt idx="15">
                  <c:v>98.968556924166705</c:v>
                </c:pt>
                <c:pt idx="16">
                  <c:v>99.198573419693375</c:v>
                </c:pt>
                <c:pt idx="17">
                  <c:v>99.119867209421813</c:v>
                </c:pt>
                <c:pt idx="18">
                  <c:v>99.288935953249407</c:v>
                </c:pt>
                <c:pt idx="19">
                  <c:v>99.386405198241306</c:v>
                </c:pt>
                <c:pt idx="20">
                  <c:v>99.476085588420389</c:v>
                </c:pt>
                <c:pt idx="21">
                  <c:v>99.330282048272892</c:v>
                </c:pt>
                <c:pt idx="22">
                  <c:v>99.220478619066299</c:v>
                </c:pt>
                <c:pt idx="23">
                  <c:v>99.368378487666803</c:v>
                </c:pt>
                <c:pt idx="24">
                  <c:v>99.356798136129143</c:v>
                </c:pt>
                <c:pt idx="25">
                  <c:v>99.457166005714043</c:v>
                </c:pt>
                <c:pt idx="26">
                  <c:v>99.313414124529885</c:v>
                </c:pt>
                <c:pt idx="27">
                  <c:v>99.270616626445872</c:v>
                </c:pt>
                <c:pt idx="28">
                  <c:v>99.366801965392014</c:v>
                </c:pt>
                <c:pt idx="29">
                  <c:v>99.431611616049651</c:v>
                </c:pt>
                <c:pt idx="30">
                  <c:v>99.363902617609369</c:v>
                </c:pt>
                <c:pt idx="31">
                  <c:v>99.580475807595889</c:v>
                </c:pt>
                <c:pt idx="32">
                  <c:v>99.837595024187976</c:v>
                </c:pt>
                <c:pt idx="33">
                  <c:v>100.15481348409595</c:v>
                </c:pt>
                <c:pt idx="34">
                  <c:v>100.28805913364857</c:v>
                </c:pt>
                <c:pt idx="35">
                  <c:v>100.28897886738034</c:v>
                </c:pt>
                <c:pt idx="36">
                  <c:v>100.72109007596768</c:v>
                </c:pt>
                <c:pt idx="37">
                  <c:v>101.04378214427007</c:v>
                </c:pt>
                <c:pt idx="38">
                  <c:v>101.3770299066794</c:v>
                </c:pt>
                <c:pt idx="39">
                  <c:v>101.64993978321959</c:v>
                </c:pt>
                <c:pt idx="40">
                  <c:v>101.88650175468629</c:v>
                </c:pt>
                <c:pt idx="41">
                  <c:v>102.1747519294377</c:v>
                </c:pt>
                <c:pt idx="42">
                  <c:v>102.38018411312518</c:v>
                </c:pt>
                <c:pt idx="43">
                  <c:v>101.76343528598584</c:v>
                </c:pt>
                <c:pt idx="44">
                  <c:v>101.59526190293055</c:v>
                </c:pt>
                <c:pt idx="45">
                  <c:v>101.48968891995806</c:v>
                </c:pt>
                <c:pt idx="46">
                  <c:v>101.65119179600887</c:v>
                </c:pt>
                <c:pt idx="47">
                  <c:v>101.77129424778761</c:v>
                </c:pt>
                <c:pt idx="48">
                  <c:v>101.46405745536009</c:v>
                </c:pt>
                <c:pt idx="49">
                  <c:v>101.84201472510837</c:v>
                </c:pt>
                <c:pt idx="50">
                  <c:v>102.3429309427942</c:v>
                </c:pt>
                <c:pt idx="51">
                  <c:v>102.89949573987133</c:v>
                </c:pt>
                <c:pt idx="52">
                  <c:v>103.32883056734852</c:v>
                </c:pt>
                <c:pt idx="53">
                  <c:v>104.20053908355796</c:v>
                </c:pt>
                <c:pt idx="54">
                  <c:v>105.78405188859215</c:v>
                </c:pt>
                <c:pt idx="55">
                  <c:v>107.47311035803743</c:v>
                </c:pt>
                <c:pt idx="56">
                  <c:v>109.11597593582887</c:v>
                </c:pt>
                <c:pt idx="57">
                  <c:v>109.84375</c:v>
                </c:pt>
                <c:pt idx="58">
                  <c:v>110.07963800904977</c:v>
                </c:pt>
                <c:pt idx="59">
                  <c:v>108.19359015862739</c:v>
                </c:pt>
                <c:pt idx="60">
                  <c:v>107.75011816606271</c:v>
                </c:pt>
                <c:pt idx="61">
                  <c:v>107.92347991744721</c:v>
                </c:pt>
                <c:pt idx="62">
                  <c:v>108.1963765771595</c:v>
                </c:pt>
                <c:pt idx="63">
                  <c:v>107.77760152284264</c:v>
                </c:pt>
                <c:pt idx="64">
                  <c:v>108.43337234576158</c:v>
                </c:pt>
                <c:pt idx="65">
                  <c:v>112.21428571428572</c:v>
                </c:pt>
                <c:pt idx="66">
                  <c:v>116.31456611570248</c:v>
                </c:pt>
                <c:pt idx="67">
                  <c:v>115.9673302705462</c:v>
                </c:pt>
                <c:pt idx="68">
                  <c:v>117.63796909492274</c:v>
                </c:pt>
                <c:pt idx="69">
                  <c:v>118.65100087032201</c:v>
                </c:pt>
                <c:pt idx="70">
                  <c:v>124.17931521355453</c:v>
                </c:pt>
                <c:pt idx="71">
                  <c:v>121.67590479295728</c:v>
                </c:pt>
                <c:pt idx="72">
                  <c:v>118.67290266004092</c:v>
                </c:pt>
                <c:pt idx="73">
                  <c:v>121.13316261203585</c:v>
                </c:pt>
                <c:pt idx="74">
                  <c:v>126.85934489402698</c:v>
                </c:pt>
                <c:pt idx="75">
                  <c:v>133.41609195402299</c:v>
                </c:pt>
                <c:pt idx="76">
                  <c:v>143.41183228029868</c:v>
                </c:pt>
                <c:pt idx="77">
                  <c:v>160.74188562596601</c:v>
                </c:pt>
                <c:pt idx="78">
                  <c:v>181.05633802816902</c:v>
                </c:pt>
                <c:pt idx="79">
                  <c:v>229.05426356589143</c:v>
                </c:pt>
                <c:pt idx="80">
                  <c:v>261.70825335892511</c:v>
                </c:pt>
                <c:pt idx="81">
                  <c:v>282.47311827956986</c:v>
                </c:pt>
                <c:pt idx="82">
                  <c:v>248.43309859154931</c:v>
                </c:pt>
                <c:pt idx="83">
                  <c:v>202.51237623762376</c:v>
                </c:pt>
                <c:pt idx="84">
                  <c:v>222.60174418604649</c:v>
                </c:pt>
                <c:pt idx="85">
                  <c:v>218.66760168302943</c:v>
                </c:pt>
                <c:pt idx="86">
                  <c:v>187.73885350318469</c:v>
                </c:pt>
                <c:pt idx="87">
                  <c:v>170.55555555555554</c:v>
                </c:pt>
                <c:pt idx="88">
                  <c:v>144.60699942627653</c:v>
                </c:pt>
                <c:pt idx="89">
                  <c:v>135.29411764705884</c:v>
                </c:pt>
                <c:pt idx="90">
                  <c:v>135.61477325853201</c:v>
                </c:pt>
                <c:pt idx="91">
                  <c:v>132.23599828986747</c:v>
                </c:pt>
                <c:pt idx="92">
                  <c:v>124.64114832535884</c:v>
                </c:pt>
                <c:pt idx="93">
                  <c:v>119.38598939436227</c:v>
                </c:pt>
                <c:pt idx="94">
                  <c:v>117.65641025641025</c:v>
                </c:pt>
                <c:pt idx="95">
                  <c:v>114.91529252315338</c:v>
                </c:pt>
                <c:pt idx="96">
                  <c:v>111.65054069436539</c:v>
                </c:pt>
                <c:pt idx="97">
                  <c:v>108.0953092321482</c:v>
                </c:pt>
                <c:pt idx="98">
                  <c:v>105.0769408770103</c:v>
                </c:pt>
                <c:pt idx="99">
                  <c:v>103.93911995177818</c:v>
                </c:pt>
                <c:pt idx="100">
                  <c:v>103.20121406891627</c:v>
                </c:pt>
                <c:pt idx="101">
                  <c:v>101.79464805119255</c:v>
                </c:pt>
                <c:pt idx="102">
                  <c:v>100.99949742429953</c:v>
                </c:pt>
                <c:pt idx="103">
                  <c:v>100.66310889065517</c:v>
                </c:pt>
                <c:pt idx="104">
                  <c:v>100.18103048120068</c:v>
                </c:pt>
                <c:pt idx="105">
                  <c:v>100.00098328416912</c:v>
                </c:pt>
                <c:pt idx="106">
                  <c:v>99.619940544248806</c:v>
                </c:pt>
                <c:pt idx="107">
                  <c:v>99.219168900804291</c:v>
                </c:pt>
                <c:pt idx="108">
                  <c:v>99.014084507042256</c:v>
                </c:pt>
                <c:pt idx="109">
                  <c:v>98.902305573374591</c:v>
                </c:pt>
                <c:pt idx="110">
                  <c:v>98.763066202090599</c:v>
                </c:pt>
                <c:pt idx="111">
                  <c:v>98.773359515627561</c:v>
                </c:pt>
                <c:pt idx="112">
                  <c:v>98.822714245220624</c:v>
                </c:pt>
                <c:pt idx="113">
                  <c:v>98.967704728950409</c:v>
                </c:pt>
                <c:pt idx="114">
                  <c:v>99.051343632351035</c:v>
                </c:pt>
                <c:pt idx="115">
                  <c:v>98.960120826504706</c:v>
                </c:pt>
                <c:pt idx="116">
                  <c:v>99.012040351448093</c:v>
                </c:pt>
                <c:pt idx="117">
                  <c:v>99.074110095312193</c:v>
                </c:pt>
                <c:pt idx="118">
                  <c:v>98.940851050143124</c:v>
                </c:pt>
                <c:pt idx="119">
                  <c:v>98.885065162667686</c:v>
                </c:pt>
                <c:pt idx="120">
                  <c:v>98.679611650485441</c:v>
                </c:pt>
                <c:pt idx="121">
                  <c:v>98.542363586509452</c:v>
                </c:pt>
                <c:pt idx="122">
                  <c:v>98.524128401360542</c:v>
                </c:pt>
                <c:pt idx="123">
                  <c:v>98.382986314635943</c:v>
                </c:pt>
                <c:pt idx="124">
                  <c:v>98.335570809797616</c:v>
                </c:pt>
                <c:pt idx="125">
                  <c:v>98.334309655400759</c:v>
                </c:pt>
                <c:pt idx="126">
                  <c:v>98.426290743488721</c:v>
                </c:pt>
                <c:pt idx="127">
                  <c:v>98.586356885211117</c:v>
                </c:pt>
                <c:pt idx="128">
                  <c:v>98.727831966304592</c:v>
                </c:pt>
                <c:pt idx="129">
                  <c:v>98.891235175007225</c:v>
                </c:pt>
                <c:pt idx="130">
                  <c:v>98.939614027806599</c:v>
                </c:pt>
                <c:pt idx="131">
                  <c:v>98.921052631578945</c:v>
                </c:pt>
                <c:pt idx="132">
                  <c:v>98.854471404806972</c:v>
                </c:pt>
                <c:pt idx="133">
                  <c:v>98.814006024096386</c:v>
                </c:pt>
                <c:pt idx="134">
                  <c:v>98.878268119826103</c:v>
                </c:pt>
                <c:pt idx="135">
                  <c:v>98.804178313962041</c:v>
                </c:pt>
                <c:pt idx="136">
                  <c:v>98.756</c:v>
                </c:pt>
                <c:pt idx="137">
                  <c:v>98.941116781568027</c:v>
                </c:pt>
                <c:pt idx="138">
                  <c:v>98.950152655602921</c:v>
                </c:pt>
                <c:pt idx="139">
                  <c:v>99.019729302815378</c:v>
                </c:pt>
                <c:pt idx="140">
                  <c:v>98.991182092865515</c:v>
                </c:pt>
                <c:pt idx="141">
                  <c:v>99.042254390567606</c:v>
                </c:pt>
                <c:pt idx="142">
                  <c:v>99.230495421156519</c:v>
                </c:pt>
                <c:pt idx="143">
                  <c:v>99.105939208953316</c:v>
                </c:pt>
                <c:pt idx="144">
                  <c:v>99.147146369871876</c:v>
                </c:pt>
                <c:pt idx="145">
                  <c:v>99.329303890930319</c:v>
                </c:pt>
                <c:pt idx="146">
                  <c:v>99.498959902446018</c:v>
                </c:pt>
                <c:pt idx="147">
                  <c:v>99.623670062784313</c:v>
                </c:pt>
                <c:pt idx="148">
                  <c:v>99.59748427672956</c:v>
                </c:pt>
                <c:pt idx="149">
                  <c:v>99.887187088274047</c:v>
                </c:pt>
                <c:pt idx="150">
                  <c:v>100.11525697371961</c:v>
                </c:pt>
                <c:pt idx="151">
                  <c:v>100.09177630091776</c:v>
                </c:pt>
                <c:pt idx="152">
                  <c:v>100.01217752119791</c:v>
                </c:pt>
                <c:pt idx="153">
                  <c:v>100.09235010337699</c:v>
                </c:pt>
                <c:pt idx="154">
                  <c:v>100.11932615816565</c:v>
                </c:pt>
                <c:pt idx="155">
                  <c:v>99.98842539006435</c:v>
                </c:pt>
                <c:pt idx="156">
                  <c:v>99.786574406901508</c:v>
                </c:pt>
                <c:pt idx="157">
                  <c:v>100.0186662933408</c:v>
                </c:pt>
                <c:pt idx="158">
                  <c:v>100.2365308804205</c:v>
                </c:pt>
                <c:pt idx="159">
                  <c:v>100.33370524393955</c:v>
                </c:pt>
                <c:pt idx="160">
                  <c:v>100.71863244080549</c:v>
                </c:pt>
                <c:pt idx="161">
                  <c:v>101.40228426395939</c:v>
                </c:pt>
                <c:pt idx="162">
                  <c:v>102.23549362235494</c:v>
                </c:pt>
                <c:pt idx="163">
                  <c:v>102.68272896892998</c:v>
                </c:pt>
                <c:pt idx="164">
                  <c:v>103.05709999117465</c:v>
                </c:pt>
                <c:pt idx="165">
                  <c:v>102.92391304347827</c:v>
                </c:pt>
                <c:pt idx="166">
                  <c:v>102.87637587555717</c:v>
                </c:pt>
                <c:pt idx="167">
                  <c:v>102.71302468023779</c:v>
                </c:pt>
                <c:pt idx="168">
                  <c:v>102.45260045225257</c:v>
                </c:pt>
                <c:pt idx="169">
                  <c:v>102.91571545977536</c:v>
                </c:pt>
                <c:pt idx="170">
                  <c:v>103.44737097871513</c:v>
                </c:pt>
                <c:pt idx="171">
                  <c:v>104.07430533874492</c:v>
                </c:pt>
                <c:pt idx="172">
                  <c:v>105.10495187289807</c:v>
                </c:pt>
                <c:pt idx="173">
                  <c:v>105.38563829787235</c:v>
                </c:pt>
                <c:pt idx="174">
                  <c:v>105.851212390504</c:v>
                </c:pt>
                <c:pt idx="175">
                  <c:v>105.8862962485497</c:v>
                </c:pt>
                <c:pt idx="176">
                  <c:v>105.6149130489178</c:v>
                </c:pt>
                <c:pt idx="177">
                  <c:v>105.40547172126119</c:v>
                </c:pt>
                <c:pt idx="178">
                  <c:v>106.17051834443139</c:v>
                </c:pt>
                <c:pt idx="179">
                  <c:v>107.16991881498362</c:v>
                </c:pt>
                <c:pt idx="180">
                  <c:v>106.70277113518075</c:v>
                </c:pt>
                <c:pt idx="181">
                  <c:v>106.83518705763397</c:v>
                </c:pt>
                <c:pt idx="182">
                  <c:v>107.6685874474381</c:v>
                </c:pt>
                <c:pt idx="183">
                  <c:v>108.72742759795571</c:v>
                </c:pt>
                <c:pt idx="184">
                  <c:v>109.44524756053488</c:v>
                </c:pt>
                <c:pt idx="185">
                  <c:v>109.06043858085219</c:v>
                </c:pt>
                <c:pt idx="186">
                  <c:v>110.80782144973337</c:v>
                </c:pt>
                <c:pt idx="187">
                  <c:v>112.47342156650032</c:v>
                </c:pt>
                <c:pt idx="188">
                  <c:v>111.40516181892667</c:v>
                </c:pt>
                <c:pt idx="189">
                  <c:v>110.34323177786348</c:v>
                </c:pt>
                <c:pt idx="190">
                  <c:v>110.52907994553588</c:v>
                </c:pt>
                <c:pt idx="191">
                  <c:v>109.56346294937637</c:v>
                </c:pt>
                <c:pt idx="192">
                  <c:v>108.19509738079248</c:v>
                </c:pt>
                <c:pt idx="193">
                  <c:v>107.40982043540441</c:v>
                </c:pt>
                <c:pt idx="194">
                  <c:v>108.2808553628557</c:v>
                </c:pt>
                <c:pt idx="195">
                  <c:v>110.23246951219512</c:v>
                </c:pt>
                <c:pt idx="196">
                  <c:v>111.28545194858192</c:v>
                </c:pt>
                <c:pt idx="197">
                  <c:v>112.21313240043057</c:v>
                </c:pt>
                <c:pt idx="198">
                  <c:v>114.70731707317074</c:v>
                </c:pt>
                <c:pt idx="199">
                  <c:v>119.91527987897126</c:v>
                </c:pt>
                <c:pt idx="200">
                  <c:v>125.09989102796948</c:v>
                </c:pt>
                <c:pt idx="201">
                  <c:v>128.57489878542509</c:v>
                </c:pt>
                <c:pt idx="202">
                  <c:v>134.3596986817326</c:v>
                </c:pt>
                <c:pt idx="203">
                  <c:v>138.74544508068715</c:v>
                </c:pt>
                <c:pt idx="204">
                  <c:v>149.22782386726229</c:v>
                </c:pt>
                <c:pt idx="205">
                  <c:v>157.03113685734974</c:v>
                </c:pt>
                <c:pt idx="206">
                  <c:v>159.55672426746804</c:v>
                </c:pt>
                <c:pt idx="207">
                  <c:v>152.63545150501673</c:v>
                </c:pt>
                <c:pt idx="208">
                  <c:v>142.09890109890111</c:v>
                </c:pt>
                <c:pt idx="209">
                  <c:v>136.57073170731707</c:v>
                </c:pt>
                <c:pt idx="210">
                  <c:v>133.77281021897809</c:v>
                </c:pt>
                <c:pt idx="211">
                  <c:v>133.01253357206804</c:v>
                </c:pt>
                <c:pt idx="212">
                  <c:v>125.86549062844543</c:v>
                </c:pt>
                <c:pt idx="213">
                  <c:v>124.54290718038528</c:v>
                </c:pt>
                <c:pt idx="214">
                  <c:v>126.21790168745414</c:v>
                </c:pt>
                <c:pt idx="215">
                  <c:v>129.16996047430831</c:v>
                </c:pt>
                <c:pt idx="216">
                  <c:v>127.88395904436861</c:v>
                </c:pt>
                <c:pt idx="217">
                  <c:v>124.41196464989802</c:v>
                </c:pt>
                <c:pt idx="218">
                  <c:v>124.28668248051507</c:v>
                </c:pt>
                <c:pt idx="219">
                  <c:v>124.9773282176491</c:v>
                </c:pt>
                <c:pt idx="220">
                  <c:v>121.1233547597184</c:v>
                </c:pt>
                <c:pt idx="221">
                  <c:v>118.02290700845377</c:v>
                </c:pt>
                <c:pt idx="222">
                  <c:v>116.19865571321883</c:v>
                </c:pt>
                <c:pt idx="223">
                  <c:v>112.44188438592882</c:v>
                </c:pt>
                <c:pt idx="224">
                  <c:v>110.20618556701031</c:v>
                </c:pt>
                <c:pt idx="225">
                  <c:v>108.20753266717909</c:v>
                </c:pt>
                <c:pt idx="226">
                  <c:v>106.68454216382894</c:v>
                </c:pt>
                <c:pt idx="227">
                  <c:v>105.88841201716738</c:v>
                </c:pt>
                <c:pt idx="228">
                  <c:v>105.21670428893906</c:v>
                </c:pt>
                <c:pt idx="229">
                  <c:v>104.60021208907742</c:v>
                </c:pt>
                <c:pt idx="230">
                  <c:v>104.40419839473142</c:v>
                </c:pt>
                <c:pt idx="231">
                  <c:v>103.86243386243386</c:v>
                </c:pt>
                <c:pt idx="232">
                  <c:v>102.58626410086265</c:v>
                </c:pt>
                <c:pt idx="233">
                  <c:v>102.02427921092564</c:v>
                </c:pt>
                <c:pt idx="234">
                  <c:v>101.27909316520223</c:v>
                </c:pt>
                <c:pt idx="235">
                  <c:v>101.2237853328123</c:v>
                </c:pt>
                <c:pt idx="236">
                  <c:v>101.1061673464343</c:v>
                </c:pt>
                <c:pt idx="237">
                  <c:v>101.13929492691315</c:v>
                </c:pt>
                <c:pt idx="238">
                  <c:v>101.28434739941119</c:v>
                </c:pt>
                <c:pt idx="239">
                  <c:v>101.36341522743858</c:v>
                </c:pt>
                <c:pt idx="240">
                  <c:v>101.66974345916354</c:v>
                </c:pt>
                <c:pt idx="241">
                  <c:v>101.59442526531134</c:v>
                </c:pt>
                <c:pt idx="242">
                  <c:v>101.30518472524061</c:v>
                </c:pt>
                <c:pt idx="243">
                  <c:v>100.66034502456301</c:v>
                </c:pt>
                <c:pt idx="244">
                  <c:v>100.49607098946919</c:v>
                </c:pt>
                <c:pt idx="245">
                  <c:v>100.48468317247168</c:v>
                </c:pt>
                <c:pt idx="246">
                  <c:v>100.43631024175363</c:v>
                </c:pt>
                <c:pt idx="247">
                  <c:v>100.41561580496007</c:v>
                </c:pt>
                <c:pt idx="248">
                  <c:v>100.08630150653497</c:v>
                </c:pt>
                <c:pt idx="249">
                  <c:v>100.05537816803033</c:v>
                </c:pt>
                <c:pt idx="250">
                  <c:v>100.1693242611541</c:v>
                </c:pt>
                <c:pt idx="251">
                  <c:v>99.965334313776992</c:v>
                </c:pt>
                <c:pt idx="252">
                  <c:v>99.616313113154249</c:v>
                </c:pt>
                <c:pt idx="253">
                  <c:v>99.486642743221694</c:v>
                </c:pt>
                <c:pt idx="254">
                  <c:v>99.645999590750975</c:v>
                </c:pt>
                <c:pt idx="255">
                  <c:v>99.680762852404641</c:v>
                </c:pt>
                <c:pt idx="256">
                  <c:v>99.70146937086092</c:v>
                </c:pt>
                <c:pt idx="257">
                  <c:v>99.53550534597538</c:v>
                </c:pt>
                <c:pt idx="258">
                  <c:v>99.497214892993256</c:v>
                </c:pt>
                <c:pt idx="259">
                  <c:v>99.66753681721913</c:v>
                </c:pt>
                <c:pt idx="260">
                  <c:v>99.415048427883008</c:v>
                </c:pt>
                <c:pt idx="261">
                  <c:v>99.573835480673935</c:v>
                </c:pt>
                <c:pt idx="262">
                  <c:v>99.662168628576893</c:v>
                </c:pt>
                <c:pt idx="263">
                  <c:v>99.824313113074027</c:v>
                </c:pt>
                <c:pt idx="264">
                  <c:v>100.12082883438737</c:v>
                </c:pt>
                <c:pt idx="265">
                  <c:v>100.39950862575442</c:v>
                </c:pt>
                <c:pt idx="266">
                  <c:v>100.727933483839</c:v>
                </c:pt>
                <c:pt idx="267">
                  <c:v>100.77369875373597</c:v>
                </c:pt>
                <c:pt idx="268">
                  <c:v>100.59159775792219</c:v>
                </c:pt>
                <c:pt idx="269">
                  <c:v>100.40050858232676</c:v>
                </c:pt>
                <c:pt idx="270">
                  <c:v>100.42179077921398</c:v>
                </c:pt>
                <c:pt idx="271">
                  <c:v>100.35626661214475</c:v>
                </c:pt>
                <c:pt idx="272">
                  <c:v>100.07220921155347</c:v>
                </c:pt>
                <c:pt idx="273">
                  <c:v>100.05141264655006</c:v>
                </c:pt>
                <c:pt idx="274">
                  <c:v>100.04897066514525</c:v>
                </c:pt>
                <c:pt idx="275">
                  <c:v>100.2189349112426</c:v>
                </c:pt>
                <c:pt idx="276">
                  <c:v>100.25666885179768</c:v>
                </c:pt>
                <c:pt idx="277">
                  <c:v>100.42127107652399</c:v>
                </c:pt>
                <c:pt idx="278">
                  <c:v>100.69245232339512</c:v>
                </c:pt>
                <c:pt idx="279">
                  <c:v>101.06562482305645</c:v>
                </c:pt>
                <c:pt idx="280">
                  <c:v>101.39039617247214</c:v>
                </c:pt>
                <c:pt idx="281">
                  <c:v>101.67567567567568</c:v>
                </c:pt>
                <c:pt idx="282">
                  <c:v>102.0170785353862</c:v>
                </c:pt>
                <c:pt idx="283">
                  <c:v>102.11968228325256</c:v>
                </c:pt>
                <c:pt idx="284">
                  <c:v>102.35983323749281</c:v>
                </c:pt>
                <c:pt idx="285">
                  <c:v>102.68208815254766</c:v>
                </c:pt>
                <c:pt idx="286">
                  <c:v>102.36366518706404</c:v>
                </c:pt>
                <c:pt idx="287">
                  <c:v>102.57157207433451</c:v>
                </c:pt>
                <c:pt idx="288">
                  <c:v>102.87231241772707</c:v>
                </c:pt>
                <c:pt idx="289">
                  <c:v>103.20804514015289</c:v>
                </c:pt>
                <c:pt idx="290">
                  <c:v>103.19448250662282</c:v>
                </c:pt>
                <c:pt idx="291">
                  <c:v>102.49255635899617</c:v>
                </c:pt>
                <c:pt idx="292">
                  <c:v>102.58139335108667</c:v>
                </c:pt>
                <c:pt idx="293">
                  <c:v>102.39323990107172</c:v>
                </c:pt>
                <c:pt idx="294">
                  <c:v>101.98018257002418</c:v>
                </c:pt>
                <c:pt idx="295">
                  <c:v>101.78696246771007</c:v>
                </c:pt>
                <c:pt idx="296">
                  <c:v>101.57410759539498</c:v>
                </c:pt>
                <c:pt idx="297">
                  <c:v>101.55282555282555</c:v>
                </c:pt>
                <c:pt idx="298">
                  <c:v>101.58806343906511</c:v>
                </c:pt>
                <c:pt idx="299">
                  <c:v>101.60141362344952</c:v>
                </c:pt>
                <c:pt idx="300">
                  <c:v>101.82434870462582</c:v>
                </c:pt>
                <c:pt idx="301">
                  <c:v>102.07682099675611</c:v>
                </c:pt>
                <c:pt idx="302">
                  <c:v>102.51238889325887</c:v>
                </c:pt>
                <c:pt idx="303">
                  <c:v>103.07069663308361</c:v>
                </c:pt>
                <c:pt idx="304">
                  <c:v>103.78648160471528</c:v>
                </c:pt>
                <c:pt idx="305">
                  <c:v>104.51019341348668</c:v>
                </c:pt>
                <c:pt idx="306">
                  <c:v>105.12785851075813</c:v>
                </c:pt>
                <c:pt idx="307">
                  <c:v>105.10129335012017</c:v>
                </c:pt>
                <c:pt idx="308">
                  <c:v>105.30299457675076</c:v>
                </c:pt>
                <c:pt idx="309">
                  <c:v>105.38176604134304</c:v>
                </c:pt>
                <c:pt idx="310">
                  <c:v>106.25064333504889</c:v>
                </c:pt>
                <c:pt idx="311">
                  <c:v>107.00563418991342</c:v>
                </c:pt>
                <c:pt idx="312">
                  <c:v>106.31237006237006</c:v>
                </c:pt>
                <c:pt idx="313">
                  <c:v>107.24992955762187</c:v>
                </c:pt>
                <c:pt idx="314">
                  <c:v>108.52742417098852</c:v>
                </c:pt>
                <c:pt idx="315">
                  <c:v>109.58397271952259</c:v>
                </c:pt>
                <c:pt idx="316">
                  <c:v>109.58333333333333</c:v>
                </c:pt>
                <c:pt idx="317">
                  <c:v>109.17527548209367</c:v>
                </c:pt>
                <c:pt idx="318">
                  <c:v>110.67062655681165</c:v>
                </c:pt>
                <c:pt idx="319">
                  <c:v>110.78766450599096</c:v>
                </c:pt>
                <c:pt idx="320">
                  <c:v>109.80320029427993</c:v>
                </c:pt>
                <c:pt idx="321">
                  <c:v>108.88274909342083</c:v>
                </c:pt>
                <c:pt idx="322">
                  <c:v>106.89136322600061</c:v>
                </c:pt>
                <c:pt idx="323">
                  <c:v>106.57890887816293</c:v>
                </c:pt>
                <c:pt idx="324">
                  <c:v>105.80490478147692</c:v>
                </c:pt>
                <c:pt idx="325">
                  <c:v>105.24294367830906</c:v>
                </c:pt>
                <c:pt idx="326">
                  <c:v>106.07848480719444</c:v>
                </c:pt>
                <c:pt idx="327">
                  <c:v>106.86268787392383</c:v>
                </c:pt>
                <c:pt idx="328">
                  <c:v>108.39980305268341</c:v>
                </c:pt>
                <c:pt idx="329">
                  <c:v>111.04518130696141</c:v>
                </c:pt>
                <c:pt idx="330">
                  <c:v>113.73762376237624</c:v>
                </c:pt>
                <c:pt idx="331">
                  <c:v>120.15802027429935</c:v>
                </c:pt>
                <c:pt idx="332">
                  <c:v>127.49709864603481</c:v>
                </c:pt>
                <c:pt idx="333">
                  <c:v>131.79328621908127</c:v>
                </c:pt>
                <c:pt idx="334">
                  <c:v>128.03435876947663</c:v>
                </c:pt>
                <c:pt idx="335">
                  <c:v>120.96653112292773</c:v>
                </c:pt>
                <c:pt idx="336">
                  <c:v>120.81420263238445</c:v>
                </c:pt>
                <c:pt idx="337">
                  <c:v>120.80473732159126</c:v>
                </c:pt>
                <c:pt idx="338">
                  <c:v>118.26791106231128</c:v>
                </c:pt>
                <c:pt idx="339">
                  <c:v>118.8202404249371</c:v>
                </c:pt>
                <c:pt idx="340">
                  <c:v>121.56905055487053</c:v>
                </c:pt>
                <c:pt idx="341">
                  <c:v>131.20366513952519</c:v>
                </c:pt>
                <c:pt idx="342">
                  <c:v>132.81291463954003</c:v>
                </c:pt>
                <c:pt idx="343">
                  <c:v>129.13695299837926</c:v>
                </c:pt>
                <c:pt idx="344">
                  <c:v>129.54902772031446</c:v>
                </c:pt>
                <c:pt idx="345">
                  <c:v>129.92016806722688</c:v>
                </c:pt>
                <c:pt idx="346">
                  <c:v>132.89605083976397</c:v>
                </c:pt>
                <c:pt idx="347">
                  <c:v>128.2494004796163</c:v>
                </c:pt>
                <c:pt idx="348">
                  <c:v>128.05390408244153</c:v>
                </c:pt>
                <c:pt idx="349">
                  <c:v>127.88849347568208</c:v>
                </c:pt>
                <c:pt idx="350">
                  <c:v>132.64336917562724</c:v>
                </c:pt>
                <c:pt idx="351">
                  <c:v>131.23435476909799</c:v>
                </c:pt>
                <c:pt idx="352">
                  <c:v>127.23791102514508</c:v>
                </c:pt>
                <c:pt idx="353">
                  <c:v>122.76752767527675</c:v>
                </c:pt>
                <c:pt idx="354">
                  <c:v>124.92500000000001</c:v>
                </c:pt>
                <c:pt idx="355">
                  <c:v>126.71263510995155</c:v>
                </c:pt>
                <c:pt idx="356">
                  <c:v>125.16332982086408</c:v>
                </c:pt>
                <c:pt idx="357">
                  <c:v>118.67142465001372</c:v>
                </c:pt>
                <c:pt idx="358">
                  <c:v>118.01001581444386</c:v>
                </c:pt>
                <c:pt idx="359">
                  <c:v>116.45848640705364</c:v>
                </c:pt>
                <c:pt idx="360">
                  <c:v>113.13064913722268</c:v>
                </c:pt>
                <c:pt idx="361">
                  <c:v>110.11398963730569</c:v>
                </c:pt>
                <c:pt idx="362">
                  <c:v>109.28270042194093</c:v>
                </c:pt>
                <c:pt idx="363">
                  <c:v>108.41576624562471</c:v>
                </c:pt>
                <c:pt idx="364">
                  <c:v>107.30319888734354</c:v>
                </c:pt>
                <c:pt idx="365">
                  <c:v>104.90885130683066</c:v>
                </c:pt>
                <c:pt idx="366">
                  <c:v>104.19667318982388</c:v>
                </c:pt>
                <c:pt idx="367">
                  <c:v>103.17654038477838</c:v>
                </c:pt>
                <c:pt idx="368">
                  <c:v>102.71520146520147</c:v>
                </c:pt>
                <c:pt idx="369">
                  <c:v>101.98225653528377</c:v>
                </c:pt>
                <c:pt idx="370">
                  <c:v>101.90927380102538</c:v>
                </c:pt>
                <c:pt idx="371">
                  <c:v>102.14485794317727</c:v>
                </c:pt>
                <c:pt idx="372">
                  <c:v>101.2625772820948</c:v>
                </c:pt>
                <c:pt idx="373">
                  <c:v>100.72446420428636</c:v>
                </c:pt>
                <c:pt idx="374">
                  <c:v>100.58992724606621</c:v>
                </c:pt>
                <c:pt idx="375">
                  <c:v>100.27819387973464</c:v>
                </c:pt>
                <c:pt idx="376">
                  <c:v>99.645417002895528</c:v>
                </c:pt>
                <c:pt idx="377">
                  <c:v>99.411840968020741</c:v>
                </c:pt>
                <c:pt idx="378">
                  <c:v>99.352565423449406</c:v>
                </c:pt>
                <c:pt idx="379">
                  <c:v>99.835974541882024</c:v>
                </c:pt>
                <c:pt idx="380">
                  <c:v>99.705332280453845</c:v>
                </c:pt>
                <c:pt idx="381">
                  <c:v>99.491081005919511</c:v>
                </c:pt>
                <c:pt idx="382">
                  <c:v>99.244147418611007</c:v>
                </c:pt>
                <c:pt idx="383">
                  <c:v>99.181318898415583</c:v>
                </c:pt>
                <c:pt idx="384">
                  <c:v>98.768086140501737</c:v>
                </c:pt>
                <c:pt idx="385">
                  <c:v>98.449474309266833</c:v>
                </c:pt>
                <c:pt idx="386">
                  <c:v>98.29653203845271</c:v>
                </c:pt>
                <c:pt idx="387">
                  <c:v>98.165718101173255</c:v>
                </c:pt>
                <c:pt idx="388">
                  <c:v>98.259755055539728</c:v>
                </c:pt>
                <c:pt idx="389">
                  <c:v>98.361079581283889</c:v>
                </c:pt>
                <c:pt idx="390">
                  <c:v>98.512758519292973</c:v>
                </c:pt>
                <c:pt idx="391">
                  <c:v>98.700327255726975</c:v>
                </c:pt>
                <c:pt idx="392">
                  <c:v>98.790633701231172</c:v>
                </c:pt>
                <c:pt idx="393">
                  <c:v>98.895516248457426</c:v>
                </c:pt>
                <c:pt idx="394">
                  <c:v>99.124606515049692</c:v>
                </c:pt>
                <c:pt idx="395">
                  <c:v>99.133878200491822</c:v>
                </c:pt>
                <c:pt idx="396">
                  <c:v>99.036453693475394</c:v>
                </c:pt>
                <c:pt idx="397">
                  <c:v>98.965408805031444</c:v>
                </c:pt>
                <c:pt idx="398">
                  <c:v>99.141763000608421</c:v>
                </c:pt>
                <c:pt idx="399">
                  <c:v>99.121152819782964</c:v>
                </c:pt>
                <c:pt idx="400">
                  <c:v>99.273660499981531</c:v>
                </c:pt>
                <c:pt idx="401">
                  <c:v>99.430325897976545</c:v>
                </c:pt>
                <c:pt idx="402">
                  <c:v>99.680843140175782</c:v>
                </c:pt>
                <c:pt idx="403">
                  <c:v>99.915017331991507</c:v>
                </c:pt>
                <c:pt idx="404">
                  <c:v>100.04601635291881</c:v>
                </c:pt>
                <c:pt idx="405">
                  <c:v>100.39773426917867</c:v>
                </c:pt>
                <c:pt idx="406">
                  <c:v>100.40271752476058</c:v>
                </c:pt>
                <c:pt idx="407">
                  <c:v>100.16809326465007</c:v>
                </c:pt>
                <c:pt idx="408">
                  <c:v>99.927029039463889</c:v>
                </c:pt>
                <c:pt idx="409">
                  <c:v>99.954014463193033</c:v>
                </c:pt>
                <c:pt idx="410">
                  <c:v>100.07022843118746</c:v>
                </c:pt>
                <c:pt idx="411">
                  <c:v>99.985624769627719</c:v>
                </c:pt>
                <c:pt idx="412">
                  <c:v>100.07512052920731</c:v>
                </c:pt>
                <c:pt idx="413">
                  <c:v>99.998884633974043</c:v>
                </c:pt>
                <c:pt idx="414">
                  <c:v>100.05294807306834</c:v>
                </c:pt>
                <c:pt idx="415">
                  <c:v>100.06341154090045</c:v>
                </c:pt>
                <c:pt idx="416">
                  <c:v>100.20893371757926</c:v>
                </c:pt>
                <c:pt idx="417">
                  <c:v>100.23160999306037</c:v>
                </c:pt>
                <c:pt idx="418">
                  <c:v>100.33315469810647</c:v>
                </c:pt>
                <c:pt idx="419">
                  <c:v>100.42798881913578</c:v>
                </c:pt>
                <c:pt idx="420">
                  <c:v>100.61788775361968</c:v>
                </c:pt>
                <c:pt idx="421">
                  <c:v>101.03485558358648</c:v>
                </c:pt>
                <c:pt idx="422">
                  <c:v>101.32201079834356</c:v>
                </c:pt>
                <c:pt idx="423">
                  <c:v>101.31604422479238</c:v>
                </c:pt>
                <c:pt idx="424">
                  <c:v>101.39426637046441</c:v>
                </c:pt>
                <c:pt idx="425">
                  <c:v>101.8496110630942</c:v>
                </c:pt>
                <c:pt idx="426">
                  <c:v>102.32571356403132</c:v>
                </c:pt>
                <c:pt idx="427">
                  <c:v>102.41556192125773</c:v>
                </c:pt>
                <c:pt idx="428">
                  <c:v>102.09532673004054</c:v>
                </c:pt>
                <c:pt idx="429">
                  <c:v>101.8887680174055</c:v>
                </c:pt>
                <c:pt idx="430">
                  <c:v>101.93575956128481</c:v>
                </c:pt>
                <c:pt idx="431">
                  <c:v>101.89058614564831</c:v>
                </c:pt>
                <c:pt idx="432">
                  <c:v>101.96030313966077</c:v>
                </c:pt>
                <c:pt idx="433">
                  <c:v>102.33673622579192</c:v>
                </c:pt>
                <c:pt idx="434">
                  <c:v>103.23910283537876</c:v>
                </c:pt>
                <c:pt idx="435">
                  <c:v>104.49390304352137</c:v>
                </c:pt>
                <c:pt idx="436">
                  <c:v>105.41235428695936</c:v>
                </c:pt>
                <c:pt idx="437">
                  <c:v>105.34711806299549</c:v>
                </c:pt>
                <c:pt idx="438">
                  <c:v>104.35108402437805</c:v>
                </c:pt>
                <c:pt idx="439">
                  <c:v>104.18069854709901</c:v>
                </c:pt>
                <c:pt idx="440">
                  <c:v>103.75728764911652</c:v>
                </c:pt>
                <c:pt idx="441">
                  <c:v>103.51967412029815</c:v>
                </c:pt>
                <c:pt idx="442">
                  <c:v>103.46436058700209</c:v>
                </c:pt>
                <c:pt idx="443">
                  <c:v>104.21052631578947</c:v>
                </c:pt>
                <c:pt idx="444">
                  <c:v>106.07357622921825</c:v>
                </c:pt>
                <c:pt idx="445">
                  <c:v>108.89672770939657</c:v>
                </c:pt>
                <c:pt idx="446">
                  <c:v>111.56984395563076</c:v>
                </c:pt>
                <c:pt idx="447">
                  <c:v>115.67724739520233</c:v>
                </c:pt>
                <c:pt idx="448">
                  <c:v>120.78473282442748</c:v>
                </c:pt>
                <c:pt idx="449">
                  <c:v>125.01078360891445</c:v>
                </c:pt>
                <c:pt idx="450">
                  <c:v>127.51179245283018</c:v>
                </c:pt>
                <c:pt idx="451">
                  <c:v>126.68076923076923</c:v>
                </c:pt>
                <c:pt idx="452">
                  <c:v>123.95169758487924</c:v>
                </c:pt>
                <c:pt idx="453">
                  <c:v>123.25067934782608</c:v>
                </c:pt>
                <c:pt idx="454">
                  <c:v>119.72835820895523</c:v>
                </c:pt>
                <c:pt idx="455">
                  <c:v>121.52826018313861</c:v>
                </c:pt>
                <c:pt idx="456">
                  <c:v>124.56725755995829</c:v>
                </c:pt>
                <c:pt idx="457">
                  <c:v>123.78736413043478</c:v>
                </c:pt>
                <c:pt idx="458">
                  <c:v>125.40735400144197</c:v>
                </c:pt>
                <c:pt idx="459">
                  <c:v>128.92468787756746</c:v>
                </c:pt>
                <c:pt idx="460">
                  <c:v>141.07700592353257</c:v>
                </c:pt>
                <c:pt idx="461">
                  <c:v>139.90600522193211</c:v>
                </c:pt>
                <c:pt idx="462">
                  <c:v>137.12261846604787</c:v>
                </c:pt>
                <c:pt idx="463">
                  <c:v>133.52150537634407</c:v>
                </c:pt>
                <c:pt idx="464">
                  <c:v>135.15081206496518</c:v>
                </c:pt>
                <c:pt idx="465">
                  <c:v>142.8633879781421</c:v>
                </c:pt>
                <c:pt idx="466">
                  <c:v>138.31006979062812</c:v>
                </c:pt>
                <c:pt idx="467">
                  <c:v>140.47443331576176</c:v>
                </c:pt>
                <c:pt idx="468">
                  <c:v>149.36788874841972</c:v>
                </c:pt>
                <c:pt idx="469">
                  <c:v>137.09198813056378</c:v>
                </c:pt>
                <c:pt idx="470">
                  <c:v>139.01799485861181</c:v>
                </c:pt>
                <c:pt idx="471">
                  <c:v>140.17423442449842</c:v>
                </c:pt>
                <c:pt idx="472">
                  <c:v>139.84235417761428</c:v>
                </c:pt>
                <c:pt idx="473">
                  <c:v>145.91366055588409</c:v>
                </c:pt>
                <c:pt idx="474">
                  <c:v>140.42879830598201</c:v>
                </c:pt>
                <c:pt idx="475">
                  <c:v>131.23037759864235</c:v>
                </c:pt>
                <c:pt idx="476">
                  <c:v>128.44814241486068</c:v>
                </c:pt>
                <c:pt idx="477">
                  <c:v>126.6957787481805</c:v>
                </c:pt>
                <c:pt idx="478">
                  <c:v>121.04290822407629</c:v>
                </c:pt>
                <c:pt idx="479">
                  <c:v>115.97321855571496</c:v>
                </c:pt>
                <c:pt idx="480">
                  <c:v>113.18596928185968</c:v>
                </c:pt>
                <c:pt idx="481">
                  <c:v>111.15003668378577</c:v>
                </c:pt>
                <c:pt idx="482">
                  <c:v>111.083019544558</c:v>
                </c:pt>
                <c:pt idx="483">
                  <c:v>111.3010752688172</c:v>
                </c:pt>
                <c:pt idx="484">
                  <c:v>109.16510903426791</c:v>
                </c:pt>
                <c:pt idx="485">
                  <c:v>109.42167929488171</c:v>
                </c:pt>
                <c:pt idx="486">
                  <c:v>107.65087956698241</c:v>
                </c:pt>
                <c:pt idx="487">
                  <c:v>106.06580493537015</c:v>
                </c:pt>
                <c:pt idx="488">
                  <c:v>105.85437330928764</c:v>
                </c:pt>
                <c:pt idx="489">
                  <c:v>104.21400888552793</c:v>
                </c:pt>
                <c:pt idx="490">
                  <c:v>103.28965686675947</c:v>
                </c:pt>
                <c:pt idx="491">
                  <c:v>102.51300578034682</c:v>
                </c:pt>
                <c:pt idx="492">
                  <c:v>101.89848643006263</c:v>
                </c:pt>
                <c:pt idx="493">
                  <c:v>101.68914813464576</c:v>
                </c:pt>
                <c:pt idx="494">
                  <c:v>101.19061022292277</c:v>
                </c:pt>
                <c:pt idx="495">
                  <c:v>100.35730039700044</c:v>
                </c:pt>
                <c:pt idx="496">
                  <c:v>100.28392597968069</c:v>
                </c:pt>
                <c:pt idx="497">
                  <c:v>100.14629582376456</c:v>
                </c:pt>
                <c:pt idx="498">
                  <c:v>100.28878469773038</c:v>
                </c:pt>
                <c:pt idx="499">
                  <c:v>100.38960507468795</c:v>
                </c:pt>
                <c:pt idx="500">
                  <c:v>100.33716779055931</c:v>
                </c:pt>
                <c:pt idx="501">
                  <c:v>100.19282013323465</c:v>
                </c:pt>
                <c:pt idx="502">
                  <c:v>100.33070145325551</c:v>
                </c:pt>
                <c:pt idx="503">
                  <c:v>100.15636131838464</c:v>
                </c:pt>
                <c:pt idx="504">
                  <c:v>100.02702702702703</c:v>
                </c:pt>
                <c:pt idx="505">
                  <c:v>99.789786601550063</c:v>
                </c:pt>
                <c:pt idx="506">
                  <c:v>99.661950754999324</c:v>
                </c:pt>
                <c:pt idx="507">
                  <c:v>99.752713904206985</c:v>
                </c:pt>
                <c:pt idx="508">
                  <c:v>99.68918589676656</c:v>
                </c:pt>
                <c:pt idx="509">
                  <c:v>99.705798445189359</c:v>
                </c:pt>
                <c:pt idx="510">
                  <c:v>99.686138069950559</c:v>
                </c:pt>
                <c:pt idx="511">
                  <c:v>99.66175260046397</c:v>
                </c:pt>
                <c:pt idx="512">
                  <c:v>99.845292699992228</c:v>
                </c:pt>
                <c:pt idx="513">
                  <c:v>100.08026012512347</c:v>
                </c:pt>
                <c:pt idx="514">
                  <c:v>100.1668773704172</c:v>
                </c:pt>
                <c:pt idx="515">
                  <c:v>100.05367231638418</c:v>
                </c:pt>
                <c:pt idx="516">
                  <c:v>100.1471847351898</c:v>
                </c:pt>
                <c:pt idx="517">
                  <c:v>100.02793409173718</c:v>
                </c:pt>
                <c:pt idx="518">
                  <c:v>99.976449569595587</c:v>
                </c:pt>
                <c:pt idx="519">
                  <c:v>99.822819853668179</c:v>
                </c:pt>
                <c:pt idx="520">
                  <c:v>99.962325707849459</c:v>
                </c:pt>
                <c:pt idx="521">
                  <c:v>100.04823705064891</c:v>
                </c:pt>
                <c:pt idx="522">
                  <c:v>100.33889125304654</c:v>
                </c:pt>
                <c:pt idx="523">
                  <c:v>100.38635319344463</c:v>
                </c:pt>
                <c:pt idx="524">
                  <c:v>100.67427547522593</c:v>
                </c:pt>
                <c:pt idx="525">
                  <c:v>100.55818532964744</c:v>
                </c:pt>
                <c:pt idx="526">
                  <c:v>100.28071975666069</c:v>
                </c:pt>
                <c:pt idx="527">
                  <c:v>100.00828918441633</c:v>
                </c:pt>
                <c:pt idx="528">
                  <c:v>100.00747607655502</c:v>
                </c:pt>
                <c:pt idx="529">
                  <c:v>99.905413488858983</c:v>
                </c:pt>
                <c:pt idx="530">
                  <c:v>99.856235499942954</c:v>
                </c:pt>
                <c:pt idx="531">
                  <c:v>99.830260242592658</c:v>
                </c:pt>
                <c:pt idx="532">
                  <c:v>100.04663531950975</c:v>
                </c:pt>
                <c:pt idx="533">
                  <c:v>100.19533980582524</c:v>
                </c:pt>
                <c:pt idx="534">
                  <c:v>100.40205893081506</c:v>
                </c:pt>
                <c:pt idx="535">
                  <c:v>100.4933562476422</c:v>
                </c:pt>
                <c:pt idx="536">
                  <c:v>100.78369481895658</c:v>
                </c:pt>
                <c:pt idx="537">
                  <c:v>101.00068540095957</c:v>
                </c:pt>
                <c:pt idx="538">
                  <c:v>101.2488575883017</c:v>
                </c:pt>
                <c:pt idx="539">
                  <c:v>101.79949222862096</c:v>
                </c:pt>
                <c:pt idx="540">
                  <c:v>102.28117084154236</c:v>
                </c:pt>
                <c:pt idx="541">
                  <c:v>102.02824777745913</c:v>
                </c:pt>
                <c:pt idx="542">
                  <c:v>101.80811287477954</c:v>
                </c:pt>
                <c:pt idx="543">
                  <c:v>101.5380949138694</c:v>
                </c:pt>
                <c:pt idx="544">
                  <c:v>101.78531153087116</c:v>
                </c:pt>
                <c:pt idx="545">
                  <c:v>101.50105564257986</c:v>
                </c:pt>
                <c:pt idx="546">
                  <c:v>101.5357719203873</c:v>
                </c:pt>
                <c:pt idx="547">
                  <c:v>101.73684937180727</c:v>
                </c:pt>
                <c:pt idx="548">
                  <c:v>102.33770101250744</c:v>
                </c:pt>
                <c:pt idx="549">
                  <c:v>103.04923626909327</c:v>
                </c:pt>
                <c:pt idx="550">
                  <c:v>103.11732031644505</c:v>
                </c:pt>
                <c:pt idx="551">
                  <c:v>103.53532608695652</c:v>
                </c:pt>
                <c:pt idx="552">
                  <c:v>104.91134372997223</c:v>
                </c:pt>
                <c:pt idx="553">
                  <c:v>105.24160617059891</c:v>
                </c:pt>
                <c:pt idx="554">
                  <c:v>106.14935387673955</c:v>
                </c:pt>
                <c:pt idx="555">
                  <c:v>106.07413010590015</c:v>
                </c:pt>
                <c:pt idx="556">
                  <c:v>105.77613776137761</c:v>
                </c:pt>
                <c:pt idx="557">
                  <c:v>106.39697397102194</c:v>
                </c:pt>
                <c:pt idx="558">
                  <c:v>106.30696364567332</c:v>
                </c:pt>
                <c:pt idx="559">
                  <c:v>106.97832901730953</c:v>
                </c:pt>
                <c:pt idx="560">
                  <c:v>108.03560830860535</c:v>
                </c:pt>
                <c:pt idx="561">
                  <c:v>108.52543969849246</c:v>
                </c:pt>
                <c:pt idx="562">
                  <c:v>109.38258936206601</c:v>
                </c:pt>
                <c:pt idx="563">
                  <c:v>111.04771178188899</c:v>
                </c:pt>
                <c:pt idx="564">
                  <c:v>111.41637878479983</c:v>
                </c:pt>
                <c:pt idx="565">
                  <c:v>109.2038447587958</c:v>
                </c:pt>
                <c:pt idx="566">
                  <c:v>109.08351409978309</c:v>
                </c:pt>
                <c:pt idx="567">
                  <c:v>109.04579456303594</c:v>
                </c:pt>
                <c:pt idx="568">
                  <c:v>109.90439770554494</c:v>
                </c:pt>
                <c:pt idx="569">
                  <c:v>109.76212950726827</c:v>
                </c:pt>
                <c:pt idx="570">
                  <c:v>109.31141552511416</c:v>
                </c:pt>
                <c:pt idx="571">
                  <c:v>111.66632167253157</c:v>
                </c:pt>
                <c:pt idx="572">
                  <c:v>114.32870914648484</c:v>
                </c:pt>
                <c:pt idx="573">
                  <c:v>115.37934410181106</c:v>
                </c:pt>
                <c:pt idx="574">
                  <c:v>116.9058762350494</c:v>
                </c:pt>
                <c:pt idx="575">
                  <c:v>119.85113835376532</c:v>
                </c:pt>
                <c:pt idx="576">
                  <c:v>125.49485633203264</c:v>
                </c:pt>
                <c:pt idx="577">
                  <c:v>126.09011627906978</c:v>
                </c:pt>
                <c:pt idx="578">
                  <c:v>127.49427917620137</c:v>
                </c:pt>
                <c:pt idx="579">
                  <c:v>128.72451019592162</c:v>
                </c:pt>
                <c:pt idx="580">
                  <c:v>130.98802395209583</c:v>
                </c:pt>
                <c:pt idx="581">
                  <c:v>134.91452991452991</c:v>
                </c:pt>
                <c:pt idx="582">
                  <c:v>136.42892521050024</c:v>
                </c:pt>
                <c:pt idx="583">
                  <c:v>144.78132387706856</c:v>
                </c:pt>
                <c:pt idx="584">
                  <c:v>155.82260371959941</c:v>
                </c:pt>
                <c:pt idx="585">
                  <c:v>153.99583043780405</c:v>
                </c:pt>
                <c:pt idx="586">
                  <c:v>156.43933955491744</c:v>
                </c:pt>
                <c:pt idx="587">
                  <c:v>149.0995561192137</c:v>
                </c:pt>
                <c:pt idx="588">
                  <c:v>155.02092050209205</c:v>
                </c:pt>
                <c:pt idx="589">
                  <c:v>164.1547049441786</c:v>
                </c:pt>
                <c:pt idx="590">
                  <c:v>148.58830845771143</c:v>
                </c:pt>
                <c:pt idx="591">
                  <c:v>147.63205828779599</c:v>
                </c:pt>
                <c:pt idx="592">
                  <c:v>152.63888888888889</c:v>
                </c:pt>
                <c:pt idx="593">
                  <c:v>156.57727593507411</c:v>
                </c:pt>
                <c:pt idx="594">
                  <c:v>155.97067039106145</c:v>
                </c:pt>
                <c:pt idx="595">
                  <c:v>141.42318059299191</c:v>
                </c:pt>
                <c:pt idx="596">
                  <c:v>135.60512577123873</c:v>
                </c:pt>
                <c:pt idx="597">
                  <c:v>134.83130271790066</c:v>
                </c:pt>
                <c:pt idx="598">
                  <c:v>133.92102846648299</c:v>
                </c:pt>
                <c:pt idx="599">
                  <c:v>126.00443131462333</c:v>
                </c:pt>
                <c:pt idx="600">
                  <c:v>117.91065104876056</c:v>
                </c:pt>
                <c:pt idx="601">
                  <c:v>116.31790744466801</c:v>
                </c:pt>
                <c:pt idx="602">
                  <c:v>114.24222222222222</c:v>
                </c:pt>
                <c:pt idx="603">
                  <c:v>111.989121989122</c:v>
                </c:pt>
                <c:pt idx="604">
                  <c:v>110.44202771443607</c:v>
                </c:pt>
                <c:pt idx="605">
                  <c:v>109.18636436726162</c:v>
                </c:pt>
                <c:pt idx="606">
                  <c:v>107.82766111513396</c:v>
                </c:pt>
                <c:pt idx="607">
                  <c:v>107.14691558441558</c:v>
                </c:pt>
                <c:pt idx="608">
                  <c:v>106.21641791044776</c:v>
                </c:pt>
                <c:pt idx="609">
                  <c:v>105.17802297804573</c:v>
                </c:pt>
                <c:pt idx="610">
                  <c:v>104.22724935732649</c:v>
                </c:pt>
                <c:pt idx="611">
                  <c:v>103.22232142857143</c:v>
                </c:pt>
                <c:pt idx="612">
                  <c:v>102.47323853650742</c:v>
                </c:pt>
                <c:pt idx="613">
                  <c:v>102.55850979143449</c:v>
                </c:pt>
                <c:pt idx="614">
                  <c:v>102.50803858520901</c:v>
                </c:pt>
                <c:pt idx="615">
                  <c:v>102.34693138178393</c:v>
                </c:pt>
                <c:pt idx="616">
                  <c:v>102.82658070188292</c:v>
                </c:pt>
                <c:pt idx="617">
                  <c:v>103.18442409351501</c:v>
                </c:pt>
                <c:pt idx="618">
                  <c:v>103.42636854279105</c:v>
                </c:pt>
                <c:pt idx="619">
                  <c:v>103.51181596922352</c:v>
                </c:pt>
                <c:pt idx="620">
                  <c:v>102.67697373130055</c:v>
                </c:pt>
                <c:pt idx="621">
                  <c:v>101.52915360501568</c:v>
                </c:pt>
                <c:pt idx="622">
                  <c:v>100.92411331183786</c:v>
                </c:pt>
                <c:pt idx="623">
                  <c:v>100.72493741155981</c:v>
                </c:pt>
                <c:pt idx="624">
                  <c:v>100.71950229916149</c:v>
                </c:pt>
                <c:pt idx="625">
                  <c:v>100.38817377312952</c:v>
                </c:pt>
                <c:pt idx="626">
                  <c:v>100.22947884271039</c:v>
                </c:pt>
                <c:pt idx="627">
                  <c:v>100.86943471735867</c:v>
                </c:pt>
                <c:pt idx="628">
                  <c:v>101.31759087291059</c:v>
                </c:pt>
                <c:pt idx="629">
                  <c:v>101.18362191463608</c:v>
                </c:pt>
                <c:pt idx="630">
                  <c:v>100.66174708898366</c:v>
                </c:pt>
                <c:pt idx="631">
                  <c:v>100.45651282518565</c:v>
                </c:pt>
                <c:pt idx="632">
                  <c:v>100.69917500115224</c:v>
                </c:pt>
                <c:pt idx="633">
                  <c:v>100.44586271534411</c:v>
                </c:pt>
                <c:pt idx="634">
                  <c:v>99.864477876820075</c:v>
                </c:pt>
                <c:pt idx="635">
                  <c:v>99.67106039740311</c:v>
                </c:pt>
                <c:pt idx="636">
                  <c:v>99.919841301971573</c:v>
                </c:pt>
                <c:pt idx="637">
                  <c:v>100.20391621517854</c:v>
                </c:pt>
                <c:pt idx="638">
                  <c:v>100.28051587129272</c:v>
                </c:pt>
                <c:pt idx="639">
                  <c:v>100.42091608516729</c:v>
                </c:pt>
                <c:pt idx="640">
                  <c:v>100.79913813741921</c:v>
                </c:pt>
                <c:pt idx="641">
                  <c:v>101.34420726910368</c:v>
                </c:pt>
                <c:pt idx="642">
                  <c:v>101.37974550425912</c:v>
                </c:pt>
                <c:pt idx="643">
                  <c:v>101.26997302344886</c:v>
                </c:pt>
                <c:pt idx="644">
                  <c:v>101.16521102452801</c:v>
                </c:pt>
                <c:pt idx="645">
                  <c:v>100.66303000247954</c:v>
                </c:pt>
                <c:pt idx="646">
                  <c:v>100.58332490134575</c:v>
                </c:pt>
                <c:pt idx="647">
                  <c:v>100.42348317366741</c:v>
                </c:pt>
                <c:pt idx="648">
                  <c:v>100.22610806437112</c:v>
                </c:pt>
                <c:pt idx="649">
                  <c:v>100.20741259353258</c:v>
                </c:pt>
                <c:pt idx="650">
                  <c:v>100.35507774018075</c:v>
                </c:pt>
                <c:pt idx="651">
                  <c:v>100.52265673494723</c:v>
                </c:pt>
                <c:pt idx="652">
                  <c:v>100.84722335149199</c:v>
                </c:pt>
                <c:pt idx="653">
                  <c:v>100.99375919227253</c:v>
                </c:pt>
                <c:pt idx="654">
                  <c:v>101.28205128205128</c:v>
                </c:pt>
                <c:pt idx="655">
                  <c:v>101.30501339456563</c:v>
                </c:pt>
                <c:pt idx="656">
                  <c:v>101.0725806451613</c:v>
                </c:pt>
                <c:pt idx="657">
                  <c:v>101.14948731786293</c:v>
                </c:pt>
                <c:pt idx="658">
                  <c:v>101.12544235425591</c:v>
                </c:pt>
                <c:pt idx="659">
                  <c:v>100.94169776119404</c:v>
                </c:pt>
                <c:pt idx="660">
                  <c:v>100.54710556186153</c:v>
                </c:pt>
                <c:pt idx="661">
                  <c:v>100.526970380948</c:v>
                </c:pt>
                <c:pt idx="662">
                  <c:v>100.72265531589268</c:v>
                </c:pt>
                <c:pt idx="663">
                  <c:v>100.80970076276159</c:v>
                </c:pt>
                <c:pt idx="664">
                  <c:v>100.66554588607595</c:v>
                </c:pt>
                <c:pt idx="665">
                  <c:v>101.06139777922927</c:v>
                </c:pt>
                <c:pt idx="666">
                  <c:v>101.50737269416751</c:v>
                </c:pt>
                <c:pt idx="667">
                  <c:v>102.0009139574357</c:v>
                </c:pt>
                <c:pt idx="668">
                  <c:v>102.4001421464108</c:v>
                </c:pt>
                <c:pt idx="669">
                  <c:v>102.43923929803951</c:v>
                </c:pt>
                <c:pt idx="670">
                  <c:v>102.34496554789953</c:v>
                </c:pt>
                <c:pt idx="671">
                  <c:v>102.07467366732298</c:v>
                </c:pt>
                <c:pt idx="672">
                  <c:v>102.06006361417265</c:v>
                </c:pt>
                <c:pt idx="673">
                  <c:v>102.39973311587219</c:v>
                </c:pt>
                <c:pt idx="674">
                  <c:v>102.79774436090226</c:v>
                </c:pt>
                <c:pt idx="675">
                  <c:v>103.18307195208448</c:v>
                </c:pt>
                <c:pt idx="676">
                  <c:v>104.24459802292013</c:v>
                </c:pt>
                <c:pt idx="677">
                  <c:v>105.06770932672134</c:v>
                </c:pt>
                <c:pt idx="678">
                  <c:v>105.56706163496963</c:v>
                </c:pt>
                <c:pt idx="679">
                  <c:v>105.88863060016905</c:v>
                </c:pt>
                <c:pt idx="680">
                  <c:v>105.58323274443103</c:v>
                </c:pt>
                <c:pt idx="681">
                  <c:v>105.42959964012596</c:v>
                </c:pt>
                <c:pt idx="682">
                  <c:v>105.09740259740259</c:v>
                </c:pt>
                <c:pt idx="683">
                  <c:v>105.14328808446456</c:v>
                </c:pt>
                <c:pt idx="684">
                  <c:v>105.95618439068919</c:v>
                </c:pt>
                <c:pt idx="685">
                  <c:v>105.66793893129771</c:v>
                </c:pt>
                <c:pt idx="686">
                  <c:v>105.72969966629589</c:v>
                </c:pt>
                <c:pt idx="687">
                  <c:v>107.07278287461774</c:v>
                </c:pt>
                <c:pt idx="688">
                  <c:v>107.95651034844118</c:v>
                </c:pt>
                <c:pt idx="689">
                  <c:v>109.01994547280815</c:v>
                </c:pt>
                <c:pt idx="690">
                  <c:v>109.56660583941606</c:v>
                </c:pt>
                <c:pt idx="691">
                  <c:v>110.43627450980392</c:v>
                </c:pt>
                <c:pt idx="692">
                  <c:v>110.92645815722739</c:v>
                </c:pt>
                <c:pt idx="693">
                  <c:v>110.25573337733047</c:v>
                </c:pt>
                <c:pt idx="694">
                  <c:v>108.8989142070653</c:v>
                </c:pt>
                <c:pt idx="695">
                  <c:v>107.96429094102152</c:v>
                </c:pt>
                <c:pt idx="696">
                  <c:v>108.20041506077675</c:v>
                </c:pt>
                <c:pt idx="697">
                  <c:v>109.34157700337241</c:v>
                </c:pt>
                <c:pt idx="698">
                  <c:v>110.53197019580662</c:v>
                </c:pt>
                <c:pt idx="699">
                  <c:v>110.14558058925476</c:v>
                </c:pt>
                <c:pt idx="700">
                  <c:v>112.57405924739791</c:v>
                </c:pt>
                <c:pt idx="701">
                  <c:v>117.9515588765782</c:v>
                </c:pt>
                <c:pt idx="702">
                  <c:v>122.28615384615385</c:v>
                </c:pt>
                <c:pt idx="703">
                  <c:v>118.2595948827292</c:v>
                </c:pt>
                <c:pt idx="704">
                  <c:v>116.05037906578626</c:v>
                </c:pt>
                <c:pt idx="705">
                  <c:v>118.31851253031527</c:v>
                </c:pt>
                <c:pt idx="706">
                  <c:v>120.9812108559499</c:v>
                </c:pt>
                <c:pt idx="707">
                  <c:v>119.86297459320583</c:v>
                </c:pt>
                <c:pt idx="708">
                  <c:v>118.12650120096077</c:v>
                </c:pt>
                <c:pt idx="709">
                  <c:v>120.78658355595132</c:v>
                </c:pt>
                <c:pt idx="710">
                  <c:v>122.22256857855362</c:v>
                </c:pt>
                <c:pt idx="711">
                  <c:v>124.10602568324003</c:v>
                </c:pt>
                <c:pt idx="712">
                  <c:v>122.95627376425855</c:v>
                </c:pt>
                <c:pt idx="713">
                  <c:v>123.35488041370394</c:v>
                </c:pt>
                <c:pt idx="714">
                  <c:v>126.34085213032583</c:v>
                </c:pt>
                <c:pt idx="715">
                  <c:v>130.09542743538768</c:v>
                </c:pt>
                <c:pt idx="716">
                  <c:v>131.7757398916215</c:v>
                </c:pt>
                <c:pt idx="717">
                  <c:v>134.00445434298442</c:v>
                </c:pt>
                <c:pt idx="718">
                  <c:v>137.91728212703103</c:v>
                </c:pt>
                <c:pt idx="719">
                  <c:v>144.7657142857143</c:v>
                </c:pt>
                <c:pt idx="720">
                  <c:v>150.14612452350701</c:v>
                </c:pt>
                <c:pt idx="721">
                  <c:v>153.36265223274694</c:v>
                </c:pt>
                <c:pt idx="722">
                  <c:v>161.89105058365757</c:v>
                </c:pt>
                <c:pt idx="723">
                  <c:v>165.55192150449716</c:v>
                </c:pt>
                <c:pt idx="724">
                  <c:v>187.53453772582358</c:v>
                </c:pt>
                <c:pt idx="725">
                  <c:v>211.55999999999997</c:v>
                </c:pt>
                <c:pt idx="726">
                  <c:v>189.5010845986985</c:v>
                </c:pt>
                <c:pt idx="727">
                  <c:v>188.39190628328006</c:v>
                </c:pt>
                <c:pt idx="728">
                  <c:v>183.97773279352228</c:v>
                </c:pt>
                <c:pt idx="729">
                  <c:v>193.28843995510661</c:v>
                </c:pt>
                <c:pt idx="730">
                  <c:v>221.77068214804063</c:v>
                </c:pt>
                <c:pt idx="731">
                  <c:v>234.416</c:v>
                </c:pt>
                <c:pt idx="732">
                  <c:v>282.81720430107526</c:v>
                </c:pt>
                <c:pt idx="733">
                  <c:v>338.40782122905034</c:v>
                </c:pt>
                <c:pt idx="734">
                  <c:v>306.39705882352939</c:v>
                </c:pt>
                <c:pt idx="735">
                  <c:v>356.36363636363637</c:v>
                </c:pt>
                <c:pt idx="736">
                  <c:v>384.76510067114094</c:v>
                </c:pt>
                <c:pt idx="737">
                  <c:v>370.89456869009587</c:v>
                </c:pt>
                <c:pt idx="738">
                  <c:v>374.06451612903226</c:v>
                </c:pt>
                <c:pt idx="739">
                  <c:v>406.28571428571433</c:v>
                </c:pt>
                <c:pt idx="740">
                  <c:v>479.08695652173907</c:v>
                </c:pt>
                <c:pt idx="741">
                  <c:v>412.28571428571428</c:v>
                </c:pt>
                <c:pt idx="742">
                  <c:v>337.57493188010903</c:v>
                </c:pt>
                <c:pt idx="743">
                  <c:v>356.28654970760238</c:v>
                </c:pt>
                <c:pt idx="744">
                  <c:v>286.60944206008583</c:v>
                </c:pt>
                <c:pt idx="745">
                  <c:v>242.97342192691031</c:v>
                </c:pt>
                <c:pt idx="746">
                  <c:v>221.97424892703862</c:v>
                </c:pt>
                <c:pt idx="747">
                  <c:v>189.50696677384781</c:v>
                </c:pt>
                <c:pt idx="748">
                  <c:v>168.35684647302907</c:v>
                </c:pt>
                <c:pt idx="749">
                  <c:v>146.40697674418604</c:v>
                </c:pt>
                <c:pt idx="750">
                  <c:v>136.73555659934243</c:v>
                </c:pt>
                <c:pt idx="751">
                  <c:v>135.9113750571037</c:v>
                </c:pt>
                <c:pt idx="752">
                  <c:v>133.60189573459715</c:v>
                </c:pt>
                <c:pt idx="753">
                  <c:v>131.18458417849899</c:v>
                </c:pt>
                <c:pt idx="754">
                  <c:v>129.33741861355801</c:v>
                </c:pt>
                <c:pt idx="755">
                  <c:v>127.78553066470805</c:v>
                </c:pt>
                <c:pt idx="756">
                  <c:v>125.11619958988379</c:v>
                </c:pt>
                <c:pt idx="757">
                  <c:v>121.68100799016595</c:v>
                </c:pt>
                <c:pt idx="758">
                  <c:v>118.12652068126519</c:v>
                </c:pt>
                <c:pt idx="759">
                  <c:v>117.27602278612119</c:v>
                </c:pt>
                <c:pt idx="760">
                  <c:v>116.65826612903226</c:v>
                </c:pt>
                <c:pt idx="761">
                  <c:v>114.58960328317373</c:v>
                </c:pt>
                <c:pt idx="762">
                  <c:v>111.59871649679124</c:v>
                </c:pt>
                <c:pt idx="763">
                  <c:v>109.73529411764706</c:v>
                </c:pt>
                <c:pt idx="764">
                  <c:v>108.80224106602058</c:v>
                </c:pt>
                <c:pt idx="765">
                  <c:v>107.89267199103264</c:v>
                </c:pt>
                <c:pt idx="766">
                  <c:v>106.55076495132128</c:v>
                </c:pt>
                <c:pt idx="767">
                  <c:v>105.87554610933995</c:v>
                </c:pt>
                <c:pt idx="768">
                  <c:v>104.6781920433243</c:v>
                </c:pt>
                <c:pt idx="769">
                  <c:v>103.75816065852966</c:v>
                </c:pt>
                <c:pt idx="770">
                  <c:v>102.84560293137908</c:v>
                </c:pt>
                <c:pt idx="771">
                  <c:v>102.40824457895947</c:v>
                </c:pt>
                <c:pt idx="772">
                  <c:v>102.23039394160052</c:v>
                </c:pt>
                <c:pt idx="773">
                  <c:v>102.59599581652473</c:v>
                </c:pt>
                <c:pt idx="774">
                  <c:v>102.61709027830153</c:v>
                </c:pt>
                <c:pt idx="775">
                  <c:v>103.00822749420881</c:v>
                </c:pt>
                <c:pt idx="776">
                  <c:v>103.47682399796628</c:v>
                </c:pt>
                <c:pt idx="777">
                  <c:v>103.8980012548176</c:v>
                </c:pt>
                <c:pt idx="778">
                  <c:v>104.05053048012947</c:v>
                </c:pt>
                <c:pt idx="779">
                  <c:v>103.515005174198</c:v>
                </c:pt>
                <c:pt idx="780">
                  <c:v>103.18076859640442</c:v>
                </c:pt>
                <c:pt idx="781">
                  <c:v>103.54203335847791</c:v>
                </c:pt>
                <c:pt idx="782">
                  <c:v>103.6132894847795</c:v>
                </c:pt>
                <c:pt idx="783">
                  <c:v>104.19441944194419</c:v>
                </c:pt>
                <c:pt idx="784">
                  <c:v>104.05184051840519</c:v>
                </c:pt>
                <c:pt idx="785">
                  <c:v>104.52890173410405</c:v>
                </c:pt>
                <c:pt idx="786">
                  <c:v>104.76890965112813</c:v>
                </c:pt>
                <c:pt idx="787">
                  <c:v>104.19324131366017</c:v>
                </c:pt>
                <c:pt idx="788">
                  <c:v>103.47976570820022</c:v>
                </c:pt>
                <c:pt idx="789">
                  <c:v>103.40905088924106</c:v>
                </c:pt>
                <c:pt idx="790">
                  <c:v>103.27360858651433</c:v>
                </c:pt>
                <c:pt idx="791">
                  <c:v>103.07386411709959</c:v>
                </c:pt>
                <c:pt idx="792">
                  <c:v>103.37674741686203</c:v>
                </c:pt>
                <c:pt idx="793">
                  <c:v>103.11323123273914</c:v>
                </c:pt>
                <c:pt idx="794">
                  <c:v>103.3609437751004</c:v>
                </c:pt>
                <c:pt idx="795">
                  <c:v>103.11542472126413</c:v>
                </c:pt>
                <c:pt idx="796">
                  <c:v>102.95264835331614</c:v>
                </c:pt>
                <c:pt idx="797">
                  <c:v>102.58310055865921</c:v>
                </c:pt>
                <c:pt idx="798">
                  <c:v>102.16317801827491</c:v>
                </c:pt>
                <c:pt idx="799">
                  <c:v>102.07853926963482</c:v>
                </c:pt>
                <c:pt idx="800">
                  <c:v>102.03772166175825</c:v>
                </c:pt>
                <c:pt idx="801">
                  <c:v>102.05231517012024</c:v>
                </c:pt>
                <c:pt idx="802">
                  <c:v>102.29708431836092</c:v>
                </c:pt>
                <c:pt idx="803">
                  <c:v>102.28164234815065</c:v>
                </c:pt>
                <c:pt idx="804">
                  <c:v>102.27874134503325</c:v>
                </c:pt>
                <c:pt idx="805">
                  <c:v>102.90590339892665</c:v>
                </c:pt>
                <c:pt idx="806">
                  <c:v>103.25433065159092</c:v>
                </c:pt>
                <c:pt idx="807">
                  <c:v>103.50694194662255</c:v>
                </c:pt>
                <c:pt idx="808">
                  <c:v>103.72614712308813</c:v>
                </c:pt>
                <c:pt idx="809">
                  <c:v>104.36850611867929</c:v>
                </c:pt>
                <c:pt idx="810">
                  <c:v>105.7085538671675</c:v>
                </c:pt>
                <c:pt idx="811">
                  <c:v>106.32032667876588</c:v>
                </c:pt>
                <c:pt idx="812">
                  <c:v>106.01657458563535</c:v>
                </c:pt>
                <c:pt idx="813">
                  <c:v>106.8219451371571</c:v>
                </c:pt>
                <c:pt idx="814">
                  <c:v>107.41973712561948</c:v>
                </c:pt>
                <c:pt idx="815">
                  <c:v>107.49247743229689</c:v>
                </c:pt>
                <c:pt idx="816">
                  <c:v>106.33344048001715</c:v>
                </c:pt>
                <c:pt idx="817">
                  <c:v>105.86655205759106</c:v>
                </c:pt>
                <c:pt idx="818">
                  <c:v>106.14141414141415</c:v>
                </c:pt>
                <c:pt idx="819">
                  <c:v>106.53751320887636</c:v>
                </c:pt>
                <c:pt idx="820">
                  <c:v>106.46028317734581</c:v>
                </c:pt>
                <c:pt idx="821">
                  <c:v>106.60539215686275</c:v>
                </c:pt>
                <c:pt idx="822">
                  <c:v>106.96748591909882</c:v>
                </c:pt>
                <c:pt idx="823">
                  <c:v>108.29182988248461</c:v>
                </c:pt>
                <c:pt idx="824">
                  <c:v>108.61127167630057</c:v>
                </c:pt>
                <c:pt idx="825">
                  <c:v>110.24314621409921</c:v>
                </c:pt>
                <c:pt idx="826">
                  <c:v>111.48418059011732</c:v>
                </c:pt>
                <c:pt idx="827">
                  <c:v>111.50291120815137</c:v>
                </c:pt>
                <c:pt idx="828">
                  <c:v>112.10107893242476</c:v>
                </c:pt>
                <c:pt idx="829">
                  <c:v>112.94176108129597</c:v>
                </c:pt>
                <c:pt idx="830">
                  <c:v>114.50602409638553</c:v>
                </c:pt>
                <c:pt idx="831">
                  <c:v>115.72953736654804</c:v>
                </c:pt>
                <c:pt idx="832">
                  <c:v>115.21150190114068</c:v>
                </c:pt>
                <c:pt idx="833">
                  <c:v>116.46803069053709</c:v>
                </c:pt>
                <c:pt idx="834">
                  <c:v>120.3648974668275</c:v>
                </c:pt>
                <c:pt idx="835">
                  <c:v>121.24450031426775</c:v>
                </c:pt>
                <c:pt idx="836">
                  <c:v>122.6062416998672</c:v>
                </c:pt>
                <c:pt idx="837">
                  <c:v>122.9195862529196</c:v>
                </c:pt>
                <c:pt idx="838">
                  <c:v>124.35500515995872</c:v>
                </c:pt>
                <c:pt idx="839">
                  <c:v>123.23665128543178</c:v>
                </c:pt>
                <c:pt idx="840">
                  <c:v>120.11537352177675</c:v>
                </c:pt>
                <c:pt idx="841">
                  <c:v>122.20674713710926</c:v>
                </c:pt>
                <c:pt idx="842">
                  <c:v>126.20896576067773</c:v>
                </c:pt>
                <c:pt idx="843">
                  <c:v>128.68883792048931</c:v>
                </c:pt>
                <c:pt idx="844">
                  <c:v>131.58270361041141</c:v>
                </c:pt>
                <c:pt idx="845">
                  <c:v>136.4244741873805</c:v>
                </c:pt>
                <c:pt idx="846">
                  <c:v>157.75199419869472</c:v>
                </c:pt>
                <c:pt idx="847">
                  <c:v>181.84210526315789</c:v>
                </c:pt>
                <c:pt idx="848">
                  <c:v>175.39114043355323</c:v>
                </c:pt>
                <c:pt idx="849">
                  <c:v>164.18962722852513</c:v>
                </c:pt>
                <c:pt idx="850">
                  <c:v>172.71505376344084</c:v>
                </c:pt>
                <c:pt idx="851">
                  <c:v>173.12107623318386</c:v>
                </c:pt>
                <c:pt idx="852">
                  <c:v>178.36987607244996</c:v>
                </c:pt>
                <c:pt idx="853">
                  <c:v>179.74830590513071</c:v>
                </c:pt>
                <c:pt idx="854">
                  <c:v>190.87815587266741</c:v>
                </c:pt>
                <c:pt idx="855">
                  <c:v>222.28862973760926</c:v>
                </c:pt>
                <c:pt idx="856">
                  <c:v>224.56586826347302</c:v>
                </c:pt>
                <c:pt idx="857">
                  <c:v>243.80378657487086</c:v>
                </c:pt>
                <c:pt idx="858">
                  <c:v>227.96610169491524</c:v>
                </c:pt>
                <c:pt idx="859">
                  <c:v>210.57409879839787</c:v>
                </c:pt>
                <c:pt idx="860">
                  <c:v>197.44405182567726</c:v>
                </c:pt>
                <c:pt idx="861">
                  <c:v>205.71248423707442</c:v>
                </c:pt>
                <c:pt idx="862">
                  <c:v>220.75391180654339</c:v>
                </c:pt>
                <c:pt idx="863">
                  <c:v>236.25796178343953</c:v>
                </c:pt>
                <c:pt idx="864">
                  <c:v>257.18978102189783</c:v>
                </c:pt>
                <c:pt idx="865">
                  <c:v>334.33962264150944</c:v>
                </c:pt>
                <c:pt idx="866">
                  <c:v>560.26178010471199</c:v>
                </c:pt>
                <c:pt idx="867">
                  <c:v>901.18181818181824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D-42F9-A6BD-D376A27E2F7D}"/>
            </c:ext>
          </c:extLst>
        </c:ser>
        <c:ser>
          <c:idx val="1"/>
          <c:order val="1"/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'SIDC 6 MONTHS B &amp; A'!$C$10:$C$872</c:f>
              <c:numCache>
                <c:formatCode>General</c:formatCode>
                <c:ptCount val="863"/>
                <c:pt idx="28">
                  <c:v>1950</c:v>
                </c:pt>
                <c:pt idx="148">
                  <c:v>1960</c:v>
                </c:pt>
                <c:pt idx="268">
                  <c:v>1970</c:v>
                </c:pt>
                <c:pt idx="388">
                  <c:v>1980</c:v>
                </c:pt>
                <c:pt idx="508">
                  <c:v>1990</c:v>
                </c:pt>
                <c:pt idx="628">
                  <c:v>2000</c:v>
                </c:pt>
                <c:pt idx="748">
                  <c:v>2010</c:v>
                </c:pt>
              </c:numCache>
            </c:numRef>
          </c:cat>
          <c:val>
            <c:numRef>
              <c:f>'SIDC 6 MONTHS B &amp; A'!$L$10:$L$877</c:f>
              <c:numCache>
                <c:formatCode>0.0</c:formatCode>
                <c:ptCount val="868"/>
                <c:pt idx="0">
                  <c:v>257.45</c:v>
                </c:pt>
                <c:pt idx="1">
                  <c:v>250.46666666666667</c:v>
                </c:pt>
                <c:pt idx="2">
                  <c:v>235.35833333333335</c:v>
                </c:pt>
                <c:pt idx="3">
                  <c:v>222.11666666666667</c:v>
                </c:pt>
                <c:pt idx="4">
                  <c:v>209.22499999999999</c:v>
                </c:pt>
                <c:pt idx="5">
                  <c:v>192.77500000000001</c:v>
                </c:pt>
                <c:pt idx="6">
                  <c:v>178.54166666666666</c:v>
                </c:pt>
                <c:pt idx="7">
                  <c:v>179.35833333333332</c:v>
                </c:pt>
                <c:pt idx="8">
                  <c:v>185.96666666666667</c:v>
                </c:pt>
                <c:pt idx="9">
                  <c:v>190.70000000000002</c:v>
                </c:pt>
                <c:pt idx="10">
                  <c:v>195.34166666666667</c:v>
                </c:pt>
                <c:pt idx="11">
                  <c:v>201.4</c:v>
                </c:pt>
                <c:pt idx="12">
                  <c:v>206.90833333333333</c:v>
                </c:pt>
                <c:pt idx="13">
                  <c:v>204.59166666666667</c:v>
                </c:pt>
                <c:pt idx="14">
                  <c:v>194.79999999999998</c:v>
                </c:pt>
                <c:pt idx="15">
                  <c:v>189.91666666666666</c:v>
                </c:pt>
                <c:pt idx="16">
                  <c:v>186.99166666666667</c:v>
                </c:pt>
                <c:pt idx="17">
                  <c:v>192.29999999999998</c:v>
                </c:pt>
                <c:pt idx="18">
                  <c:v>197.36666666666667</c:v>
                </c:pt>
                <c:pt idx="19">
                  <c:v>201.0333333333333</c:v>
                </c:pt>
                <c:pt idx="20">
                  <c:v>200.76666666666665</c:v>
                </c:pt>
                <c:pt idx="21">
                  <c:v>198.75833333333333</c:v>
                </c:pt>
                <c:pt idx="22">
                  <c:v>195.85833333333332</c:v>
                </c:pt>
                <c:pt idx="23">
                  <c:v>193.06666666666669</c:v>
                </c:pt>
                <c:pt idx="24">
                  <c:v>187.41666666666666</c:v>
                </c:pt>
                <c:pt idx="25">
                  <c:v>184.81666666666669</c:v>
                </c:pt>
                <c:pt idx="26">
                  <c:v>185.72499999999999</c:v>
                </c:pt>
                <c:pt idx="27">
                  <c:v>185.67499999999998</c:v>
                </c:pt>
                <c:pt idx="28">
                  <c:v>182.69166666666669</c:v>
                </c:pt>
                <c:pt idx="29">
                  <c:v>177.27499999999998</c:v>
                </c:pt>
                <c:pt idx="30">
                  <c:v>170.51666666666668</c:v>
                </c:pt>
                <c:pt idx="31">
                  <c:v>168.8</c:v>
                </c:pt>
                <c:pt idx="32">
                  <c:v>166.07499999999999</c:v>
                </c:pt>
                <c:pt idx="33">
                  <c:v>160.15833333333333</c:v>
                </c:pt>
                <c:pt idx="34">
                  <c:v>157.74166666666667</c:v>
                </c:pt>
                <c:pt idx="35">
                  <c:v>154.58333333333331</c:v>
                </c:pt>
                <c:pt idx="36">
                  <c:v>148.18333333333334</c:v>
                </c:pt>
                <c:pt idx="37">
                  <c:v>139.57499999999999</c:v>
                </c:pt>
                <c:pt idx="38">
                  <c:v>129.02500000000001</c:v>
                </c:pt>
                <c:pt idx="39">
                  <c:v>120.91666666666667</c:v>
                </c:pt>
                <c:pt idx="40">
                  <c:v>115.72500000000001</c:v>
                </c:pt>
                <c:pt idx="41">
                  <c:v>110.425</c:v>
                </c:pt>
                <c:pt idx="42">
                  <c:v>108.70833333333333</c:v>
                </c:pt>
                <c:pt idx="43">
                  <c:v>113.45833333333333</c:v>
                </c:pt>
                <c:pt idx="44">
                  <c:v>125.625</c:v>
                </c:pt>
                <c:pt idx="45">
                  <c:v>136.96666666666667</c:v>
                </c:pt>
                <c:pt idx="46">
                  <c:v>140.125</c:v>
                </c:pt>
                <c:pt idx="47">
                  <c:v>141.88333333333335</c:v>
                </c:pt>
                <c:pt idx="48">
                  <c:v>144.99166666666667</c:v>
                </c:pt>
                <c:pt idx="49">
                  <c:v>143.41666666666666</c:v>
                </c:pt>
                <c:pt idx="50">
                  <c:v>135.39166666666668</c:v>
                </c:pt>
                <c:pt idx="51">
                  <c:v>123.64166666666667</c:v>
                </c:pt>
                <c:pt idx="52">
                  <c:v>115.11666666666667</c:v>
                </c:pt>
                <c:pt idx="53">
                  <c:v>109.75833333333334</c:v>
                </c:pt>
                <c:pt idx="54">
                  <c:v>103.425</c:v>
                </c:pt>
                <c:pt idx="55">
                  <c:v>98.825000000000003</c:v>
                </c:pt>
                <c:pt idx="56">
                  <c:v>95.325000000000003</c:v>
                </c:pt>
                <c:pt idx="57">
                  <c:v>93.133333333333326</c:v>
                </c:pt>
                <c:pt idx="58">
                  <c:v>92.449999999999989</c:v>
                </c:pt>
                <c:pt idx="59">
                  <c:v>93.666666666666671</c:v>
                </c:pt>
                <c:pt idx="60">
                  <c:v>93.883333333333326</c:v>
                </c:pt>
                <c:pt idx="61">
                  <c:v>94.083333333333329</c:v>
                </c:pt>
                <c:pt idx="62">
                  <c:v>93.741666666666674</c:v>
                </c:pt>
                <c:pt idx="63">
                  <c:v>93.391666666666666</c:v>
                </c:pt>
                <c:pt idx="64">
                  <c:v>91.875</c:v>
                </c:pt>
                <c:pt idx="65">
                  <c:v>88.116666666666674</c:v>
                </c:pt>
                <c:pt idx="66">
                  <c:v>84.908333333333331</c:v>
                </c:pt>
                <c:pt idx="67">
                  <c:v>84.783333333333317</c:v>
                </c:pt>
                <c:pt idx="68">
                  <c:v>83.466666666666654</c:v>
                </c:pt>
                <c:pt idx="69">
                  <c:v>82.3</c:v>
                </c:pt>
                <c:pt idx="70">
                  <c:v>80.691666666666663</c:v>
                </c:pt>
                <c:pt idx="71">
                  <c:v>80.958333333333329</c:v>
                </c:pt>
                <c:pt idx="72">
                  <c:v>81.74166666666666</c:v>
                </c:pt>
                <c:pt idx="73">
                  <c:v>81.05</c:v>
                </c:pt>
                <c:pt idx="74">
                  <c:v>79.708333333333343</c:v>
                </c:pt>
                <c:pt idx="75">
                  <c:v>78.691666666666663</c:v>
                </c:pt>
                <c:pt idx="76">
                  <c:v>77.491666666666674</c:v>
                </c:pt>
                <c:pt idx="77">
                  <c:v>76.283333333333346</c:v>
                </c:pt>
                <c:pt idx="78">
                  <c:v>75.424999999999997</c:v>
                </c:pt>
                <c:pt idx="79">
                  <c:v>74.74166666666666</c:v>
                </c:pt>
                <c:pt idx="80">
                  <c:v>74.55</c:v>
                </c:pt>
                <c:pt idx="81">
                  <c:v>74.583333333333329</c:v>
                </c:pt>
                <c:pt idx="82">
                  <c:v>74.991666666666674</c:v>
                </c:pt>
                <c:pt idx="83">
                  <c:v>75.75833333333334</c:v>
                </c:pt>
                <c:pt idx="84">
                  <c:v>76.024999999999991</c:v>
                </c:pt>
                <c:pt idx="85">
                  <c:v>76.45</c:v>
                </c:pt>
                <c:pt idx="86">
                  <c:v>76.724999999999994</c:v>
                </c:pt>
                <c:pt idx="87">
                  <c:v>77.333333333333329</c:v>
                </c:pt>
                <c:pt idx="88">
                  <c:v>79.316666666666663</c:v>
                </c:pt>
                <c:pt idx="89">
                  <c:v>80.850000000000009</c:v>
                </c:pt>
                <c:pt idx="90">
                  <c:v>81.308333333333337</c:v>
                </c:pt>
                <c:pt idx="91">
                  <c:v>82.324999999999989</c:v>
                </c:pt>
                <c:pt idx="92">
                  <c:v>84.466666666666669</c:v>
                </c:pt>
                <c:pt idx="93">
                  <c:v>87.74166666666666</c:v>
                </c:pt>
                <c:pt idx="94">
                  <c:v>89.88333333333334</c:v>
                </c:pt>
                <c:pt idx="95">
                  <c:v>91.916666666666671</c:v>
                </c:pt>
                <c:pt idx="96">
                  <c:v>95.100000000000009</c:v>
                </c:pt>
                <c:pt idx="97">
                  <c:v>100.94166666666666</c:v>
                </c:pt>
                <c:pt idx="98">
                  <c:v>108.59166666666668</c:v>
                </c:pt>
                <c:pt idx="99">
                  <c:v>115.625</c:v>
                </c:pt>
                <c:pt idx="100">
                  <c:v>123.23333333333333</c:v>
                </c:pt>
                <c:pt idx="101">
                  <c:v>135.16666666666666</c:v>
                </c:pt>
                <c:pt idx="102">
                  <c:v>145.90833333333333</c:v>
                </c:pt>
                <c:pt idx="103">
                  <c:v>156.51666666666668</c:v>
                </c:pt>
                <c:pt idx="104">
                  <c:v>164.5</c:v>
                </c:pt>
                <c:pt idx="105">
                  <c:v>169.51666666666668</c:v>
                </c:pt>
                <c:pt idx="106">
                  <c:v>175.28333333333333</c:v>
                </c:pt>
                <c:pt idx="107">
                  <c:v>183.39999999999998</c:v>
                </c:pt>
                <c:pt idx="108">
                  <c:v>190.4</c:v>
                </c:pt>
                <c:pt idx="109">
                  <c:v>196.60000000000002</c:v>
                </c:pt>
                <c:pt idx="110">
                  <c:v>209.58333333333334</c:v>
                </c:pt>
                <c:pt idx="111">
                  <c:v>223.39166666666665</c:v>
                </c:pt>
                <c:pt idx="112">
                  <c:v>233.44166666666663</c:v>
                </c:pt>
                <c:pt idx="113">
                  <c:v>233.25</c:v>
                </c:pt>
                <c:pt idx="114">
                  <c:v>232.40833333333333</c:v>
                </c:pt>
                <c:pt idx="115">
                  <c:v>232.35833333333335</c:v>
                </c:pt>
                <c:pt idx="116">
                  <c:v>230.78333333333333</c:v>
                </c:pt>
                <c:pt idx="117">
                  <c:v>233.25</c:v>
                </c:pt>
                <c:pt idx="118">
                  <c:v>231.65</c:v>
                </c:pt>
                <c:pt idx="119">
                  <c:v>232.36666666666667</c:v>
                </c:pt>
                <c:pt idx="120">
                  <c:v>245.85</c:v>
                </c:pt>
                <c:pt idx="121">
                  <c:v>259.61666666666667</c:v>
                </c:pt>
                <c:pt idx="122">
                  <c:v>267.31666666666666</c:v>
                </c:pt>
                <c:pt idx="123">
                  <c:v>274.11666666666662</c:v>
                </c:pt>
                <c:pt idx="124">
                  <c:v>274.23333333333335</c:v>
                </c:pt>
                <c:pt idx="125">
                  <c:v>272.69166666666666</c:v>
                </c:pt>
                <c:pt idx="126">
                  <c:v>274.45833333333331</c:v>
                </c:pt>
                <c:pt idx="127">
                  <c:v>269.78333333333336</c:v>
                </c:pt>
                <c:pt idx="128">
                  <c:v>262.47499999999997</c:v>
                </c:pt>
                <c:pt idx="129">
                  <c:v>256.14166666666665</c:v>
                </c:pt>
                <c:pt idx="130">
                  <c:v>251.30000000000004</c:v>
                </c:pt>
                <c:pt idx="131">
                  <c:v>254.25000000000003</c:v>
                </c:pt>
                <c:pt idx="132">
                  <c:v>257.26666666666671</c:v>
                </c:pt>
                <c:pt idx="133">
                  <c:v>253.60833333333335</c:v>
                </c:pt>
                <c:pt idx="134">
                  <c:v>248.45833333333334</c:v>
                </c:pt>
                <c:pt idx="135">
                  <c:v>249.34166666666667</c:v>
                </c:pt>
                <c:pt idx="136">
                  <c:v>255.38333333333333</c:v>
                </c:pt>
                <c:pt idx="137">
                  <c:v>249.65833333333333</c:v>
                </c:pt>
                <c:pt idx="138">
                  <c:v>246.73333333333335</c:v>
                </c:pt>
                <c:pt idx="139">
                  <c:v>242.68333333333331</c:v>
                </c:pt>
                <c:pt idx="140">
                  <c:v>243.01666666666665</c:v>
                </c:pt>
                <c:pt idx="141">
                  <c:v>244.13333333333335</c:v>
                </c:pt>
                <c:pt idx="142">
                  <c:v>237.70833333333334</c:v>
                </c:pt>
                <c:pt idx="143">
                  <c:v>238.66666666666666</c:v>
                </c:pt>
                <c:pt idx="144">
                  <c:v>235.6</c:v>
                </c:pt>
                <c:pt idx="145">
                  <c:v>226.38333333333333</c:v>
                </c:pt>
                <c:pt idx="146">
                  <c:v>220.70833333333334</c:v>
                </c:pt>
                <c:pt idx="147">
                  <c:v>213.31666666666663</c:v>
                </c:pt>
                <c:pt idx="148">
                  <c:v>209.82499999999996</c:v>
                </c:pt>
                <c:pt idx="149">
                  <c:v>200.11666666666665</c:v>
                </c:pt>
                <c:pt idx="150">
                  <c:v>187.95833333333334</c:v>
                </c:pt>
                <c:pt idx="151">
                  <c:v>186.01666666666668</c:v>
                </c:pt>
                <c:pt idx="152">
                  <c:v>184.99166666666667</c:v>
                </c:pt>
                <c:pt idx="153">
                  <c:v>183.04999999999998</c:v>
                </c:pt>
                <c:pt idx="154">
                  <c:v>180.20833333333334</c:v>
                </c:pt>
                <c:pt idx="155">
                  <c:v>179.78333333333333</c:v>
                </c:pt>
                <c:pt idx="156">
                  <c:v>181.50833333333333</c:v>
                </c:pt>
                <c:pt idx="157">
                  <c:v>178.90833333333333</c:v>
                </c:pt>
                <c:pt idx="158">
                  <c:v>175.27499999999998</c:v>
                </c:pt>
                <c:pt idx="159">
                  <c:v>169.79999999999998</c:v>
                </c:pt>
                <c:pt idx="160">
                  <c:v>161.45833333333334</c:v>
                </c:pt>
                <c:pt idx="161">
                  <c:v>149.74999999999997</c:v>
                </c:pt>
                <c:pt idx="162">
                  <c:v>138.29166666666666</c:v>
                </c:pt>
                <c:pt idx="163">
                  <c:v>130.2833333333333</c:v>
                </c:pt>
                <c:pt idx="164">
                  <c:v>123.29166666666667</c:v>
                </c:pt>
                <c:pt idx="165">
                  <c:v>118.89999999999999</c:v>
                </c:pt>
                <c:pt idx="166">
                  <c:v>117.95833333333331</c:v>
                </c:pt>
                <c:pt idx="167">
                  <c:v>117.61666666666666</c:v>
                </c:pt>
                <c:pt idx="168">
                  <c:v>119.31666666666666</c:v>
                </c:pt>
                <c:pt idx="169">
                  <c:v>117.86666666666667</c:v>
                </c:pt>
                <c:pt idx="170">
                  <c:v>115.3</c:v>
                </c:pt>
                <c:pt idx="171">
                  <c:v>112.69999999999999</c:v>
                </c:pt>
                <c:pt idx="172">
                  <c:v>108.54166666666667</c:v>
                </c:pt>
                <c:pt idx="173">
                  <c:v>106.05833333333334</c:v>
                </c:pt>
                <c:pt idx="174">
                  <c:v>104.05</c:v>
                </c:pt>
                <c:pt idx="175">
                  <c:v>102.69166666666666</c:v>
                </c:pt>
                <c:pt idx="176">
                  <c:v>104.00833333333334</c:v>
                </c:pt>
                <c:pt idx="177">
                  <c:v>104.64166666666667</c:v>
                </c:pt>
                <c:pt idx="178">
                  <c:v>103.20833333333333</c:v>
                </c:pt>
                <c:pt idx="179">
                  <c:v>100.45833333333331</c:v>
                </c:pt>
                <c:pt idx="180">
                  <c:v>98.95</c:v>
                </c:pt>
                <c:pt idx="181">
                  <c:v>97.125</c:v>
                </c:pt>
                <c:pt idx="182">
                  <c:v>94.541666666666671</c:v>
                </c:pt>
                <c:pt idx="183">
                  <c:v>91.608333333333334</c:v>
                </c:pt>
                <c:pt idx="184">
                  <c:v>89.674999999999997</c:v>
                </c:pt>
                <c:pt idx="185">
                  <c:v>89.091666666666654</c:v>
                </c:pt>
                <c:pt idx="186">
                  <c:v>87.791666666666671</c:v>
                </c:pt>
                <c:pt idx="187">
                  <c:v>86.316666666666663</c:v>
                </c:pt>
                <c:pt idx="188">
                  <c:v>87.083333333333329</c:v>
                </c:pt>
                <c:pt idx="189">
                  <c:v>87.916666666666671</c:v>
                </c:pt>
                <c:pt idx="190">
                  <c:v>87.949999999999989</c:v>
                </c:pt>
                <c:pt idx="191">
                  <c:v>88.883333333333326</c:v>
                </c:pt>
                <c:pt idx="192">
                  <c:v>90.308333333333337</c:v>
                </c:pt>
                <c:pt idx="193">
                  <c:v>91.3</c:v>
                </c:pt>
                <c:pt idx="194">
                  <c:v>90.475000000000009</c:v>
                </c:pt>
                <c:pt idx="195">
                  <c:v>88.483333333333334</c:v>
                </c:pt>
                <c:pt idx="196">
                  <c:v>86.933333333333337</c:v>
                </c:pt>
                <c:pt idx="197">
                  <c:v>85.983333333333334</c:v>
                </c:pt>
                <c:pt idx="198">
                  <c:v>84.416666666666671</c:v>
                </c:pt>
                <c:pt idx="199">
                  <c:v>82.391666666666666</c:v>
                </c:pt>
                <c:pt idx="200">
                  <c:v>80.524999999999991</c:v>
                </c:pt>
                <c:pt idx="201">
                  <c:v>79.400000000000006</c:v>
                </c:pt>
                <c:pt idx="202">
                  <c:v>78.516666666666666</c:v>
                </c:pt>
                <c:pt idx="203">
                  <c:v>78.033333333333317</c:v>
                </c:pt>
                <c:pt idx="204">
                  <c:v>77.341666666666654</c:v>
                </c:pt>
                <c:pt idx="205">
                  <c:v>77.141666666666652</c:v>
                </c:pt>
                <c:pt idx="206">
                  <c:v>77.149999999999991</c:v>
                </c:pt>
                <c:pt idx="207">
                  <c:v>78.033333333333346</c:v>
                </c:pt>
                <c:pt idx="208">
                  <c:v>79.016666666666666</c:v>
                </c:pt>
                <c:pt idx="209">
                  <c:v>79.558333333333337</c:v>
                </c:pt>
                <c:pt idx="210">
                  <c:v>79.958333333333329</c:v>
                </c:pt>
                <c:pt idx="211">
                  <c:v>80.074999999999989</c:v>
                </c:pt>
                <c:pt idx="212">
                  <c:v>81.325000000000003</c:v>
                </c:pt>
                <c:pt idx="213">
                  <c:v>82.183333333333337</c:v>
                </c:pt>
                <c:pt idx="214">
                  <c:v>82.275000000000006</c:v>
                </c:pt>
                <c:pt idx="215">
                  <c:v>82.583333333333329</c:v>
                </c:pt>
                <c:pt idx="216">
                  <c:v>83.25</c:v>
                </c:pt>
                <c:pt idx="217">
                  <c:v>84.36666666666666</c:v>
                </c:pt>
                <c:pt idx="218">
                  <c:v>84.316666666666649</c:v>
                </c:pt>
                <c:pt idx="219">
                  <c:v>83.566666666666663</c:v>
                </c:pt>
                <c:pt idx="220">
                  <c:v>84.733333333333334</c:v>
                </c:pt>
                <c:pt idx="221">
                  <c:v>85.633333333333326</c:v>
                </c:pt>
                <c:pt idx="222">
                  <c:v>87.7</c:v>
                </c:pt>
                <c:pt idx="223">
                  <c:v>90.908333333333317</c:v>
                </c:pt>
                <c:pt idx="224">
                  <c:v>94.733333333333334</c:v>
                </c:pt>
                <c:pt idx="225">
                  <c:v>98.7</c:v>
                </c:pt>
                <c:pt idx="226">
                  <c:v>103.70833333333336</c:v>
                </c:pt>
                <c:pt idx="227">
                  <c:v>107.97500000000002</c:v>
                </c:pt>
                <c:pt idx="228">
                  <c:v>112.35000000000001</c:v>
                </c:pt>
                <c:pt idx="229">
                  <c:v>114.73333333333333</c:v>
                </c:pt>
                <c:pt idx="230">
                  <c:v>116.64999999999999</c:v>
                </c:pt>
                <c:pt idx="231">
                  <c:v>120.08333333333333</c:v>
                </c:pt>
                <c:pt idx="232">
                  <c:v>126.45</c:v>
                </c:pt>
                <c:pt idx="233">
                  <c:v>132.06666666666666</c:v>
                </c:pt>
                <c:pt idx="234">
                  <c:v>140.13333333333333</c:v>
                </c:pt>
                <c:pt idx="235">
                  <c:v>143.60833333333335</c:v>
                </c:pt>
                <c:pt idx="236">
                  <c:v>149.76666666666665</c:v>
                </c:pt>
                <c:pt idx="237">
                  <c:v>151.14166666666665</c:v>
                </c:pt>
                <c:pt idx="238">
                  <c:v>153.31666666666666</c:v>
                </c:pt>
                <c:pt idx="239">
                  <c:v>155.71666666666667</c:v>
                </c:pt>
                <c:pt idx="240">
                  <c:v>152.76666666666668</c:v>
                </c:pt>
                <c:pt idx="241">
                  <c:v>151.13333333333335</c:v>
                </c:pt>
                <c:pt idx="242">
                  <c:v>151.72499999999999</c:v>
                </c:pt>
                <c:pt idx="243">
                  <c:v>155.51666666666668</c:v>
                </c:pt>
                <c:pt idx="244">
                  <c:v>163.625</c:v>
                </c:pt>
                <c:pt idx="245">
                  <c:v>166.56666666666666</c:v>
                </c:pt>
                <c:pt idx="246">
                  <c:v>165.84166666666667</c:v>
                </c:pt>
                <c:pt idx="247">
                  <c:v>165.19166666666666</c:v>
                </c:pt>
                <c:pt idx="248">
                  <c:v>168.49166666666665</c:v>
                </c:pt>
                <c:pt idx="249">
                  <c:v>167.95833333333334</c:v>
                </c:pt>
                <c:pt idx="250">
                  <c:v>163.15833333333333</c:v>
                </c:pt>
                <c:pt idx="251">
                  <c:v>158.10833333333335</c:v>
                </c:pt>
                <c:pt idx="252">
                  <c:v>156.01666666666665</c:v>
                </c:pt>
                <c:pt idx="253">
                  <c:v>158.61666666666665</c:v>
                </c:pt>
                <c:pt idx="254">
                  <c:v>157.13333333333333</c:v>
                </c:pt>
                <c:pt idx="255">
                  <c:v>155.66666666666666</c:v>
                </c:pt>
                <c:pt idx="256">
                  <c:v>156.25833333333333</c:v>
                </c:pt>
                <c:pt idx="257">
                  <c:v>157.55833333333331</c:v>
                </c:pt>
                <c:pt idx="258">
                  <c:v>161.97499999999999</c:v>
                </c:pt>
                <c:pt idx="259">
                  <c:v>163.56666666666666</c:v>
                </c:pt>
                <c:pt idx="260">
                  <c:v>164.44166666666669</c:v>
                </c:pt>
                <c:pt idx="261">
                  <c:v>169.04999999999998</c:v>
                </c:pt>
                <c:pt idx="262">
                  <c:v>168.26666666666668</c:v>
                </c:pt>
                <c:pt idx="263">
                  <c:v>167.75833333333333</c:v>
                </c:pt>
                <c:pt idx="264">
                  <c:v>164.03333333333333</c:v>
                </c:pt>
                <c:pt idx="265">
                  <c:v>162.25833333333335</c:v>
                </c:pt>
                <c:pt idx="266">
                  <c:v>162.35833333333332</c:v>
                </c:pt>
                <c:pt idx="267">
                  <c:v>159.20833333333334</c:v>
                </c:pt>
                <c:pt idx="268">
                  <c:v>159.04166666666666</c:v>
                </c:pt>
                <c:pt idx="269">
                  <c:v>163.6</c:v>
                </c:pt>
                <c:pt idx="270">
                  <c:v>165.95833333333334</c:v>
                </c:pt>
                <c:pt idx="271">
                  <c:v>168.84166666666667</c:v>
                </c:pt>
                <c:pt idx="272">
                  <c:v>172.0333333333333</c:v>
                </c:pt>
                <c:pt idx="273">
                  <c:v>174.32500000000002</c:v>
                </c:pt>
                <c:pt idx="274">
                  <c:v>176.13333333333335</c:v>
                </c:pt>
                <c:pt idx="275">
                  <c:v>172.70000000000002</c:v>
                </c:pt>
                <c:pt idx="276">
                  <c:v>169.5</c:v>
                </c:pt>
                <c:pt idx="277">
                  <c:v>167.39166666666665</c:v>
                </c:pt>
                <c:pt idx="278">
                  <c:v>165.86666666666667</c:v>
                </c:pt>
                <c:pt idx="279">
                  <c:v>162.85833333333332</c:v>
                </c:pt>
                <c:pt idx="280">
                  <c:v>162.68333333333334</c:v>
                </c:pt>
                <c:pt idx="281">
                  <c:v>160.20000000000002</c:v>
                </c:pt>
                <c:pt idx="282">
                  <c:v>154.79999999999998</c:v>
                </c:pt>
                <c:pt idx="283">
                  <c:v>150.04166666666666</c:v>
                </c:pt>
                <c:pt idx="284">
                  <c:v>143.29166666666666</c:v>
                </c:pt>
                <c:pt idx="285">
                  <c:v>135.23333333333332</c:v>
                </c:pt>
                <c:pt idx="286">
                  <c:v>129.98333333333335</c:v>
                </c:pt>
                <c:pt idx="287">
                  <c:v>125.14999999999999</c:v>
                </c:pt>
                <c:pt idx="288">
                  <c:v>122.23333333333335</c:v>
                </c:pt>
                <c:pt idx="289">
                  <c:v>120.94166666666666</c:v>
                </c:pt>
                <c:pt idx="290">
                  <c:v>120.36666666666667</c:v>
                </c:pt>
                <c:pt idx="291">
                  <c:v>122.375</c:v>
                </c:pt>
                <c:pt idx="292">
                  <c:v>122.05000000000001</c:v>
                </c:pt>
                <c:pt idx="293">
                  <c:v>125.27499999999999</c:v>
                </c:pt>
                <c:pt idx="294">
                  <c:v>127.95833333333333</c:v>
                </c:pt>
                <c:pt idx="295">
                  <c:v>129.28333333333333</c:v>
                </c:pt>
                <c:pt idx="296">
                  <c:v>133.20833333333334</c:v>
                </c:pt>
                <c:pt idx="297">
                  <c:v>137.14166666666668</c:v>
                </c:pt>
                <c:pt idx="298">
                  <c:v>138.82500000000002</c:v>
                </c:pt>
                <c:pt idx="299">
                  <c:v>139.51666666666668</c:v>
                </c:pt>
                <c:pt idx="300">
                  <c:v>136.54166666666666</c:v>
                </c:pt>
                <c:pt idx="301">
                  <c:v>136.50833333333333</c:v>
                </c:pt>
                <c:pt idx="302">
                  <c:v>132.55833333333334</c:v>
                </c:pt>
                <c:pt idx="303">
                  <c:v>126.49166666666667</c:v>
                </c:pt>
                <c:pt idx="304">
                  <c:v>120.85000000000001</c:v>
                </c:pt>
                <c:pt idx="305">
                  <c:v>115.65833333333335</c:v>
                </c:pt>
                <c:pt idx="306">
                  <c:v>111.90833333333332</c:v>
                </c:pt>
                <c:pt idx="307">
                  <c:v>109.94999999999999</c:v>
                </c:pt>
                <c:pt idx="308">
                  <c:v>108.16666666666667</c:v>
                </c:pt>
                <c:pt idx="309">
                  <c:v>107.27499999999999</c:v>
                </c:pt>
                <c:pt idx="310">
                  <c:v>105.25000000000001</c:v>
                </c:pt>
                <c:pt idx="311">
                  <c:v>103.125</c:v>
                </c:pt>
                <c:pt idx="312">
                  <c:v>104.61666666666666</c:v>
                </c:pt>
                <c:pt idx="313">
                  <c:v>102.03333333333332</c:v>
                </c:pt>
                <c:pt idx="314">
                  <c:v>98.241666666666674</c:v>
                </c:pt>
                <c:pt idx="315">
                  <c:v>95.716666666666654</c:v>
                </c:pt>
                <c:pt idx="316">
                  <c:v>94</c:v>
                </c:pt>
                <c:pt idx="317">
                  <c:v>92.808333333333337</c:v>
                </c:pt>
                <c:pt idx="318">
                  <c:v>89.899999999999991</c:v>
                </c:pt>
                <c:pt idx="319">
                  <c:v>88.191666666666663</c:v>
                </c:pt>
                <c:pt idx="320">
                  <c:v>89.72499999999998</c:v>
                </c:pt>
                <c:pt idx="321">
                  <c:v>91.125</c:v>
                </c:pt>
                <c:pt idx="322">
                  <c:v>93.55</c:v>
                </c:pt>
                <c:pt idx="323">
                  <c:v>94.458333333333329</c:v>
                </c:pt>
                <c:pt idx="324">
                  <c:v>96.13333333333334</c:v>
                </c:pt>
                <c:pt idx="325">
                  <c:v>98.558333333333323</c:v>
                </c:pt>
                <c:pt idx="326">
                  <c:v>98.333333333333314</c:v>
                </c:pt>
                <c:pt idx="327">
                  <c:v>96.3</c:v>
                </c:pt>
                <c:pt idx="328">
                  <c:v>93.424999999999997</c:v>
                </c:pt>
                <c:pt idx="329">
                  <c:v>90.441666666666663</c:v>
                </c:pt>
                <c:pt idx="330">
                  <c:v>87.908333333333346</c:v>
                </c:pt>
                <c:pt idx="331">
                  <c:v>84.291666666666671</c:v>
                </c:pt>
                <c:pt idx="332">
                  <c:v>80.774999999999991</c:v>
                </c:pt>
                <c:pt idx="333">
                  <c:v>78.84999999999998</c:v>
                </c:pt>
                <c:pt idx="334">
                  <c:v>79.333333333333329</c:v>
                </c:pt>
                <c:pt idx="335">
                  <c:v>82.5</c:v>
                </c:pt>
                <c:pt idx="336">
                  <c:v>83.891666666666666</c:v>
                </c:pt>
                <c:pt idx="337">
                  <c:v>84.533333333333331</c:v>
                </c:pt>
                <c:pt idx="338">
                  <c:v>85.816666666666663</c:v>
                </c:pt>
                <c:pt idx="339">
                  <c:v>85.908333333333317</c:v>
                </c:pt>
                <c:pt idx="340">
                  <c:v>85.341666666666683</c:v>
                </c:pt>
                <c:pt idx="341">
                  <c:v>82.441666666666677</c:v>
                </c:pt>
                <c:pt idx="342">
                  <c:v>80.666666666666671</c:v>
                </c:pt>
                <c:pt idx="343">
                  <c:v>80.491666666666688</c:v>
                </c:pt>
                <c:pt idx="344">
                  <c:v>79.658333333333346</c:v>
                </c:pt>
                <c:pt idx="345">
                  <c:v>79.174999999999997</c:v>
                </c:pt>
                <c:pt idx="346">
                  <c:v>78.75</c:v>
                </c:pt>
                <c:pt idx="347">
                  <c:v>79.75</c:v>
                </c:pt>
                <c:pt idx="348">
                  <c:v>80.008333333333326</c:v>
                </c:pt>
                <c:pt idx="349">
                  <c:v>79.84999999999998</c:v>
                </c:pt>
                <c:pt idx="350">
                  <c:v>79.316666666666677</c:v>
                </c:pt>
                <c:pt idx="351">
                  <c:v>79.616666666666674</c:v>
                </c:pt>
                <c:pt idx="352">
                  <c:v>80.216666666666683</c:v>
                </c:pt>
                <c:pt idx="353">
                  <c:v>81.400000000000006</c:v>
                </c:pt>
                <c:pt idx="354">
                  <c:v>81.491666666666674</c:v>
                </c:pt>
                <c:pt idx="355">
                  <c:v>82.083333333333343</c:v>
                </c:pt>
                <c:pt idx="356">
                  <c:v>83.424999999999997</c:v>
                </c:pt>
                <c:pt idx="357">
                  <c:v>87.041666666666671</c:v>
                </c:pt>
                <c:pt idx="358">
                  <c:v>88.558333333333337</c:v>
                </c:pt>
                <c:pt idx="359">
                  <c:v>90.024999999999991</c:v>
                </c:pt>
                <c:pt idx="360">
                  <c:v>93.833333333333329</c:v>
                </c:pt>
                <c:pt idx="361">
                  <c:v>97.05</c:v>
                </c:pt>
                <c:pt idx="362">
                  <c:v>99.016666666666652</c:v>
                </c:pt>
                <c:pt idx="363">
                  <c:v>100.84166666666665</c:v>
                </c:pt>
                <c:pt idx="364">
                  <c:v>103.675</c:v>
                </c:pt>
                <c:pt idx="365">
                  <c:v>113.13333333333333</c:v>
                </c:pt>
                <c:pt idx="366">
                  <c:v>120.90833333333335</c:v>
                </c:pt>
                <c:pt idx="367">
                  <c:v>129.55833333333334</c:v>
                </c:pt>
                <c:pt idx="368">
                  <c:v>138.85000000000002</c:v>
                </c:pt>
                <c:pt idx="369">
                  <c:v>147.44166666666669</c:v>
                </c:pt>
                <c:pt idx="370">
                  <c:v>152.92500000000001</c:v>
                </c:pt>
                <c:pt idx="371">
                  <c:v>151.75</c:v>
                </c:pt>
                <c:pt idx="372">
                  <c:v>154.84166666666667</c:v>
                </c:pt>
                <c:pt idx="373">
                  <c:v>156.79166666666666</c:v>
                </c:pt>
                <c:pt idx="374">
                  <c:v>156.47500000000002</c:v>
                </c:pt>
                <c:pt idx="375">
                  <c:v>160.10000000000002</c:v>
                </c:pt>
                <c:pt idx="376">
                  <c:v>169.33333333333334</c:v>
                </c:pt>
                <c:pt idx="377">
                  <c:v>181.49166666666665</c:v>
                </c:pt>
                <c:pt idx="378">
                  <c:v>189.11666666666665</c:v>
                </c:pt>
                <c:pt idx="379">
                  <c:v>191.89166666666665</c:v>
                </c:pt>
                <c:pt idx="380">
                  <c:v>194.60000000000002</c:v>
                </c:pt>
                <c:pt idx="381">
                  <c:v>199.08333333333334</c:v>
                </c:pt>
                <c:pt idx="382">
                  <c:v>197.10833333333335</c:v>
                </c:pt>
                <c:pt idx="383">
                  <c:v>193.64166666666665</c:v>
                </c:pt>
                <c:pt idx="384">
                  <c:v>195.43333333333331</c:v>
                </c:pt>
                <c:pt idx="385">
                  <c:v>201.58333333333334</c:v>
                </c:pt>
                <c:pt idx="386">
                  <c:v>210.72500000000002</c:v>
                </c:pt>
                <c:pt idx="387">
                  <c:v>214.01666666666668</c:v>
                </c:pt>
                <c:pt idx="388">
                  <c:v>217.5</c:v>
                </c:pt>
                <c:pt idx="389">
                  <c:v>220.98333333333332</c:v>
                </c:pt>
                <c:pt idx="390">
                  <c:v>217.125</c:v>
                </c:pt>
                <c:pt idx="391">
                  <c:v>217.11666666666667</c:v>
                </c:pt>
                <c:pt idx="392">
                  <c:v>218.36666666666667</c:v>
                </c:pt>
                <c:pt idx="393">
                  <c:v>216.24999999999997</c:v>
                </c:pt>
                <c:pt idx="394">
                  <c:v>214.98333333333335</c:v>
                </c:pt>
                <c:pt idx="395">
                  <c:v>210.47499999999999</c:v>
                </c:pt>
                <c:pt idx="396">
                  <c:v>211.32500000000002</c:v>
                </c:pt>
                <c:pt idx="397">
                  <c:v>213.82500000000002</c:v>
                </c:pt>
                <c:pt idx="398">
                  <c:v>212.85833333333335</c:v>
                </c:pt>
                <c:pt idx="399">
                  <c:v>213.625</c:v>
                </c:pt>
                <c:pt idx="400">
                  <c:v>209.28333333333333</c:v>
                </c:pt>
                <c:pt idx="401">
                  <c:v>212.44166666666669</c:v>
                </c:pt>
                <c:pt idx="402">
                  <c:v>216.625</c:v>
                </c:pt>
                <c:pt idx="403">
                  <c:v>221.67500000000004</c:v>
                </c:pt>
                <c:pt idx="404">
                  <c:v>220.13333333333335</c:v>
                </c:pt>
                <c:pt idx="405">
                  <c:v>211.10000000000002</c:v>
                </c:pt>
                <c:pt idx="406">
                  <c:v>211.81666666666669</c:v>
                </c:pt>
                <c:pt idx="407">
                  <c:v>218.77499999999998</c:v>
                </c:pt>
                <c:pt idx="408">
                  <c:v>222.20000000000002</c:v>
                </c:pt>
                <c:pt idx="409">
                  <c:v>223.67499999999998</c:v>
                </c:pt>
                <c:pt idx="410">
                  <c:v>222.25833333333333</c:v>
                </c:pt>
                <c:pt idx="411">
                  <c:v>225.75833333333333</c:v>
                </c:pt>
                <c:pt idx="412">
                  <c:v>224.65</c:v>
                </c:pt>
                <c:pt idx="413">
                  <c:v>224.11666666666667</c:v>
                </c:pt>
                <c:pt idx="414">
                  <c:v>221.50833333333333</c:v>
                </c:pt>
                <c:pt idx="415">
                  <c:v>211.60000000000002</c:v>
                </c:pt>
                <c:pt idx="416">
                  <c:v>200.7416666666667</c:v>
                </c:pt>
                <c:pt idx="417">
                  <c:v>196.58333333333334</c:v>
                </c:pt>
                <c:pt idx="418">
                  <c:v>192.81666666666669</c:v>
                </c:pt>
                <c:pt idx="419">
                  <c:v>189.64166666666665</c:v>
                </c:pt>
                <c:pt idx="420">
                  <c:v>182.72500000000002</c:v>
                </c:pt>
                <c:pt idx="421">
                  <c:v>178.60833333333335</c:v>
                </c:pt>
                <c:pt idx="422">
                  <c:v>179.99166666666667</c:v>
                </c:pt>
                <c:pt idx="423">
                  <c:v>185.08333333333334</c:v>
                </c:pt>
                <c:pt idx="424">
                  <c:v>179.51666666666668</c:v>
                </c:pt>
                <c:pt idx="425">
                  <c:v>171.375</c:v>
                </c:pt>
                <c:pt idx="426">
                  <c:v>162.65833333333333</c:v>
                </c:pt>
                <c:pt idx="427">
                  <c:v>155.30833333333331</c:v>
                </c:pt>
                <c:pt idx="428">
                  <c:v>151.62499999999997</c:v>
                </c:pt>
                <c:pt idx="429">
                  <c:v>145.71666666666667</c:v>
                </c:pt>
                <c:pt idx="430">
                  <c:v>139.65833333333333</c:v>
                </c:pt>
                <c:pt idx="431">
                  <c:v>139.46666666666667</c:v>
                </c:pt>
                <c:pt idx="432">
                  <c:v>138.09166666666667</c:v>
                </c:pt>
                <c:pt idx="433">
                  <c:v>136.95833333333334</c:v>
                </c:pt>
                <c:pt idx="434">
                  <c:v>130.35</c:v>
                </c:pt>
                <c:pt idx="435">
                  <c:v>121.83333333333333</c:v>
                </c:pt>
                <c:pt idx="436">
                  <c:v>117.89166666666667</c:v>
                </c:pt>
                <c:pt idx="437">
                  <c:v>119.375</c:v>
                </c:pt>
                <c:pt idx="438">
                  <c:v>119.7</c:v>
                </c:pt>
                <c:pt idx="439">
                  <c:v>122.81666666666668</c:v>
                </c:pt>
                <c:pt idx="440">
                  <c:v>127.81666666666666</c:v>
                </c:pt>
                <c:pt idx="441">
                  <c:v>129.99166666666667</c:v>
                </c:pt>
                <c:pt idx="442">
                  <c:v>128.45000000000002</c:v>
                </c:pt>
                <c:pt idx="443">
                  <c:v>121.94999999999999</c:v>
                </c:pt>
                <c:pt idx="444">
                  <c:v>113.59999999999998</c:v>
                </c:pt>
                <c:pt idx="445">
                  <c:v>104.90833333333335</c:v>
                </c:pt>
                <c:pt idx="446">
                  <c:v>95.608333333333348</c:v>
                </c:pt>
                <c:pt idx="447">
                  <c:v>88.308333333333337</c:v>
                </c:pt>
                <c:pt idx="448">
                  <c:v>84.016666666666666</c:v>
                </c:pt>
                <c:pt idx="449">
                  <c:v>81.166666666666671</c:v>
                </c:pt>
                <c:pt idx="450">
                  <c:v>79.524999999999991</c:v>
                </c:pt>
                <c:pt idx="451">
                  <c:v>79.474999999999994</c:v>
                </c:pt>
                <c:pt idx="452">
                  <c:v>80.833333333333329</c:v>
                </c:pt>
                <c:pt idx="453">
                  <c:v>81.575000000000003</c:v>
                </c:pt>
                <c:pt idx="454">
                  <c:v>82.99166666666666</c:v>
                </c:pt>
                <c:pt idx="455">
                  <c:v>83.208333333333329</c:v>
                </c:pt>
                <c:pt idx="456">
                  <c:v>82.875</c:v>
                </c:pt>
                <c:pt idx="457">
                  <c:v>82.891666666666666</c:v>
                </c:pt>
                <c:pt idx="458">
                  <c:v>81.850000000000009</c:v>
                </c:pt>
                <c:pt idx="459">
                  <c:v>80.541666666666671</c:v>
                </c:pt>
                <c:pt idx="460">
                  <c:v>79.041666666666643</c:v>
                </c:pt>
                <c:pt idx="461">
                  <c:v>79.641666666666666</c:v>
                </c:pt>
                <c:pt idx="462">
                  <c:v>80.38333333333334</c:v>
                </c:pt>
                <c:pt idx="463">
                  <c:v>80.949999999999989</c:v>
                </c:pt>
                <c:pt idx="464">
                  <c:v>81.083333333333329</c:v>
                </c:pt>
                <c:pt idx="465">
                  <c:v>80.61666666666666</c:v>
                </c:pt>
                <c:pt idx="466">
                  <c:v>80.758333333333326</c:v>
                </c:pt>
                <c:pt idx="467">
                  <c:v>79.791666666666671</c:v>
                </c:pt>
                <c:pt idx="468">
                  <c:v>78.266666666666652</c:v>
                </c:pt>
                <c:pt idx="469">
                  <c:v>79.34999999999998</c:v>
                </c:pt>
                <c:pt idx="470">
                  <c:v>79.45</c:v>
                </c:pt>
                <c:pt idx="471">
                  <c:v>79.191666666666663</c:v>
                </c:pt>
                <c:pt idx="472">
                  <c:v>79.041666666666657</c:v>
                </c:pt>
                <c:pt idx="473">
                  <c:v>78.791666666666671</c:v>
                </c:pt>
                <c:pt idx="474">
                  <c:v>79.38333333333334</c:v>
                </c:pt>
                <c:pt idx="475">
                  <c:v>80.983333333333334</c:v>
                </c:pt>
                <c:pt idx="476">
                  <c:v>82.791666666666671</c:v>
                </c:pt>
                <c:pt idx="477">
                  <c:v>84.033333333333346</c:v>
                </c:pt>
                <c:pt idx="478">
                  <c:v>86.816666666666663</c:v>
                </c:pt>
                <c:pt idx="479">
                  <c:v>90.516666666666666</c:v>
                </c:pt>
                <c:pt idx="480">
                  <c:v>93.091666666666654</c:v>
                </c:pt>
                <c:pt idx="481">
                  <c:v>96.091666666666683</c:v>
                </c:pt>
                <c:pt idx="482">
                  <c:v>97.983333333333334</c:v>
                </c:pt>
                <c:pt idx="483">
                  <c:v>99.05</c:v>
                </c:pt>
                <c:pt idx="484">
                  <c:v>102.53333333333335</c:v>
                </c:pt>
                <c:pt idx="485">
                  <c:v>104.66666666666667</c:v>
                </c:pt>
                <c:pt idx="486">
                  <c:v>108.69999999999999</c:v>
                </c:pt>
                <c:pt idx="487">
                  <c:v>113.93333333333332</c:v>
                </c:pt>
                <c:pt idx="488">
                  <c:v>117.21666666666665</c:v>
                </c:pt>
                <c:pt idx="489">
                  <c:v>125.30833333333332</c:v>
                </c:pt>
                <c:pt idx="490">
                  <c:v>135.23333333333332</c:v>
                </c:pt>
                <c:pt idx="491">
                  <c:v>144.31666666666666</c:v>
                </c:pt>
                <c:pt idx="492">
                  <c:v>151.98333333333332</c:v>
                </c:pt>
                <c:pt idx="493">
                  <c:v>160.31666666666669</c:v>
                </c:pt>
                <c:pt idx="494">
                  <c:v>165.65833333333333</c:v>
                </c:pt>
                <c:pt idx="495">
                  <c:v>176.1</c:v>
                </c:pt>
                <c:pt idx="496">
                  <c:v>188.94999999999996</c:v>
                </c:pt>
                <c:pt idx="497">
                  <c:v>198.81666666666663</c:v>
                </c:pt>
                <c:pt idx="498">
                  <c:v>206.64166666666665</c:v>
                </c:pt>
                <c:pt idx="499">
                  <c:v>211.55833333333337</c:v>
                </c:pt>
                <c:pt idx="500">
                  <c:v>217.16666666666671</c:v>
                </c:pt>
                <c:pt idx="501">
                  <c:v>229.50833333333333</c:v>
                </c:pt>
                <c:pt idx="502">
                  <c:v>225.69999999999996</c:v>
                </c:pt>
                <c:pt idx="503">
                  <c:v>225.71666666666667</c:v>
                </c:pt>
                <c:pt idx="504">
                  <c:v>228.78333333333333</c:v>
                </c:pt>
                <c:pt idx="505">
                  <c:v>230.52500000000001</c:v>
                </c:pt>
                <c:pt idx="506">
                  <c:v>236.75</c:v>
                </c:pt>
                <c:pt idx="507">
                  <c:v>234.33333333333329</c:v>
                </c:pt>
                <c:pt idx="508">
                  <c:v>231.98333333333335</c:v>
                </c:pt>
                <c:pt idx="509">
                  <c:v>226.80833333333331</c:v>
                </c:pt>
                <c:pt idx="510">
                  <c:v>220.4</c:v>
                </c:pt>
                <c:pt idx="511">
                  <c:v>215.18333333333331</c:v>
                </c:pt>
                <c:pt idx="512">
                  <c:v>211.06666666666669</c:v>
                </c:pt>
                <c:pt idx="513">
                  <c:v>204.09166666666667</c:v>
                </c:pt>
                <c:pt idx="514">
                  <c:v>201.04999999999998</c:v>
                </c:pt>
                <c:pt idx="515">
                  <c:v>207.60833333333335</c:v>
                </c:pt>
                <c:pt idx="516">
                  <c:v>207.4</c:v>
                </c:pt>
                <c:pt idx="517">
                  <c:v>206.41666666666671</c:v>
                </c:pt>
                <c:pt idx="518">
                  <c:v>204.75</c:v>
                </c:pt>
                <c:pt idx="519">
                  <c:v>206.97500000000002</c:v>
                </c:pt>
                <c:pt idx="520">
                  <c:v>213.75</c:v>
                </c:pt>
                <c:pt idx="521">
                  <c:v>218.72499999999999</c:v>
                </c:pt>
                <c:pt idx="522">
                  <c:v>222.70833333333334</c:v>
                </c:pt>
                <c:pt idx="523">
                  <c:v>226.04166666666663</c:v>
                </c:pt>
                <c:pt idx="524">
                  <c:v>228.35833333333335</c:v>
                </c:pt>
                <c:pt idx="525">
                  <c:v>232.34166666666667</c:v>
                </c:pt>
                <c:pt idx="526">
                  <c:v>233.77500000000001</c:v>
                </c:pt>
                <c:pt idx="527">
                  <c:v>231.41666666666666</c:v>
                </c:pt>
                <c:pt idx="528">
                  <c:v>223.1</c:v>
                </c:pt>
                <c:pt idx="529">
                  <c:v>220.79166666666666</c:v>
                </c:pt>
                <c:pt idx="530">
                  <c:v>215.95833333333334</c:v>
                </c:pt>
                <c:pt idx="531">
                  <c:v>218.14166666666665</c:v>
                </c:pt>
                <c:pt idx="532">
                  <c:v>217.22499999999999</c:v>
                </c:pt>
                <c:pt idx="533">
                  <c:v>218.77499999999998</c:v>
                </c:pt>
                <c:pt idx="534">
                  <c:v>213.875</c:v>
                </c:pt>
                <c:pt idx="535">
                  <c:v>208.61666666666667</c:v>
                </c:pt>
                <c:pt idx="536">
                  <c:v>199.29166666666666</c:v>
                </c:pt>
                <c:pt idx="537">
                  <c:v>187.25000000000003</c:v>
                </c:pt>
                <c:pt idx="538">
                  <c:v>174.36666666666665</c:v>
                </c:pt>
                <c:pt idx="539">
                  <c:v>158.79166666666666</c:v>
                </c:pt>
                <c:pt idx="540">
                  <c:v>145.45000000000002</c:v>
                </c:pt>
                <c:pt idx="541">
                  <c:v>139.80833333333331</c:v>
                </c:pt>
                <c:pt idx="542">
                  <c:v>139.48333333333335</c:v>
                </c:pt>
                <c:pt idx="543">
                  <c:v>141.21666666666667</c:v>
                </c:pt>
                <c:pt idx="544">
                  <c:v>139.3416666666667</c:v>
                </c:pt>
                <c:pt idx="545">
                  <c:v>140.72499999999999</c:v>
                </c:pt>
                <c:pt idx="546">
                  <c:v>142.96666666666667</c:v>
                </c:pt>
                <c:pt idx="547">
                  <c:v>141.68333333333334</c:v>
                </c:pt>
                <c:pt idx="548">
                  <c:v>138.1</c:v>
                </c:pt>
                <c:pt idx="549">
                  <c:v>133.84166666666667</c:v>
                </c:pt>
                <c:pt idx="550">
                  <c:v>129.88333333333333</c:v>
                </c:pt>
                <c:pt idx="551">
                  <c:v>124.52499999999999</c:v>
                </c:pt>
                <c:pt idx="552">
                  <c:v>116.33333333333333</c:v>
                </c:pt>
                <c:pt idx="553">
                  <c:v>111.97500000000001</c:v>
                </c:pt>
                <c:pt idx="554">
                  <c:v>108.30833333333334</c:v>
                </c:pt>
                <c:pt idx="555">
                  <c:v>106.25</c:v>
                </c:pt>
                <c:pt idx="556">
                  <c:v>106.88333333333333</c:v>
                </c:pt>
                <c:pt idx="557">
                  <c:v>106.56666666666668</c:v>
                </c:pt>
                <c:pt idx="558">
                  <c:v>106.15833333333335</c:v>
                </c:pt>
                <c:pt idx="559">
                  <c:v>103.80833333333334</c:v>
                </c:pt>
                <c:pt idx="560">
                  <c:v>101.30000000000001</c:v>
                </c:pt>
                <c:pt idx="561">
                  <c:v>98.308333333333337</c:v>
                </c:pt>
                <c:pt idx="562">
                  <c:v>94.441666666666663</c:v>
                </c:pt>
                <c:pt idx="563">
                  <c:v>90.066666666666663</c:v>
                </c:pt>
                <c:pt idx="564">
                  <c:v>87.825000000000003</c:v>
                </c:pt>
                <c:pt idx="565">
                  <c:v>88.241666666666674</c:v>
                </c:pt>
                <c:pt idx="566">
                  <c:v>87.975000000000009</c:v>
                </c:pt>
                <c:pt idx="567">
                  <c:v>86.991666666666674</c:v>
                </c:pt>
                <c:pt idx="568">
                  <c:v>86.75</c:v>
                </c:pt>
                <c:pt idx="569">
                  <c:v>87.233333333333348</c:v>
                </c:pt>
                <c:pt idx="570">
                  <c:v>88.108333333333334</c:v>
                </c:pt>
                <c:pt idx="571">
                  <c:v>87.225000000000009</c:v>
                </c:pt>
                <c:pt idx="572">
                  <c:v>86.225000000000009</c:v>
                </c:pt>
                <c:pt idx="573">
                  <c:v>86.416666666666671</c:v>
                </c:pt>
                <c:pt idx="574">
                  <c:v>86.233333333333334</c:v>
                </c:pt>
                <c:pt idx="575">
                  <c:v>85.225000000000009</c:v>
                </c:pt>
                <c:pt idx="576">
                  <c:v>83.38333333333334</c:v>
                </c:pt>
                <c:pt idx="577">
                  <c:v>82.766666666666666</c:v>
                </c:pt>
                <c:pt idx="578">
                  <c:v>81.924999999999997</c:v>
                </c:pt>
                <c:pt idx="579">
                  <c:v>80.708333333333343</c:v>
                </c:pt>
                <c:pt idx="580">
                  <c:v>79.858333333333334</c:v>
                </c:pt>
                <c:pt idx="581">
                  <c:v>78.825000000000003</c:v>
                </c:pt>
                <c:pt idx="582">
                  <c:v>78.11666666666666</c:v>
                </c:pt>
                <c:pt idx="583">
                  <c:v>77.24166666666666</c:v>
                </c:pt>
                <c:pt idx="584">
                  <c:v>76.683333333333323</c:v>
                </c:pt>
                <c:pt idx="585">
                  <c:v>76.741666666666674</c:v>
                </c:pt>
                <c:pt idx="586">
                  <c:v>77.125</c:v>
                </c:pt>
                <c:pt idx="587">
                  <c:v>77.666666666666671</c:v>
                </c:pt>
                <c:pt idx="588">
                  <c:v>77.7</c:v>
                </c:pt>
                <c:pt idx="589">
                  <c:v>77.49166666666666</c:v>
                </c:pt>
                <c:pt idx="590">
                  <c:v>78.50833333333334</c:v>
                </c:pt>
                <c:pt idx="591">
                  <c:v>79.100000000000009</c:v>
                </c:pt>
                <c:pt idx="592">
                  <c:v>78.924999999999997</c:v>
                </c:pt>
                <c:pt idx="593">
                  <c:v>78.61666666666666</c:v>
                </c:pt>
                <c:pt idx="594">
                  <c:v>78.724999999999994</c:v>
                </c:pt>
                <c:pt idx="595">
                  <c:v>79.49166666666666</c:v>
                </c:pt>
                <c:pt idx="596">
                  <c:v>80.075000000000003</c:v>
                </c:pt>
                <c:pt idx="597">
                  <c:v>79.725000000000009</c:v>
                </c:pt>
                <c:pt idx="598">
                  <c:v>79.716666666666654</c:v>
                </c:pt>
                <c:pt idx="599">
                  <c:v>81.25</c:v>
                </c:pt>
                <c:pt idx="600">
                  <c:v>85.38333333333334</c:v>
                </c:pt>
                <c:pt idx="601">
                  <c:v>87.2</c:v>
                </c:pt>
                <c:pt idx="602">
                  <c:v>90.908333333333346</c:v>
                </c:pt>
                <c:pt idx="603">
                  <c:v>94.333333333333357</c:v>
                </c:pt>
                <c:pt idx="604">
                  <c:v>97.116666666666674</c:v>
                </c:pt>
                <c:pt idx="605">
                  <c:v>99.433333333333337</c:v>
                </c:pt>
                <c:pt idx="606">
                  <c:v>102.58333333333333</c:v>
                </c:pt>
                <c:pt idx="607">
                  <c:v>105.625</c:v>
                </c:pt>
                <c:pt idx="608">
                  <c:v>108.64999999999999</c:v>
                </c:pt>
                <c:pt idx="609">
                  <c:v>111.19166666666666</c:v>
                </c:pt>
                <c:pt idx="610">
                  <c:v>115.30000000000001</c:v>
                </c:pt>
                <c:pt idx="611">
                  <c:v>123.40833333333335</c:v>
                </c:pt>
                <c:pt idx="612">
                  <c:v>130.11666666666667</c:v>
                </c:pt>
                <c:pt idx="613">
                  <c:v>131.46666666666667</c:v>
                </c:pt>
                <c:pt idx="614">
                  <c:v>136.15</c:v>
                </c:pt>
                <c:pt idx="615">
                  <c:v>142</c:v>
                </c:pt>
                <c:pt idx="616">
                  <c:v>145.89166666666668</c:v>
                </c:pt>
                <c:pt idx="617">
                  <c:v>147.56666666666669</c:v>
                </c:pt>
                <c:pt idx="618">
                  <c:v>145.11666666666667</c:v>
                </c:pt>
                <c:pt idx="619">
                  <c:v>143.41666666666666</c:v>
                </c:pt>
                <c:pt idx="620">
                  <c:v>147.59166666666667</c:v>
                </c:pt>
                <c:pt idx="621">
                  <c:v>153.24166666666667</c:v>
                </c:pt>
                <c:pt idx="622">
                  <c:v>158.10833333333332</c:v>
                </c:pt>
                <c:pt idx="623">
                  <c:v>164.21666666666667</c:v>
                </c:pt>
                <c:pt idx="624">
                  <c:v>165.125</c:v>
                </c:pt>
                <c:pt idx="625">
                  <c:v>172.16666666666666</c:v>
                </c:pt>
                <c:pt idx="626">
                  <c:v>180.90833333333333</c:v>
                </c:pt>
                <c:pt idx="627">
                  <c:v>181.06666666666669</c:v>
                </c:pt>
                <c:pt idx="628">
                  <c:v>177.73333333333332</c:v>
                </c:pt>
                <c:pt idx="629">
                  <c:v>177.08333333333334</c:v>
                </c:pt>
                <c:pt idx="630">
                  <c:v>185.41666666666666</c:v>
                </c:pt>
                <c:pt idx="631">
                  <c:v>191.25833333333335</c:v>
                </c:pt>
                <c:pt idx="632">
                  <c:v>193.45000000000002</c:v>
                </c:pt>
                <c:pt idx="633">
                  <c:v>195.04166666666666</c:v>
                </c:pt>
                <c:pt idx="634">
                  <c:v>203.80833333333337</c:v>
                </c:pt>
                <c:pt idx="635">
                  <c:v>204.82500000000002</c:v>
                </c:pt>
                <c:pt idx="636">
                  <c:v>204.19166666666663</c:v>
                </c:pt>
                <c:pt idx="637">
                  <c:v>199.32499999999996</c:v>
                </c:pt>
                <c:pt idx="638">
                  <c:v>197.29166666666666</c:v>
                </c:pt>
                <c:pt idx="639">
                  <c:v>194.14166666666665</c:v>
                </c:pt>
                <c:pt idx="640">
                  <c:v>187.94999999999996</c:v>
                </c:pt>
                <c:pt idx="641">
                  <c:v>180.24999999999997</c:v>
                </c:pt>
                <c:pt idx="642">
                  <c:v>180.35</c:v>
                </c:pt>
                <c:pt idx="643">
                  <c:v>181.03333333333333</c:v>
                </c:pt>
                <c:pt idx="644">
                  <c:v>177.90833333333333</c:v>
                </c:pt>
                <c:pt idx="645">
                  <c:v>179.18333333333337</c:v>
                </c:pt>
                <c:pt idx="646">
                  <c:v>174.32500000000002</c:v>
                </c:pt>
                <c:pt idx="647">
                  <c:v>176.80833333333337</c:v>
                </c:pt>
                <c:pt idx="648">
                  <c:v>189.57500000000002</c:v>
                </c:pt>
                <c:pt idx="649">
                  <c:v>194.39166666666665</c:v>
                </c:pt>
                <c:pt idx="650">
                  <c:v>201.46666666666667</c:v>
                </c:pt>
                <c:pt idx="651">
                  <c:v>211.9</c:v>
                </c:pt>
                <c:pt idx="652">
                  <c:v>222.35</c:v>
                </c:pt>
                <c:pt idx="653">
                  <c:v>230.47499999999999</c:v>
                </c:pt>
                <c:pt idx="654">
                  <c:v>226.60000000000002</c:v>
                </c:pt>
                <c:pt idx="655">
                  <c:v>221.54999999999998</c:v>
                </c:pt>
                <c:pt idx="656">
                  <c:v>217.39166666666668</c:v>
                </c:pt>
                <c:pt idx="657">
                  <c:v>206.60000000000002</c:v>
                </c:pt>
                <c:pt idx="658">
                  <c:v>199.10833333333332</c:v>
                </c:pt>
                <c:pt idx="659">
                  <c:v>195.49166666666667</c:v>
                </c:pt>
                <c:pt idx="660">
                  <c:v>193.58333333333334</c:v>
                </c:pt>
                <c:pt idx="661">
                  <c:v>190.44166666666669</c:v>
                </c:pt>
                <c:pt idx="662">
                  <c:v>186.83333333333334</c:v>
                </c:pt>
                <c:pt idx="663">
                  <c:v>184.23333333333332</c:v>
                </c:pt>
                <c:pt idx="664">
                  <c:v>179.75000000000003</c:v>
                </c:pt>
                <c:pt idx="665">
                  <c:v>169.35</c:v>
                </c:pt>
                <c:pt idx="666">
                  <c:v>160.63333333333333</c:v>
                </c:pt>
                <c:pt idx="667">
                  <c:v>153.19166666666669</c:v>
                </c:pt>
                <c:pt idx="668">
                  <c:v>145.39166666666668</c:v>
                </c:pt>
                <c:pt idx="669">
                  <c:v>141.17500000000001</c:v>
                </c:pt>
                <c:pt idx="670">
                  <c:v>138.85</c:v>
                </c:pt>
                <c:pt idx="671">
                  <c:v>137.98333333333332</c:v>
                </c:pt>
                <c:pt idx="672">
                  <c:v>135.86666666666667</c:v>
                </c:pt>
                <c:pt idx="673">
                  <c:v>139.38333333333335</c:v>
                </c:pt>
                <c:pt idx="674">
                  <c:v>141.84166666666667</c:v>
                </c:pt>
                <c:pt idx="675">
                  <c:v>139.4</c:v>
                </c:pt>
                <c:pt idx="676">
                  <c:v>135.69166666666663</c:v>
                </c:pt>
                <c:pt idx="677">
                  <c:v>131.66666666666666</c:v>
                </c:pt>
                <c:pt idx="678">
                  <c:v>130.28333333333333</c:v>
                </c:pt>
                <c:pt idx="679">
                  <c:v>125.30833333333332</c:v>
                </c:pt>
                <c:pt idx="680">
                  <c:v>118.34166666666665</c:v>
                </c:pt>
                <c:pt idx="681">
                  <c:v>114.33333333333333</c:v>
                </c:pt>
                <c:pt idx="682">
                  <c:v>116.25</c:v>
                </c:pt>
                <c:pt idx="683">
                  <c:v>117.13333333333334</c:v>
                </c:pt>
                <c:pt idx="684">
                  <c:v>116.53333333333335</c:v>
                </c:pt>
                <c:pt idx="685">
                  <c:v>116.30833333333334</c:v>
                </c:pt>
                <c:pt idx="686">
                  <c:v>117.84166666666668</c:v>
                </c:pt>
                <c:pt idx="687">
                  <c:v>116.30833333333335</c:v>
                </c:pt>
                <c:pt idx="688">
                  <c:v>114.23333333333333</c:v>
                </c:pt>
                <c:pt idx="689">
                  <c:v>110.45833333333331</c:v>
                </c:pt>
                <c:pt idx="690">
                  <c:v>107.22499999999998</c:v>
                </c:pt>
                <c:pt idx="691">
                  <c:v>104.22500000000001</c:v>
                </c:pt>
                <c:pt idx="692">
                  <c:v>103.15000000000002</c:v>
                </c:pt>
                <c:pt idx="693">
                  <c:v>102.30833333333335</c:v>
                </c:pt>
                <c:pt idx="694">
                  <c:v>102.98333333333333</c:v>
                </c:pt>
                <c:pt idx="695">
                  <c:v>102.29166666666667</c:v>
                </c:pt>
                <c:pt idx="696">
                  <c:v>102.31666666666666</c:v>
                </c:pt>
                <c:pt idx="697">
                  <c:v>100.36666666666667</c:v>
                </c:pt>
                <c:pt idx="698">
                  <c:v>98.74166666666666</c:v>
                </c:pt>
                <c:pt idx="699">
                  <c:v>96.86666666666666</c:v>
                </c:pt>
                <c:pt idx="700">
                  <c:v>93.983333333333306</c:v>
                </c:pt>
                <c:pt idx="701">
                  <c:v>90.399999999999991</c:v>
                </c:pt>
                <c:pt idx="702">
                  <c:v>87.441666666666677</c:v>
                </c:pt>
                <c:pt idx="703">
                  <c:v>88.358333333333334</c:v>
                </c:pt>
                <c:pt idx="704">
                  <c:v>88.766666666666666</c:v>
                </c:pt>
                <c:pt idx="705">
                  <c:v>87.575000000000003</c:v>
                </c:pt>
                <c:pt idx="706">
                  <c:v>86.566666666666663</c:v>
                </c:pt>
                <c:pt idx="707">
                  <c:v>87.175000000000011</c:v>
                </c:pt>
                <c:pt idx="708">
                  <c:v>87.825000000000003</c:v>
                </c:pt>
                <c:pt idx="709">
                  <c:v>86.433333333333337</c:v>
                </c:pt>
                <c:pt idx="710">
                  <c:v>86.141666666666666</c:v>
                </c:pt>
                <c:pt idx="711">
                  <c:v>86.316666666666663</c:v>
                </c:pt>
                <c:pt idx="712">
                  <c:v>86.674999999999997</c:v>
                </c:pt>
                <c:pt idx="713">
                  <c:v>86</c:v>
                </c:pt>
                <c:pt idx="714">
                  <c:v>84.583333333333329</c:v>
                </c:pt>
                <c:pt idx="715">
                  <c:v>84.033333333333346</c:v>
                </c:pt>
                <c:pt idx="716">
                  <c:v>83.516666666666666</c:v>
                </c:pt>
                <c:pt idx="717">
                  <c:v>82.325000000000003</c:v>
                </c:pt>
                <c:pt idx="718">
                  <c:v>81.100000000000009</c:v>
                </c:pt>
                <c:pt idx="719">
                  <c:v>79.866666666666674</c:v>
                </c:pt>
                <c:pt idx="720">
                  <c:v>78.891666666666666</c:v>
                </c:pt>
                <c:pt idx="721">
                  <c:v>78.041666666666671</c:v>
                </c:pt>
                <c:pt idx="722">
                  <c:v>76.983333333333334</c:v>
                </c:pt>
                <c:pt idx="723">
                  <c:v>77</c:v>
                </c:pt>
                <c:pt idx="724">
                  <c:v>76.483333333333334</c:v>
                </c:pt>
                <c:pt idx="725">
                  <c:v>75.97499999999998</c:v>
                </c:pt>
                <c:pt idx="726">
                  <c:v>76.45</c:v>
                </c:pt>
                <c:pt idx="727">
                  <c:v>76.99166666666666</c:v>
                </c:pt>
                <c:pt idx="728">
                  <c:v>77.375</c:v>
                </c:pt>
                <c:pt idx="729">
                  <c:v>76.691666666666663</c:v>
                </c:pt>
                <c:pt idx="730">
                  <c:v>75.658333333333331</c:v>
                </c:pt>
                <c:pt idx="731">
                  <c:v>75.216666666666669</c:v>
                </c:pt>
                <c:pt idx="732">
                  <c:v>74.716666666666669</c:v>
                </c:pt>
                <c:pt idx="733">
                  <c:v>74.108333333333334</c:v>
                </c:pt>
                <c:pt idx="734">
                  <c:v>73.575000000000003</c:v>
                </c:pt>
                <c:pt idx="735">
                  <c:v>73.25</c:v>
                </c:pt>
                <c:pt idx="736">
                  <c:v>73.2</c:v>
                </c:pt>
                <c:pt idx="737">
                  <c:v>73.266666666666666</c:v>
                </c:pt>
                <c:pt idx="738">
                  <c:v>73.383333333333326</c:v>
                </c:pt>
                <c:pt idx="739">
                  <c:v>73.8</c:v>
                </c:pt>
                <c:pt idx="740">
                  <c:v>74.574999999999989</c:v>
                </c:pt>
                <c:pt idx="741">
                  <c:v>75.2</c:v>
                </c:pt>
                <c:pt idx="742">
                  <c:v>75.716666666666683</c:v>
                </c:pt>
                <c:pt idx="743">
                  <c:v>75.891666666666666</c:v>
                </c:pt>
                <c:pt idx="744">
                  <c:v>76.349999999999994</c:v>
                </c:pt>
                <c:pt idx="745">
                  <c:v>76.741666666666674</c:v>
                </c:pt>
                <c:pt idx="746">
                  <c:v>76.875</c:v>
                </c:pt>
                <c:pt idx="747">
                  <c:v>77.366666666666674</c:v>
                </c:pt>
                <c:pt idx="748">
                  <c:v>78.683333333333337</c:v>
                </c:pt>
                <c:pt idx="749">
                  <c:v>80.849999999999994</c:v>
                </c:pt>
                <c:pt idx="750">
                  <c:v>82.916666666666671</c:v>
                </c:pt>
                <c:pt idx="751">
                  <c:v>83.75</c:v>
                </c:pt>
                <c:pt idx="752">
                  <c:v>84.333333333333329</c:v>
                </c:pt>
                <c:pt idx="753">
                  <c:v>84.6</c:v>
                </c:pt>
                <c:pt idx="754">
                  <c:v>85.591666666666683</c:v>
                </c:pt>
                <c:pt idx="755">
                  <c:v>85.741666666666674</c:v>
                </c:pt>
                <c:pt idx="756">
                  <c:v>85.625</c:v>
                </c:pt>
                <c:pt idx="757">
                  <c:v>85.908333333333346</c:v>
                </c:pt>
                <c:pt idx="758">
                  <c:v>86.699999999999989</c:v>
                </c:pt>
                <c:pt idx="759">
                  <c:v>87.783333333333346</c:v>
                </c:pt>
                <c:pt idx="760">
                  <c:v>88.149999999999991</c:v>
                </c:pt>
                <c:pt idx="761">
                  <c:v>89.875</c:v>
                </c:pt>
                <c:pt idx="762">
                  <c:v>95.358333333333348</c:v>
                </c:pt>
                <c:pt idx="763">
                  <c:v>100.64999999999999</c:v>
                </c:pt>
                <c:pt idx="764">
                  <c:v>103.47499999999998</c:v>
                </c:pt>
                <c:pt idx="765">
                  <c:v>106.41666666666667</c:v>
                </c:pt>
                <c:pt idx="766">
                  <c:v>109.08333333333333</c:v>
                </c:pt>
                <c:pt idx="767">
                  <c:v>112.04166666666667</c:v>
                </c:pt>
                <c:pt idx="768">
                  <c:v>117.44999999999999</c:v>
                </c:pt>
                <c:pt idx="769">
                  <c:v>121.175</c:v>
                </c:pt>
                <c:pt idx="770">
                  <c:v>128.54166666666666</c:v>
                </c:pt>
                <c:pt idx="771">
                  <c:v>134.94999999999996</c:v>
                </c:pt>
                <c:pt idx="772">
                  <c:v>139.96666666666667</c:v>
                </c:pt>
                <c:pt idx="773">
                  <c:v>140.50833333333335</c:v>
                </c:pt>
                <c:pt idx="774">
                  <c:v>139.40833333333333</c:v>
                </c:pt>
                <c:pt idx="775">
                  <c:v>135.70833333333334</c:v>
                </c:pt>
                <c:pt idx="776">
                  <c:v>132.53333333333333</c:v>
                </c:pt>
                <c:pt idx="777">
                  <c:v>129.21666666666667</c:v>
                </c:pt>
                <c:pt idx="778">
                  <c:v>130.22499999999999</c:v>
                </c:pt>
                <c:pt idx="779">
                  <c:v>130.6</c:v>
                </c:pt>
                <c:pt idx="780">
                  <c:v>133.19166666666663</c:v>
                </c:pt>
                <c:pt idx="781">
                  <c:v>134.64166666666665</c:v>
                </c:pt>
                <c:pt idx="782">
                  <c:v>134.53333333333333</c:v>
                </c:pt>
                <c:pt idx="783">
                  <c:v>131.41666666666666</c:v>
                </c:pt>
                <c:pt idx="784">
                  <c:v>130.10833333333332</c:v>
                </c:pt>
                <c:pt idx="785">
                  <c:v>125.67500000000001</c:v>
                </c:pt>
                <c:pt idx="786">
                  <c:v>123.825</c:v>
                </c:pt>
                <c:pt idx="787">
                  <c:v>124.25</c:v>
                </c:pt>
                <c:pt idx="788">
                  <c:v>126.575</c:v>
                </c:pt>
                <c:pt idx="789">
                  <c:v>126.91666666666667</c:v>
                </c:pt>
                <c:pt idx="790">
                  <c:v>127.79166666666667</c:v>
                </c:pt>
                <c:pt idx="791">
                  <c:v>128.76666666666665</c:v>
                </c:pt>
                <c:pt idx="792">
                  <c:v>128.38333333333333</c:v>
                </c:pt>
                <c:pt idx="793">
                  <c:v>130.57500000000002</c:v>
                </c:pt>
                <c:pt idx="794">
                  <c:v>133.07500000000002</c:v>
                </c:pt>
                <c:pt idx="795">
                  <c:v>136.25833333333333</c:v>
                </c:pt>
                <c:pt idx="796">
                  <c:v>142.24166666666665</c:v>
                </c:pt>
                <c:pt idx="797">
                  <c:v>150.15833333333333</c:v>
                </c:pt>
                <c:pt idx="798">
                  <c:v>156.40833333333333</c:v>
                </c:pt>
                <c:pt idx="799">
                  <c:v>160.96666666666667</c:v>
                </c:pt>
                <c:pt idx="800">
                  <c:v>160.09166666666664</c:v>
                </c:pt>
                <c:pt idx="801">
                  <c:v>157.04166666666666</c:v>
                </c:pt>
                <c:pt idx="802">
                  <c:v>156.04999999999998</c:v>
                </c:pt>
                <c:pt idx="803">
                  <c:v>150.80833333333334</c:v>
                </c:pt>
                <c:pt idx="804">
                  <c:v>149.25833333333335</c:v>
                </c:pt>
                <c:pt idx="805">
                  <c:v>150.30000000000001</c:v>
                </c:pt>
                <c:pt idx="806">
                  <c:v>152.39166666666668</c:v>
                </c:pt>
                <c:pt idx="807">
                  <c:v>156.46666666666667</c:v>
                </c:pt>
                <c:pt idx="808">
                  <c:v>157.04999999999998</c:v>
                </c:pt>
                <c:pt idx="809">
                  <c:v>155.57500000000002</c:v>
                </c:pt>
                <c:pt idx="810">
                  <c:v>153.34166666666667</c:v>
                </c:pt>
                <c:pt idx="811">
                  <c:v>149.875</c:v>
                </c:pt>
                <c:pt idx="812">
                  <c:v>144.94999999999999</c:v>
                </c:pt>
                <c:pt idx="813">
                  <c:v>140.53333333333333</c:v>
                </c:pt>
                <c:pt idx="814">
                  <c:v>134.74166666666665</c:v>
                </c:pt>
                <c:pt idx="815">
                  <c:v>130.79999999999998</c:v>
                </c:pt>
                <c:pt idx="816">
                  <c:v>127.03333333333335</c:v>
                </c:pt>
                <c:pt idx="817">
                  <c:v>123.05833333333332</c:v>
                </c:pt>
                <c:pt idx="818">
                  <c:v>119.84999999999998</c:v>
                </c:pt>
                <c:pt idx="819">
                  <c:v>117.375</c:v>
                </c:pt>
                <c:pt idx="820">
                  <c:v>114.31666666666668</c:v>
                </c:pt>
                <c:pt idx="821">
                  <c:v>112.91666666666667</c:v>
                </c:pt>
                <c:pt idx="822">
                  <c:v>110.45833333333333</c:v>
                </c:pt>
                <c:pt idx="823">
                  <c:v>108.95833333333333</c:v>
                </c:pt>
                <c:pt idx="824">
                  <c:v>107.32499999999999</c:v>
                </c:pt>
                <c:pt idx="825">
                  <c:v>103.375</c:v>
                </c:pt>
                <c:pt idx="826">
                  <c:v>100.72500000000001</c:v>
                </c:pt>
                <c:pt idx="827">
                  <c:v>98.483333333333334</c:v>
                </c:pt>
                <c:pt idx="828">
                  <c:v>97.300000000000011</c:v>
                </c:pt>
                <c:pt idx="829">
                  <c:v>96.183333333333337</c:v>
                </c:pt>
                <c:pt idx="830">
                  <c:v>93.22499999999998</c:v>
                </c:pt>
                <c:pt idx="831">
                  <c:v>90.374999999999986</c:v>
                </c:pt>
                <c:pt idx="832">
                  <c:v>88.408333333333346</c:v>
                </c:pt>
                <c:pt idx="833">
                  <c:v>86.241666666666674</c:v>
                </c:pt>
                <c:pt idx="834">
                  <c:v>83.908333333333317</c:v>
                </c:pt>
                <c:pt idx="835">
                  <c:v>82.85</c:v>
                </c:pt>
                <c:pt idx="836">
                  <c:v>81.841666666666654</c:v>
                </c:pt>
                <c:pt idx="837">
                  <c:v>82.216666666666683</c:v>
                </c:pt>
                <c:pt idx="838">
                  <c:v>83.225000000000009</c:v>
                </c:pt>
                <c:pt idx="839">
                  <c:v>84.033333333333331</c:v>
                </c:pt>
                <c:pt idx="840">
                  <c:v>87.008333333333326</c:v>
                </c:pt>
                <c:pt idx="841">
                  <c:v>86.716666666666683</c:v>
                </c:pt>
                <c:pt idx="842">
                  <c:v>85.483333333333334</c:v>
                </c:pt>
                <c:pt idx="843">
                  <c:v>84.341666666666669</c:v>
                </c:pt>
                <c:pt idx="844">
                  <c:v>82.541666666666671</c:v>
                </c:pt>
                <c:pt idx="845">
                  <c:v>80.933333333333323</c:v>
                </c:pt>
                <c:pt idx="846">
                  <c:v>77.858333333333334</c:v>
                </c:pt>
                <c:pt idx="847">
                  <c:v>75.61666666666666</c:v>
                </c:pt>
                <c:pt idx="848">
                  <c:v>75.5</c:v>
                </c:pt>
                <c:pt idx="849">
                  <c:v>76.291666666666657</c:v>
                </c:pt>
                <c:pt idx="850">
                  <c:v>76.924999999999997</c:v>
                </c:pt>
                <c:pt idx="851">
                  <c:v>77.233333333333334</c:v>
                </c:pt>
                <c:pt idx="852">
                  <c:v>77.25</c:v>
                </c:pt>
                <c:pt idx="853">
                  <c:v>77.25833333333334</c:v>
                </c:pt>
                <c:pt idx="854">
                  <c:v>76.583333333333329</c:v>
                </c:pt>
                <c:pt idx="855">
                  <c:v>75.624999999999986</c:v>
                </c:pt>
                <c:pt idx="856">
                  <c:v>74.908333333333331</c:v>
                </c:pt>
                <c:pt idx="857">
                  <c:v>74.466666666666654</c:v>
                </c:pt>
                <c:pt idx="858">
                  <c:v>74.61666666666666</c:v>
                </c:pt>
                <c:pt idx="859">
                  <c:v>75.25833333333334</c:v>
                </c:pt>
                <c:pt idx="860">
                  <c:v>76.016666666666666</c:v>
                </c:pt>
                <c:pt idx="861">
                  <c:v>76.466666666666683</c:v>
                </c:pt>
                <c:pt idx="862">
                  <c:v>76.600000000000009</c:v>
                </c:pt>
                <c:pt idx="863">
                  <c:v>76.541666666666671</c:v>
                </c:pt>
                <c:pt idx="864">
                  <c:v>76.350000000000009</c:v>
                </c:pt>
                <c:pt idx="865">
                  <c:v>75.541666666666671</c:v>
                </c:pt>
                <c:pt idx="866">
                  <c:v>74.849999999999994</c:v>
                </c:pt>
                <c:pt idx="867">
                  <c:v>74.358333333333334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D-42F9-A6BD-D376A27E2F7D}"/>
            </c:ext>
          </c:extLst>
        </c:ser>
        <c:ser>
          <c:idx val="2"/>
          <c:order val="2"/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'SIDC 6 MONTHS B &amp; A'!$C$10:$C$872</c:f>
              <c:numCache>
                <c:formatCode>General</c:formatCode>
                <c:ptCount val="863"/>
                <c:pt idx="28">
                  <c:v>1950</c:v>
                </c:pt>
                <c:pt idx="148">
                  <c:v>1960</c:v>
                </c:pt>
                <c:pt idx="268">
                  <c:v>1970</c:v>
                </c:pt>
                <c:pt idx="388">
                  <c:v>1980</c:v>
                </c:pt>
                <c:pt idx="508">
                  <c:v>1990</c:v>
                </c:pt>
                <c:pt idx="628">
                  <c:v>2000</c:v>
                </c:pt>
                <c:pt idx="748">
                  <c:v>2010</c:v>
                </c:pt>
              </c:numCache>
            </c:numRef>
          </c:cat>
          <c:val>
            <c:numRef>
              <c:f>'SIDC 6 MONTHS B &amp; A'!$M$10:$M$877</c:f>
              <c:numCache>
                <c:formatCode>0.0</c:formatCode>
                <c:ptCount val="868"/>
                <c:pt idx="0">
                  <c:v>258.65000000000003</c:v>
                </c:pt>
                <c:pt idx="1">
                  <c:v>264.27500000000003</c:v>
                </c:pt>
                <c:pt idx="2">
                  <c:v>253.06666666666669</c:v>
                </c:pt>
                <c:pt idx="3">
                  <c:v>237.45833333333334</c:v>
                </c:pt>
                <c:pt idx="4">
                  <c:v>225.09166666666667</c:v>
                </c:pt>
                <c:pt idx="5">
                  <c:v>204.51666666666665</c:v>
                </c:pt>
                <c:pt idx="6">
                  <c:v>184.625</c:v>
                </c:pt>
                <c:pt idx="7">
                  <c:v>190.07500000000002</c:v>
                </c:pt>
                <c:pt idx="8">
                  <c:v>196.72500000000002</c:v>
                </c:pt>
                <c:pt idx="9">
                  <c:v>207.45833333333334</c:v>
                </c:pt>
                <c:pt idx="10">
                  <c:v>214.48333333333335</c:v>
                </c:pt>
                <c:pt idx="11">
                  <c:v>228.80000000000004</c:v>
                </c:pt>
                <c:pt idx="12">
                  <c:v>241.25833333333333</c:v>
                </c:pt>
                <c:pt idx="13">
                  <c:v>239.8416666666667</c:v>
                </c:pt>
                <c:pt idx="14">
                  <c:v>219.5333333333333</c:v>
                </c:pt>
                <c:pt idx="15">
                  <c:v>211.7583333333333</c:v>
                </c:pt>
                <c:pt idx="16">
                  <c:v>203.2833333333333</c:v>
                </c:pt>
                <c:pt idx="17">
                  <c:v>210.85833333333335</c:v>
                </c:pt>
                <c:pt idx="18">
                  <c:v>212.47499999999999</c:v>
                </c:pt>
                <c:pt idx="19">
                  <c:v>214.17499999999998</c:v>
                </c:pt>
                <c:pt idx="20">
                  <c:v>211.86666666666667</c:v>
                </c:pt>
                <c:pt idx="21">
                  <c:v>213.02500000000001</c:v>
                </c:pt>
                <c:pt idx="22">
                  <c:v>212.41666666666666</c:v>
                </c:pt>
                <c:pt idx="23">
                  <c:v>206.08333333333334</c:v>
                </c:pt>
                <c:pt idx="24">
                  <c:v>200.29999999999998</c:v>
                </c:pt>
                <c:pt idx="25">
                  <c:v>195.42499999999998</c:v>
                </c:pt>
                <c:pt idx="26">
                  <c:v>199.41666666666666</c:v>
                </c:pt>
                <c:pt idx="27">
                  <c:v>200.28333333333333</c:v>
                </c:pt>
                <c:pt idx="28">
                  <c:v>195.04166666666666</c:v>
                </c:pt>
                <c:pt idx="29">
                  <c:v>187.95833333333334</c:v>
                </c:pt>
                <c:pt idx="30">
                  <c:v>182.10000000000002</c:v>
                </c:pt>
                <c:pt idx="31">
                  <c:v>176.19166666666669</c:v>
                </c:pt>
                <c:pt idx="32">
                  <c:v>168.81666666666669</c:v>
                </c:pt>
                <c:pt idx="33">
                  <c:v>157.71666666666667</c:v>
                </c:pt>
                <c:pt idx="34">
                  <c:v>153.32499999999999</c:v>
                </c:pt>
                <c:pt idx="35">
                  <c:v>150.24166666666665</c:v>
                </c:pt>
                <c:pt idx="36">
                  <c:v>138.21666666666667</c:v>
                </c:pt>
                <c:pt idx="37">
                  <c:v>126.38333333333334</c:v>
                </c:pt>
                <c:pt idx="38">
                  <c:v>113.40833333333336</c:v>
                </c:pt>
                <c:pt idx="39">
                  <c:v>103.79166666666667</c:v>
                </c:pt>
                <c:pt idx="40">
                  <c:v>97.358333333333334</c:v>
                </c:pt>
                <c:pt idx="41">
                  <c:v>90.699999999999989</c:v>
                </c:pt>
                <c:pt idx="42">
                  <c:v>87.808333333333337</c:v>
                </c:pt>
                <c:pt idx="43">
                  <c:v>96.45</c:v>
                </c:pt>
                <c:pt idx="44">
                  <c:v>108.34166666666665</c:v>
                </c:pt>
                <c:pt idx="45">
                  <c:v>119.20833333333331</c:v>
                </c:pt>
                <c:pt idx="46">
                  <c:v>120.26666666666667</c:v>
                </c:pt>
                <c:pt idx="47">
                  <c:v>120.53333333333335</c:v>
                </c:pt>
                <c:pt idx="48">
                  <c:v>126.47500000000001</c:v>
                </c:pt>
                <c:pt idx="49">
                  <c:v>121.10833333333333</c:v>
                </c:pt>
                <c:pt idx="50">
                  <c:v>109.69166666666666</c:v>
                </c:pt>
                <c:pt idx="51">
                  <c:v>95.850000000000009</c:v>
                </c:pt>
                <c:pt idx="52">
                  <c:v>86.366666666666674</c:v>
                </c:pt>
                <c:pt idx="53">
                  <c:v>77.291666666666657</c:v>
                </c:pt>
                <c:pt idx="54">
                  <c:v>65.524999999999991</c:v>
                </c:pt>
                <c:pt idx="55">
                  <c:v>56.55833333333333</c:v>
                </c:pt>
                <c:pt idx="56">
                  <c:v>49.866666666666674</c:v>
                </c:pt>
                <c:pt idx="57">
                  <c:v>46.933333333333337</c:v>
                </c:pt>
                <c:pt idx="58">
                  <c:v>46.041666666666664</c:v>
                </c:pt>
                <c:pt idx="59">
                  <c:v>51.483333333333327</c:v>
                </c:pt>
                <c:pt idx="60">
                  <c:v>52.891666666666659</c:v>
                </c:pt>
                <c:pt idx="61">
                  <c:v>52.491666666666667</c:v>
                </c:pt>
                <c:pt idx="62">
                  <c:v>51.516666666666673</c:v>
                </c:pt>
                <c:pt idx="63">
                  <c:v>52.533333333333331</c:v>
                </c:pt>
                <c:pt idx="64">
                  <c:v>49.841666666666661</c:v>
                </c:pt>
                <c:pt idx="65">
                  <c:v>39.666666666666671</c:v>
                </c:pt>
                <c:pt idx="66">
                  <c:v>32.266666666666666</c:v>
                </c:pt>
                <c:pt idx="67">
                  <c:v>32.65</c:v>
                </c:pt>
                <c:pt idx="68">
                  <c:v>30.200000000000003</c:v>
                </c:pt>
                <c:pt idx="69">
                  <c:v>28.725000000000005</c:v>
                </c:pt>
                <c:pt idx="70">
                  <c:v>23.608333333333331</c:v>
                </c:pt>
                <c:pt idx="71">
                  <c:v>25.558333333333334</c:v>
                </c:pt>
                <c:pt idx="72">
                  <c:v>28.508333333333336</c:v>
                </c:pt>
                <c:pt idx="73">
                  <c:v>26.033333333333335</c:v>
                </c:pt>
                <c:pt idx="74">
                  <c:v>21.625</c:v>
                </c:pt>
                <c:pt idx="75">
                  <c:v>18.125</c:v>
                </c:pt>
                <c:pt idx="76">
                  <c:v>14.508333333333335</c:v>
                </c:pt>
                <c:pt idx="77">
                  <c:v>10.783333333333331</c:v>
                </c:pt>
                <c:pt idx="78">
                  <c:v>8.2833333333333332</c:v>
                </c:pt>
                <c:pt idx="79">
                  <c:v>5.3750000000000009</c:v>
                </c:pt>
                <c:pt idx="80">
                  <c:v>4.3416666666666668</c:v>
                </c:pt>
                <c:pt idx="81">
                  <c:v>3.875</c:v>
                </c:pt>
                <c:pt idx="82">
                  <c:v>4.7333333333333334</c:v>
                </c:pt>
                <c:pt idx="83">
                  <c:v>6.7333333333333334</c:v>
                </c:pt>
                <c:pt idx="84">
                  <c:v>5.7333333333333334</c:v>
                </c:pt>
                <c:pt idx="85">
                  <c:v>5.9416666666666673</c:v>
                </c:pt>
                <c:pt idx="86">
                  <c:v>7.8500000000000005</c:v>
                </c:pt>
                <c:pt idx="87">
                  <c:v>9.6000000000000014</c:v>
                </c:pt>
                <c:pt idx="88">
                  <c:v>14.525</c:v>
                </c:pt>
                <c:pt idx="89">
                  <c:v>17.849999999999998</c:v>
                </c:pt>
                <c:pt idx="90">
                  <c:v>17.824999999999999</c:v>
                </c:pt>
                <c:pt idx="91">
                  <c:v>19.491666666666664</c:v>
                </c:pt>
                <c:pt idx="92">
                  <c:v>24.383333333333336</c:v>
                </c:pt>
                <c:pt idx="93">
                  <c:v>29.858333333333331</c:v>
                </c:pt>
                <c:pt idx="94">
                  <c:v>32.5</c:v>
                </c:pt>
                <c:pt idx="95">
                  <c:v>36.891666666666666</c:v>
                </c:pt>
                <c:pt idx="96">
                  <c:v>43.925000000000004</c:v>
                </c:pt>
                <c:pt idx="97">
                  <c:v>55.783333333333331</c:v>
                </c:pt>
                <c:pt idx="98">
                  <c:v>72.025000000000006</c:v>
                </c:pt>
                <c:pt idx="99">
                  <c:v>82.95</c:v>
                </c:pt>
                <c:pt idx="100">
                  <c:v>93.350000000000009</c:v>
                </c:pt>
                <c:pt idx="101">
                  <c:v>114.60000000000001</c:v>
                </c:pt>
                <c:pt idx="102">
                  <c:v>132.65</c:v>
                </c:pt>
                <c:pt idx="103">
                  <c:v>146.78333333333333</c:v>
                </c:pt>
                <c:pt idx="104">
                  <c:v>161.57499999999999</c:v>
                </c:pt>
                <c:pt idx="105">
                  <c:v>169.5</c:v>
                </c:pt>
                <c:pt idx="106">
                  <c:v>182.20833333333334</c:v>
                </c:pt>
                <c:pt idx="107">
                  <c:v>198.93333333333337</c:v>
                </c:pt>
                <c:pt idx="108">
                  <c:v>211.22500000000002</c:v>
                </c:pt>
                <c:pt idx="109">
                  <c:v>220.8416666666667</c:v>
                </c:pt>
                <c:pt idx="110">
                  <c:v>239.16666666666666</c:v>
                </c:pt>
                <c:pt idx="111">
                  <c:v>254.625</c:v>
                </c:pt>
                <c:pt idx="112">
                  <c:v>264.59166666666664</c:v>
                </c:pt>
                <c:pt idx="113">
                  <c:v>260.10000000000002</c:v>
                </c:pt>
                <c:pt idx="114">
                  <c:v>256.76666666666665</c:v>
                </c:pt>
                <c:pt idx="115">
                  <c:v>259.32499999999999</c:v>
                </c:pt>
                <c:pt idx="116">
                  <c:v>256.08333333333331</c:v>
                </c:pt>
                <c:pt idx="117">
                  <c:v>257.05</c:v>
                </c:pt>
                <c:pt idx="118">
                  <c:v>259.0916666666667</c:v>
                </c:pt>
                <c:pt idx="119">
                  <c:v>261.52499999999998</c:v>
                </c:pt>
                <c:pt idx="120">
                  <c:v>283.25000000000006</c:v>
                </c:pt>
                <c:pt idx="121">
                  <c:v>303.91666666666669</c:v>
                </c:pt>
                <c:pt idx="122">
                  <c:v>313.59999999999997</c:v>
                </c:pt>
                <c:pt idx="123">
                  <c:v>326.99166666666662</c:v>
                </c:pt>
                <c:pt idx="124">
                  <c:v>328.99166666666667</c:v>
                </c:pt>
                <c:pt idx="125">
                  <c:v>327.19166666666666</c:v>
                </c:pt>
                <c:pt idx="126">
                  <c:v>325.71666666666664</c:v>
                </c:pt>
                <c:pt idx="127">
                  <c:v>314.2</c:v>
                </c:pt>
                <c:pt idx="128">
                  <c:v>300.73333333333329</c:v>
                </c:pt>
                <c:pt idx="129">
                  <c:v>288.08333333333337</c:v>
                </c:pt>
                <c:pt idx="130">
                  <c:v>281.10833333333335</c:v>
                </c:pt>
                <c:pt idx="131">
                  <c:v>285.00000000000006</c:v>
                </c:pt>
                <c:pt idx="132">
                  <c:v>290.54999999999995</c:v>
                </c:pt>
                <c:pt idx="133">
                  <c:v>287.73333333333335</c:v>
                </c:pt>
                <c:pt idx="134">
                  <c:v>279.84999999999997</c:v>
                </c:pt>
                <c:pt idx="135">
                  <c:v>283.20833333333331</c:v>
                </c:pt>
                <c:pt idx="136">
                  <c:v>291.66666666666669</c:v>
                </c:pt>
                <c:pt idx="137">
                  <c:v>279.22499999999997</c:v>
                </c:pt>
                <c:pt idx="138">
                  <c:v>275.67500000000001</c:v>
                </c:pt>
                <c:pt idx="139">
                  <c:v>269.05833333333334</c:v>
                </c:pt>
                <c:pt idx="140">
                  <c:v>270.28333333333336</c:v>
                </c:pt>
                <c:pt idx="141">
                  <c:v>269.99166666666667</c:v>
                </c:pt>
                <c:pt idx="142">
                  <c:v>257.52500000000003</c:v>
                </c:pt>
                <c:pt idx="143">
                  <c:v>262.10000000000008</c:v>
                </c:pt>
                <c:pt idx="144">
                  <c:v>257.56666666666666</c:v>
                </c:pt>
                <c:pt idx="145">
                  <c:v>242.65833333333333</c:v>
                </c:pt>
                <c:pt idx="146">
                  <c:v>232.35</c:v>
                </c:pt>
                <c:pt idx="147">
                  <c:v>221.6583333333333</c:v>
                </c:pt>
                <c:pt idx="148">
                  <c:v>218.625</c:v>
                </c:pt>
                <c:pt idx="149">
                  <c:v>202.4</c:v>
                </c:pt>
                <c:pt idx="150">
                  <c:v>185.81666666666669</c:v>
                </c:pt>
                <c:pt idx="151">
                  <c:v>184.32500000000002</c:v>
                </c:pt>
                <c:pt idx="152">
                  <c:v>184.76666666666665</c:v>
                </c:pt>
                <c:pt idx="153">
                  <c:v>181.375</c:v>
                </c:pt>
                <c:pt idx="154">
                  <c:v>178.08333333333334</c:v>
                </c:pt>
                <c:pt idx="155">
                  <c:v>179.99166666666665</c:v>
                </c:pt>
                <c:pt idx="156">
                  <c:v>185.46666666666667</c:v>
                </c:pt>
                <c:pt idx="157">
                  <c:v>178.57500000000002</c:v>
                </c:pt>
                <c:pt idx="158">
                  <c:v>171.22499999999999</c:v>
                </c:pt>
                <c:pt idx="159">
                  <c:v>164.31666666666666</c:v>
                </c:pt>
                <c:pt idx="160">
                  <c:v>150.63333333333333</c:v>
                </c:pt>
                <c:pt idx="161">
                  <c:v>131.33333333333334</c:v>
                </c:pt>
                <c:pt idx="162">
                  <c:v>113.02499999999999</c:v>
                </c:pt>
                <c:pt idx="163">
                  <c:v>102.72500000000001</c:v>
                </c:pt>
                <c:pt idx="164">
                  <c:v>94.424999999999997</c:v>
                </c:pt>
                <c:pt idx="165">
                  <c:v>92</c:v>
                </c:pt>
                <c:pt idx="166">
                  <c:v>91.608333333333334</c:v>
                </c:pt>
                <c:pt idx="167">
                  <c:v>92.516666666666666</c:v>
                </c:pt>
                <c:pt idx="168">
                  <c:v>95.816666666666663</c:v>
                </c:pt>
                <c:pt idx="169">
                  <c:v>91.25833333333334</c:v>
                </c:pt>
                <c:pt idx="170">
                  <c:v>85.741666666666674</c:v>
                </c:pt>
                <c:pt idx="171">
                  <c:v>80.075000000000003</c:v>
                </c:pt>
                <c:pt idx="172">
                  <c:v>71.858333333333334</c:v>
                </c:pt>
                <c:pt idx="173">
                  <c:v>68.933333333333323</c:v>
                </c:pt>
                <c:pt idx="174">
                  <c:v>65.641666666666666</c:v>
                </c:pt>
                <c:pt idx="175">
                  <c:v>64.641666666666666</c:v>
                </c:pt>
                <c:pt idx="176">
                  <c:v>66.608333333333334</c:v>
                </c:pt>
                <c:pt idx="177">
                  <c:v>67.924999999999997</c:v>
                </c:pt>
                <c:pt idx="178">
                  <c:v>63.824999999999996</c:v>
                </c:pt>
                <c:pt idx="179">
                  <c:v>58.508333333333333</c:v>
                </c:pt>
                <c:pt idx="180">
                  <c:v>59.241666666666667</c:v>
                </c:pt>
                <c:pt idx="181">
                  <c:v>57.69166666666667</c:v>
                </c:pt>
                <c:pt idx="182">
                  <c:v>53.508333333333333</c:v>
                </c:pt>
                <c:pt idx="183">
                  <c:v>48.916666666666664</c:v>
                </c:pt>
                <c:pt idx="184">
                  <c:v>46.116666666666667</c:v>
                </c:pt>
                <c:pt idx="185">
                  <c:v>46.741666666666667</c:v>
                </c:pt>
                <c:pt idx="186">
                  <c:v>42.191666666666663</c:v>
                </c:pt>
                <c:pt idx="187">
                  <c:v>38.408333333333331</c:v>
                </c:pt>
                <c:pt idx="188">
                  <c:v>40.68333333333333</c:v>
                </c:pt>
                <c:pt idx="189">
                  <c:v>43.216666666666669</c:v>
                </c:pt>
                <c:pt idx="190">
                  <c:v>42.841666666666669</c:v>
                </c:pt>
                <c:pt idx="191">
                  <c:v>45.433333333333337</c:v>
                </c:pt>
                <c:pt idx="192">
                  <c:v>49.633333333333333</c:v>
                </c:pt>
                <c:pt idx="193">
                  <c:v>52.44166666666667</c:v>
                </c:pt>
                <c:pt idx="194">
                  <c:v>49.491666666666667</c:v>
                </c:pt>
                <c:pt idx="195">
                  <c:v>43.733333333333341</c:v>
                </c:pt>
                <c:pt idx="196">
                  <c:v>40.841666666666669</c:v>
                </c:pt>
                <c:pt idx="197">
                  <c:v>38.708333333333336</c:v>
                </c:pt>
                <c:pt idx="198">
                  <c:v>34.166666666666664</c:v>
                </c:pt>
                <c:pt idx="199">
                  <c:v>27.541666666666668</c:v>
                </c:pt>
                <c:pt idx="200">
                  <c:v>22.941666666666674</c:v>
                </c:pt>
                <c:pt idx="201">
                  <c:v>20.583333333333336</c:v>
                </c:pt>
                <c:pt idx="202">
                  <c:v>17.7</c:v>
                </c:pt>
                <c:pt idx="203">
                  <c:v>16.008333333333333</c:v>
                </c:pt>
                <c:pt idx="204">
                  <c:v>13.058333333333332</c:v>
                </c:pt>
                <c:pt idx="205">
                  <c:v>11.508333333333333</c:v>
                </c:pt>
                <c:pt idx="206">
                  <c:v>11.091666666666667</c:v>
                </c:pt>
                <c:pt idx="207">
                  <c:v>12.458333333333334</c:v>
                </c:pt>
                <c:pt idx="208">
                  <c:v>15.166666666666666</c:v>
                </c:pt>
                <c:pt idx="209">
                  <c:v>17.083333333333332</c:v>
                </c:pt>
                <c:pt idx="210">
                  <c:v>18.266666666666666</c:v>
                </c:pt>
                <c:pt idx="211">
                  <c:v>18.616666666666667</c:v>
                </c:pt>
                <c:pt idx="212">
                  <c:v>22.675000000000001</c:v>
                </c:pt>
                <c:pt idx="213">
                  <c:v>23.791666666666668</c:v>
                </c:pt>
                <c:pt idx="214">
                  <c:v>22.716666666666669</c:v>
                </c:pt>
                <c:pt idx="215">
                  <c:v>21.083333333333332</c:v>
                </c:pt>
                <c:pt idx="216">
                  <c:v>21.974999999999998</c:v>
                </c:pt>
                <c:pt idx="217">
                  <c:v>24.516666666666666</c:v>
                </c:pt>
                <c:pt idx="218">
                  <c:v>24.591666666666669</c:v>
                </c:pt>
                <c:pt idx="219">
                  <c:v>23.891666666666666</c:v>
                </c:pt>
                <c:pt idx="220">
                  <c:v>27.225000000000005</c:v>
                </c:pt>
                <c:pt idx="221">
                  <c:v>30.558333333333337</c:v>
                </c:pt>
                <c:pt idx="222">
                  <c:v>33.475000000000001</c:v>
                </c:pt>
                <c:pt idx="223">
                  <c:v>40.508333333333333</c:v>
                </c:pt>
                <c:pt idx="224">
                  <c:v>46.883333333333333</c:v>
                </c:pt>
                <c:pt idx="225">
                  <c:v>54.208333333333336</c:v>
                </c:pt>
                <c:pt idx="226">
                  <c:v>62.158333333333331</c:v>
                </c:pt>
                <c:pt idx="227">
                  <c:v>67.958333333333329</c:v>
                </c:pt>
                <c:pt idx="228">
                  <c:v>73.833333333333329</c:v>
                </c:pt>
                <c:pt idx="229">
                  <c:v>78.583333333333343</c:v>
                </c:pt>
                <c:pt idx="230">
                  <c:v>80.983333333333334</c:v>
                </c:pt>
                <c:pt idx="231">
                  <c:v>86.625</c:v>
                </c:pt>
                <c:pt idx="232">
                  <c:v>100.46666666666665</c:v>
                </c:pt>
                <c:pt idx="233">
                  <c:v>109.83333333333336</c:v>
                </c:pt>
                <c:pt idx="234">
                  <c:v>124.24166666666667</c:v>
                </c:pt>
                <c:pt idx="235">
                  <c:v>127.94999999999999</c:v>
                </c:pt>
                <c:pt idx="236">
                  <c:v>134.85</c:v>
                </c:pt>
                <c:pt idx="237">
                  <c:v>135.68333333333334</c:v>
                </c:pt>
                <c:pt idx="238">
                  <c:v>135.86666666666665</c:v>
                </c:pt>
                <c:pt idx="239">
                  <c:v>137.03333333333333</c:v>
                </c:pt>
                <c:pt idx="240">
                  <c:v>130.90833333333333</c:v>
                </c:pt>
                <c:pt idx="241">
                  <c:v>130.35000000000002</c:v>
                </c:pt>
                <c:pt idx="242">
                  <c:v>134.20833333333334</c:v>
                </c:pt>
                <c:pt idx="243">
                  <c:v>145.88333333333335</c:v>
                </c:pt>
                <c:pt idx="244">
                  <c:v>155.89166666666668</c:v>
                </c:pt>
                <c:pt idx="245">
                  <c:v>158.86666666666667</c:v>
                </c:pt>
                <c:pt idx="246">
                  <c:v>158.90833333333333</c:v>
                </c:pt>
                <c:pt idx="247">
                  <c:v>158.6</c:v>
                </c:pt>
                <c:pt idx="248">
                  <c:v>167.04999999999998</c:v>
                </c:pt>
                <c:pt idx="249">
                  <c:v>167.03333333333333</c:v>
                </c:pt>
                <c:pt idx="250">
                  <c:v>160.44166666666669</c:v>
                </c:pt>
                <c:pt idx="251">
                  <c:v>158.65833333333333</c:v>
                </c:pt>
                <c:pt idx="252">
                  <c:v>162.24166666666667</c:v>
                </c:pt>
                <c:pt idx="253">
                  <c:v>167.20000000000002</c:v>
                </c:pt>
                <c:pt idx="254">
                  <c:v>162.9</c:v>
                </c:pt>
                <c:pt idx="255">
                  <c:v>160.80000000000001</c:v>
                </c:pt>
                <c:pt idx="256">
                  <c:v>161.06666666666669</c:v>
                </c:pt>
                <c:pt idx="257">
                  <c:v>165.23333333333335</c:v>
                </c:pt>
                <c:pt idx="258">
                  <c:v>170.54999999999998</c:v>
                </c:pt>
                <c:pt idx="259">
                  <c:v>169.19166666666666</c:v>
                </c:pt>
                <c:pt idx="260">
                  <c:v>174.65833333333333</c:v>
                </c:pt>
                <c:pt idx="261">
                  <c:v>176.57500000000002</c:v>
                </c:pt>
                <c:pt idx="262">
                  <c:v>174.15</c:v>
                </c:pt>
                <c:pt idx="263">
                  <c:v>170.75833333333333</c:v>
                </c:pt>
                <c:pt idx="264">
                  <c:v>162.07500000000002</c:v>
                </c:pt>
                <c:pt idx="265">
                  <c:v>156.02500000000001</c:v>
                </c:pt>
                <c:pt idx="266">
                  <c:v>151.34166666666667</c:v>
                </c:pt>
                <c:pt idx="267">
                  <c:v>147.77500000000001</c:v>
                </c:pt>
                <c:pt idx="268">
                  <c:v>150.15833333333333</c:v>
                </c:pt>
                <c:pt idx="269">
                  <c:v>157.29999999999998</c:v>
                </c:pt>
                <c:pt idx="270">
                  <c:v>159.24166666666667</c:v>
                </c:pt>
                <c:pt idx="271">
                  <c:v>163.03333333333336</c:v>
                </c:pt>
                <c:pt idx="272">
                  <c:v>170.80000000000004</c:v>
                </c:pt>
                <c:pt idx="273">
                  <c:v>173.43333333333337</c:v>
                </c:pt>
                <c:pt idx="274">
                  <c:v>175.27499999999998</c:v>
                </c:pt>
                <c:pt idx="275">
                  <c:v>169</c:v>
                </c:pt>
                <c:pt idx="276">
                  <c:v>165.25833333333333</c:v>
                </c:pt>
                <c:pt idx="277">
                  <c:v>160.62500000000003</c:v>
                </c:pt>
                <c:pt idx="278">
                  <c:v>155.125</c:v>
                </c:pt>
                <c:pt idx="279">
                  <c:v>147.17499999999998</c:v>
                </c:pt>
                <c:pt idx="280">
                  <c:v>142.82500000000002</c:v>
                </c:pt>
                <c:pt idx="281">
                  <c:v>137.20833333333334</c:v>
                </c:pt>
                <c:pt idx="282">
                  <c:v>128.81666666666666</c:v>
                </c:pt>
                <c:pt idx="283">
                  <c:v>123.8</c:v>
                </c:pt>
                <c:pt idx="284">
                  <c:v>115.93333333333334</c:v>
                </c:pt>
                <c:pt idx="285">
                  <c:v>106.63333333333334</c:v>
                </c:pt>
                <c:pt idx="286">
                  <c:v>105.13333333333334</c:v>
                </c:pt>
                <c:pt idx="287">
                  <c:v>99.55</c:v>
                </c:pt>
                <c:pt idx="288">
                  <c:v>94.958333333333329</c:v>
                </c:pt>
                <c:pt idx="289">
                  <c:v>91.566666666666663</c:v>
                </c:pt>
                <c:pt idx="290">
                  <c:v>91.225000000000009</c:v>
                </c:pt>
                <c:pt idx="291">
                  <c:v>97.958333333333329</c:v>
                </c:pt>
                <c:pt idx="292">
                  <c:v>97.008333333333326</c:v>
                </c:pt>
                <c:pt idx="293">
                  <c:v>101.08333333333333</c:v>
                </c:pt>
                <c:pt idx="294">
                  <c:v>106.80833333333334</c:v>
                </c:pt>
                <c:pt idx="295">
                  <c:v>109.68333333333334</c:v>
                </c:pt>
                <c:pt idx="296">
                  <c:v>115.09166666666665</c:v>
                </c:pt>
                <c:pt idx="297">
                  <c:v>118.70833333333333</c:v>
                </c:pt>
                <c:pt idx="298">
                  <c:v>119.8</c:v>
                </c:pt>
                <c:pt idx="299">
                  <c:v>120.25833333333333</c:v>
                </c:pt>
                <c:pt idx="300">
                  <c:v>115.47500000000001</c:v>
                </c:pt>
                <c:pt idx="301">
                  <c:v>113.03333333333335</c:v>
                </c:pt>
                <c:pt idx="302">
                  <c:v>105.94166666666668</c:v>
                </c:pt>
                <c:pt idx="303">
                  <c:v>96.774999999999991</c:v>
                </c:pt>
                <c:pt idx="304">
                  <c:v>87.658333333333317</c:v>
                </c:pt>
                <c:pt idx="305">
                  <c:v>79.708333333333329</c:v>
                </c:pt>
                <c:pt idx="306">
                  <c:v>73.975000000000009</c:v>
                </c:pt>
                <c:pt idx="307">
                  <c:v>72.808333333333323</c:v>
                </c:pt>
                <c:pt idx="308">
                  <c:v>70.683333333333337</c:v>
                </c:pt>
                <c:pt idx="309">
                  <c:v>69.741666666666674</c:v>
                </c:pt>
                <c:pt idx="310">
                  <c:v>64.766666666666666</c:v>
                </c:pt>
                <c:pt idx="311">
                  <c:v>60.641666666666673</c:v>
                </c:pt>
                <c:pt idx="312">
                  <c:v>64.13333333333334</c:v>
                </c:pt>
                <c:pt idx="313">
                  <c:v>59.15</c:v>
                </c:pt>
                <c:pt idx="314">
                  <c:v>53.025000000000006</c:v>
                </c:pt>
                <c:pt idx="315">
                  <c:v>48.875</c:v>
                </c:pt>
                <c:pt idx="316">
                  <c:v>48</c:v>
                </c:pt>
                <c:pt idx="317">
                  <c:v>48.4</c:v>
                </c:pt>
                <c:pt idx="318">
                  <c:v>43.491666666666667</c:v>
                </c:pt>
                <c:pt idx="319">
                  <c:v>42.424999999999997</c:v>
                </c:pt>
                <c:pt idx="320">
                  <c:v>45.30833333333333</c:v>
                </c:pt>
                <c:pt idx="321">
                  <c:v>48.258333333333333</c:v>
                </c:pt>
                <c:pt idx="322">
                  <c:v>55.383333333333326</c:v>
                </c:pt>
                <c:pt idx="323">
                  <c:v>56.974999999999994</c:v>
                </c:pt>
                <c:pt idx="324">
                  <c:v>60.824999999999996</c:v>
                </c:pt>
                <c:pt idx="325">
                  <c:v>64.658333333333331</c:v>
                </c:pt>
                <c:pt idx="326">
                  <c:v>61.158333333333331</c:v>
                </c:pt>
                <c:pt idx="327">
                  <c:v>57.108333333333327</c:v>
                </c:pt>
                <c:pt idx="328">
                  <c:v>50.774999999999999</c:v>
                </c:pt>
                <c:pt idx="329">
                  <c:v>42.975000000000001</c:v>
                </c:pt>
                <c:pt idx="330">
                  <c:v>37.033333333333339</c:v>
                </c:pt>
                <c:pt idx="331">
                  <c:v>27.95</c:v>
                </c:pt>
                <c:pt idx="332">
                  <c:v>21.541666666666668</c:v>
                </c:pt>
                <c:pt idx="333">
                  <c:v>18.866666666666664</c:v>
                </c:pt>
                <c:pt idx="334">
                  <c:v>20.858333333333334</c:v>
                </c:pt>
                <c:pt idx="335">
                  <c:v>26.641666666666669</c:v>
                </c:pt>
                <c:pt idx="336">
                  <c:v>27.225000000000005</c:v>
                </c:pt>
                <c:pt idx="337">
                  <c:v>27.441666666666666</c:v>
                </c:pt>
                <c:pt idx="338">
                  <c:v>30.358333333333334</c:v>
                </c:pt>
                <c:pt idx="339">
                  <c:v>29.808333333333334</c:v>
                </c:pt>
                <c:pt idx="340">
                  <c:v>27.033333333333331</c:v>
                </c:pt>
                <c:pt idx="341">
                  <c:v>20.008333333333336</c:v>
                </c:pt>
                <c:pt idx="342">
                  <c:v>18.841666666666669</c:v>
                </c:pt>
                <c:pt idx="343">
                  <c:v>20.566666666666666</c:v>
                </c:pt>
                <c:pt idx="344">
                  <c:v>20.141666666666666</c:v>
                </c:pt>
                <c:pt idx="345">
                  <c:v>19.833333333333332</c:v>
                </c:pt>
                <c:pt idx="346">
                  <c:v>18.358333333333334</c:v>
                </c:pt>
                <c:pt idx="347">
                  <c:v>20.849999999999998</c:v>
                </c:pt>
                <c:pt idx="348">
                  <c:v>21.025000000000002</c:v>
                </c:pt>
                <c:pt idx="349">
                  <c:v>21.074999999999999</c:v>
                </c:pt>
                <c:pt idx="350">
                  <c:v>18.600000000000001</c:v>
                </c:pt>
                <c:pt idx="351">
                  <c:v>19.308333333333334</c:v>
                </c:pt>
                <c:pt idx="352">
                  <c:v>21.541666666666668</c:v>
                </c:pt>
                <c:pt idx="353">
                  <c:v>24.841666666666669</c:v>
                </c:pt>
                <c:pt idx="354">
                  <c:v>23.333333333333332</c:v>
                </c:pt>
                <c:pt idx="355">
                  <c:v>22.358333333333331</c:v>
                </c:pt>
                <c:pt idx="356">
                  <c:v>23.724999999999998</c:v>
                </c:pt>
                <c:pt idx="357">
                  <c:v>30.358333333333334</c:v>
                </c:pt>
                <c:pt idx="358">
                  <c:v>31.616666666666664</c:v>
                </c:pt>
                <c:pt idx="359">
                  <c:v>34.024999999999999</c:v>
                </c:pt>
                <c:pt idx="360">
                  <c:v>40.56666666666667</c:v>
                </c:pt>
                <c:pt idx="361">
                  <c:v>48.25</c:v>
                </c:pt>
                <c:pt idx="362">
                  <c:v>51.35</c:v>
                </c:pt>
                <c:pt idx="363">
                  <c:v>54.758333333333326</c:v>
                </c:pt>
                <c:pt idx="364">
                  <c:v>59.916666666666657</c:v>
                </c:pt>
                <c:pt idx="365">
                  <c:v>75.883333333333326</c:v>
                </c:pt>
                <c:pt idx="366">
                  <c:v>85.166666666666671</c:v>
                </c:pt>
                <c:pt idx="367">
                  <c:v>98.325000000000003</c:v>
                </c:pt>
                <c:pt idx="368">
                  <c:v>109.19999999999999</c:v>
                </c:pt>
                <c:pt idx="369">
                  <c:v>123.05</c:v>
                </c:pt>
                <c:pt idx="370">
                  <c:v>128.40833333333333</c:v>
                </c:pt>
                <c:pt idx="371">
                  <c:v>124.95</c:v>
                </c:pt>
                <c:pt idx="372">
                  <c:v>137.48333333333335</c:v>
                </c:pt>
                <c:pt idx="373">
                  <c:v>146.19999999999999</c:v>
                </c:pt>
                <c:pt idx="374">
                  <c:v>147.75833333333335</c:v>
                </c:pt>
                <c:pt idx="375">
                  <c:v>155.76666666666668</c:v>
                </c:pt>
                <c:pt idx="376">
                  <c:v>175.55833333333331</c:v>
                </c:pt>
                <c:pt idx="377">
                  <c:v>192.83333333333334</c:v>
                </c:pt>
                <c:pt idx="378">
                  <c:v>202.20833333333334</c:v>
                </c:pt>
                <c:pt idx="379">
                  <c:v>195.09166666666667</c:v>
                </c:pt>
                <c:pt idx="380">
                  <c:v>200.50833333333333</c:v>
                </c:pt>
                <c:pt idx="381">
                  <c:v>209.75833333333333</c:v>
                </c:pt>
                <c:pt idx="382">
                  <c:v>213.22500000000002</c:v>
                </c:pt>
                <c:pt idx="383">
                  <c:v>210.90833333333333</c:v>
                </c:pt>
                <c:pt idx="384">
                  <c:v>222.89166666666665</c:v>
                </c:pt>
                <c:pt idx="385">
                  <c:v>238.57499999999996</c:v>
                </c:pt>
                <c:pt idx="386">
                  <c:v>253.99166666666665</c:v>
                </c:pt>
                <c:pt idx="387">
                  <c:v>262.09166666666664</c:v>
                </c:pt>
                <c:pt idx="388">
                  <c:v>263.32499999999999</c:v>
                </c:pt>
                <c:pt idx="389">
                  <c:v>264.3</c:v>
                </c:pt>
                <c:pt idx="390">
                  <c:v>255.05833333333337</c:v>
                </c:pt>
                <c:pt idx="391">
                  <c:v>249.55000000000004</c:v>
                </c:pt>
                <c:pt idx="392">
                  <c:v>248.40833333333333</c:v>
                </c:pt>
                <c:pt idx="393">
                  <c:v>243.10000000000002</c:v>
                </c:pt>
                <c:pt idx="394">
                  <c:v>235.60833333333335</c:v>
                </c:pt>
                <c:pt idx="395">
                  <c:v>230.43333333333337</c:v>
                </c:pt>
                <c:pt idx="396">
                  <c:v>233.85833333333332</c:v>
                </c:pt>
                <c:pt idx="397">
                  <c:v>238.49999999999997</c:v>
                </c:pt>
                <c:pt idx="398">
                  <c:v>232.84166666666667</c:v>
                </c:pt>
                <c:pt idx="399">
                  <c:v>234.20833333333334</c:v>
                </c:pt>
                <c:pt idx="400">
                  <c:v>225.67499999999998</c:v>
                </c:pt>
                <c:pt idx="401">
                  <c:v>225.27500000000001</c:v>
                </c:pt>
                <c:pt idx="402">
                  <c:v>223.76666666666665</c:v>
                </c:pt>
                <c:pt idx="403">
                  <c:v>223.57499999999996</c:v>
                </c:pt>
                <c:pt idx="404">
                  <c:v>219.125</c:v>
                </c:pt>
                <c:pt idx="405">
                  <c:v>203.02500000000001</c:v>
                </c:pt>
                <c:pt idx="406">
                  <c:v>203.61666666666667</c:v>
                </c:pt>
                <c:pt idx="407">
                  <c:v>215.15833333333333</c:v>
                </c:pt>
                <c:pt idx="408">
                  <c:v>223.83333333333334</c:v>
                </c:pt>
                <c:pt idx="409">
                  <c:v>224.70833333333334</c:v>
                </c:pt>
                <c:pt idx="410">
                  <c:v>220.70833333333334</c:v>
                </c:pt>
                <c:pt idx="411">
                  <c:v>226.08333333333337</c:v>
                </c:pt>
                <c:pt idx="412">
                  <c:v>222.97500000000002</c:v>
                </c:pt>
                <c:pt idx="413">
                  <c:v>224.14166666666668</c:v>
                </c:pt>
                <c:pt idx="414">
                  <c:v>220.34166666666667</c:v>
                </c:pt>
                <c:pt idx="415">
                  <c:v>210.26666666666665</c:v>
                </c:pt>
                <c:pt idx="416">
                  <c:v>196.63333333333333</c:v>
                </c:pt>
                <c:pt idx="417">
                  <c:v>192.13333333333333</c:v>
                </c:pt>
                <c:pt idx="418">
                  <c:v>186.60000000000002</c:v>
                </c:pt>
                <c:pt idx="419">
                  <c:v>181.85833333333332</c:v>
                </c:pt>
                <c:pt idx="420">
                  <c:v>172.09166666666667</c:v>
                </c:pt>
                <c:pt idx="421">
                  <c:v>161.85833333333332</c:v>
                </c:pt>
                <c:pt idx="422">
                  <c:v>158.97499999999999</c:v>
                </c:pt>
                <c:pt idx="423">
                  <c:v>163.55833333333331</c:v>
                </c:pt>
                <c:pt idx="424">
                  <c:v>157.54999999999998</c:v>
                </c:pt>
                <c:pt idx="425">
                  <c:v>144.62500000000003</c:v>
                </c:pt>
                <c:pt idx="426">
                  <c:v>131.96666666666667</c:v>
                </c:pt>
                <c:pt idx="427">
                  <c:v>125.09166666666668</c:v>
                </c:pt>
                <c:pt idx="428">
                  <c:v>125.35833333333333</c:v>
                </c:pt>
                <c:pt idx="429">
                  <c:v>122.56666666666666</c:v>
                </c:pt>
                <c:pt idx="430">
                  <c:v>117.00833333333333</c:v>
                </c:pt>
                <c:pt idx="431">
                  <c:v>117.29166666666667</c:v>
                </c:pt>
                <c:pt idx="432">
                  <c:v>115.45833333333333</c:v>
                </c:pt>
                <c:pt idx="433">
                  <c:v>111.01666666666667</c:v>
                </c:pt>
                <c:pt idx="434">
                  <c:v>98.458333333333329</c:v>
                </c:pt>
                <c:pt idx="435">
                  <c:v>84.058333333333323</c:v>
                </c:pt>
                <c:pt idx="436">
                  <c:v>76.491666666666674</c:v>
                </c:pt>
                <c:pt idx="437">
                  <c:v>77.783333333333346</c:v>
                </c:pt>
                <c:pt idx="438">
                  <c:v>83.408333333333331</c:v>
                </c:pt>
                <c:pt idx="439">
                  <c:v>86.608333333333334</c:v>
                </c:pt>
                <c:pt idx="440">
                  <c:v>92.908333333333317</c:v>
                </c:pt>
                <c:pt idx="441">
                  <c:v>96.149999999999991</c:v>
                </c:pt>
                <c:pt idx="442">
                  <c:v>95.40000000000002</c:v>
                </c:pt>
                <c:pt idx="443">
                  <c:v>85.816666666666677</c:v>
                </c:pt>
                <c:pt idx="444">
                  <c:v>70.674999999999997</c:v>
                </c:pt>
                <c:pt idx="445">
                  <c:v>55.51666666666668</c:v>
                </c:pt>
                <c:pt idx="446">
                  <c:v>44.324999999999996</c:v>
                </c:pt>
                <c:pt idx="447">
                  <c:v>34.391666666666666</c:v>
                </c:pt>
                <c:pt idx="448">
                  <c:v>27.291666666666668</c:v>
                </c:pt>
                <c:pt idx="449">
                  <c:v>23.183333333333334</c:v>
                </c:pt>
                <c:pt idx="450">
                  <c:v>21.2</c:v>
                </c:pt>
                <c:pt idx="451">
                  <c:v>21.666666666666668</c:v>
                </c:pt>
                <c:pt idx="452">
                  <c:v>23.808333333333337</c:v>
                </c:pt>
                <c:pt idx="453">
                  <c:v>24.533333333333335</c:v>
                </c:pt>
                <c:pt idx="454">
                  <c:v>27.916666666666668</c:v>
                </c:pt>
                <c:pt idx="455">
                  <c:v>26.391666666666666</c:v>
                </c:pt>
                <c:pt idx="456">
                  <c:v>23.974999999999998</c:v>
                </c:pt>
                <c:pt idx="457">
                  <c:v>24.533333333333331</c:v>
                </c:pt>
                <c:pt idx="458">
                  <c:v>23.116666666666664</c:v>
                </c:pt>
                <c:pt idx="459">
                  <c:v>20.691666666666666</c:v>
                </c:pt>
                <c:pt idx="460">
                  <c:v>15.475</c:v>
                </c:pt>
                <c:pt idx="461">
                  <c:v>15.958333333333334</c:v>
                </c:pt>
                <c:pt idx="462">
                  <c:v>17.05833333333333</c:v>
                </c:pt>
                <c:pt idx="463">
                  <c:v>18.599999999999998</c:v>
                </c:pt>
                <c:pt idx="464">
                  <c:v>17.958333333333332</c:v>
                </c:pt>
                <c:pt idx="465">
                  <c:v>15.249999999999995</c:v>
                </c:pt>
                <c:pt idx="466">
                  <c:v>16.716666666666665</c:v>
                </c:pt>
                <c:pt idx="467">
                  <c:v>15.808333333333332</c:v>
                </c:pt>
                <c:pt idx="468">
                  <c:v>13.183333333333332</c:v>
                </c:pt>
                <c:pt idx="469">
                  <c:v>16.849999999999998</c:v>
                </c:pt>
                <c:pt idx="470">
                  <c:v>16.208333333333332</c:v>
                </c:pt>
                <c:pt idx="471">
                  <c:v>15.783333333333333</c:v>
                </c:pt>
                <c:pt idx="472">
                  <c:v>15.858333333333334</c:v>
                </c:pt>
                <c:pt idx="473">
                  <c:v>14.091666666666669</c:v>
                </c:pt>
                <c:pt idx="474">
                  <c:v>15.741666666666665</c:v>
                </c:pt>
                <c:pt idx="475">
                  <c:v>19.641666666666666</c:v>
                </c:pt>
                <c:pt idx="476">
                  <c:v>21.533333333333331</c:v>
                </c:pt>
                <c:pt idx="477">
                  <c:v>22.900000000000002</c:v>
                </c:pt>
                <c:pt idx="478">
                  <c:v>27.966666666666669</c:v>
                </c:pt>
                <c:pt idx="479">
                  <c:v>34.85</c:v>
                </c:pt>
                <c:pt idx="480">
                  <c:v>40.150000000000006</c:v>
                </c:pt>
                <c:pt idx="481">
                  <c:v>45.43333333333333</c:v>
                </c:pt>
                <c:pt idx="482">
                  <c:v>46.475000000000001</c:v>
                </c:pt>
                <c:pt idx="483">
                  <c:v>46.5</c:v>
                </c:pt>
                <c:pt idx="484">
                  <c:v>53.5</c:v>
                </c:pt>
                <c:pt idx="485">
                  <c:v>53.891666666666673</c:v>
                </c:pt>
                <c:pt idx="486">
                  <c:v>61.583333333333336</c:v>
                </c:pt>
                <c:pt idx="487">
                  <c:v>70.916666666666671</c:v>
                </c:pt>
                <c:pt idx="488">
                  <c:v>73.933333333333337</c:v>
                </c:pt>
                <c:pt idx="489">
                  <c:v>88.158333333333317</c:v>
                </c:pt>
                <c:pt idx="490">
                  <c:v>101.75833333333334</c:v>
                </c:pt>
                <c:pt idx="491">
                  <c:v>115.33333333333333</c:v>
                </c:pt>
                <c:pt idx="492">
                  <c:v>127.73333333333335</c:v>
                </c:pt>
                <c:pt idx="493">
                  <c:v>137.14999999999998</c:v>
                </c:pt>
                <c:pt idx="494">
                  <c:v>148.03333333333333</c:v>
                </c:pt>
                <c:pt idx="495">
                  <c:v>170.02500000000001</c:v>
                </c:pt>
                <c:pt idx="496">
                  <c:v>183.73333333333332</c:v>
                </c:pt>
                <c:pt idx="497">
                  <c:v>195.95000000000002</c:v>
                </c:pt>
                <c:pt idx="498">
                  <c:v>200.84166666666667</c:v>
                </c:pt>
                <c:pt idx="499">
                  <c:v>203.625</c:v>
                </c:pt>
                <c:pt idx="500">
                  <c:v>210.08333333333337</c:v>
                </c:pt>
                <c:pt idx="501">
                  <c:v>225.16666666666666</c:v>
                </c:pt>
                <c:pt idx="502">
                  <c:v>218.47499999999999</c:v>
                </c:pt>
                <c:pt idx="503">
                  <c:v>222.24166666666667</c:v>
                </c:pt>
                <c:pt idx="504">
                  <c:v>228.16666666666666</c:v>
                </c:pt>
                <c:pt idx="505">
                  <c:v>235.47499999999999</c:v>
                </c:pt>
                <c:pt idx="506">
                  <c:v>245.03333333333333</c:v>
                </c:pt>
                <c:pt idx="507">
                  <c:v>240.27500000000001</c:v>
                </c:pt>
                <c:pt idx="508">
                  <c:v>239.42500000000004</c:v>
                </c:pt>
                <c:pt idx="509">
                  <c:v>233.68333333333331</c:v>
                </c:pt>
                <c:pt idx="510">
                  <c:v>227.54166666666666</c:v>
                </c:pt>
                <c:pt idx="511">
                  <c:v>222.71666666666667</c:v>
                </c:pt>
                <c:pt idx="512">
                  <c:v>214.38333333333335</c:v>
                </c:pt>
                <c:pt idx="513">
                  <c:v>202.46666666666667</c:v>
                </c:pt>
                <c:pt idx="514">
                  <c:v>197.74999999999997</c:v>
                </c:pt>
                <c:pt idx="515">
                  <c:v>206.5</c:v>
                </c:pt>
                <c:pt idx="516">
                  <c:v>204.39166666666665</c:v>
                </c:pt>
                <c:pt idx="517">
                  <c:v>205.84166666666667</c:v>
                </c:pt>
                <c:pt idx="518">
                  <c:v>205.23333333333335</c:v>
                </c:pt>
                <c:pt idx="519">
                  <c:v>210.70833333333334</c:v>
                </c:pt>
                <c:pt idx="520">
                  <c:v>214.55833333333331</c:v>
                </c:pt>
                <c:pt idx="521">
                  <c:v>217.67499999999998</c:v>
                </c:pt>
                <c:pt idx="522">
                  <c:v>215.40833333333333</c:v>
                </c:pt>
                <c:pt idx="523">
                  <c:v>217.63333333333333</c:v>
                </c:pt>
                <c:pt idx="524">
                  <c:v>213.93333333333337</c:v>
                </c:pt>
                <c:pt idx="525">
                  <c:v>220.05833333333337</c:v>
                </c:pt>
                <c:pt idx="526">
                  <c:v>227.39166666666668</c:v>
                </c:pt>
                <c:pt idx="527">
                  <c:v>231.22499999999999</c:v>
                </c:pt>
                <c:pt idx="528">
                  <c:v>222.93333333333337</c:v>
                </c:pt>
                <c:pt idx="529">
                  <c:v>222.89999999999998</c:v>
                </c:pt>
                <c:pt idx="530">
                  <c:v>219.10833333333332</c:v>
                </c:pt>
                <c:pt idx="531">
                  <c:v>221.9083333333333</c:v>
                </c:pt>
                <c:pt idx="532">
                  <c:v>216.21666666666667</c:v>
                </c:pt>
                <c:pt idx="533">
                  <c:v>214.58333333333334</c:v>
                </c:pt>
                <c:pt idx="534">
                  <c:v>205.60833333333335</c:v>
                </c:pt>
                <c:pt idx="535">
                  <c:v>198.80833333333337</c:v>
                </c:pt>
                <c:pt idx="536">
                  <c:v>184.80833333333331</c:v>
                </c:pt>
                <c:pt idx="537">
                  <c:v>170.21666666666667</c:v>
                </c:pt>
                <c:pt idx="538">
                  <c:v>155.00833333333333</c:v>
                </c:pt>
                <c:pt idx="539">
                  <c:v>134.57500000000002</c:v>
                </c:pt>
                <c:pt idx="540">
                  <c:v>118.43333333333334</c:v>
                </c:pt>
                <c:pt idx="541">
                  <c:v>116.23333333333333</c:v>
                </c:pt>
                <c:pt idx="542">
                  <c:v>118.125</c:v>
                </c:pt>
                <c:pt idx="543">
                  <c:v>122.39166666666667</c:v>
                </c:pt>
                <c:pt idx="544">
                  <c:v>118.23333333333333</c:v>
                </c:pt>
                <c:pt idx="545">
                  <c:v>122.35833333333333</c:v>
                </c:pt>
                <c:pt idx="546">
                  <c:v>123.93333333333332</c:v>
                </c:pt>
                <c:pt idx="547">
                  <c:v>120.71666666666665</c:v>
                </c:pt>
                <c:pt idx="548">
                  <c:v>111.93333333333334</c:v>
                </c:pt>
                <c:pt idx="549">
                  <c:v>102.56666666666666</c:v>
                </c:pt>
                <c:pt idx="550">
                  <c:v>99.016666666666652</c:v>
                </c:pt>
                <c:pt idx="551">
                  <c:v>92</c:v>
                </c:pt>
                <c:pt idx="552">
                  <c:v>78.016666666666666</c:v>
                </c:pt>
                <c:pt idx="553">
                  <c:v>73.466666666666654</c:v>
                </c:pt>
                <c:pt idx="554">
                  <c:v>67.066666666666677</c:v>
                </c:pt>
                <c:pt idx="555">
                  <c:v>66.100000000000009</c:v>
                </c:pt>
                <c:pt idx="556">
                  <c:v>67.75</c:v>
                </c:pt>
                <c:pt idx="557">
                  <c:v>64.99166666666666</c:v>
                </c:pt>
                <c:pt idx="558">
                  <c:v>65.099999999999994</c:v>
                </c:pt>
                <c:pt idx="559">
                  <c:v>61.141666666666659</c:v>
                </c:pt>
                <c:pt idx="560">
                  <c:v>56.166666666666664</c:v>
                </c:pt>
                <c:pt idx="561">
                  <c:v>53.066666666666663</c:v>
                </c:pt>
                <c:pt idx="562">
                  <c:v>48.725000000000001</c:v>
                </c:pt>
                <c:pt idx="563">
                  <c:v>42.791666666666664</c:v>
                </c:pt>
                <c:pt idx="564">
                  <c:v>41.008333333333333</c:v>
                </c:pt>
                <c:pt idx="565">
                  <c:v>45.95000000000001</c:v>
                </c:pt>
                <c:pt idx="566">
                  <c:v>46.1</c:v>
                </c:pt>
                <c:pt idx="567">
                  <c:v>45.675000000000004</c:v>
                </c:pt>
                <c:pt idx="568">
                  <c:v>43.583333333333336</c:v>
                </c:pt>
                <c:pt idx="569">
                  <c:v>44.141666666666659</c:v>
                </c:pt>
                <c:pt idx="570">
                  <c:v>45.625</c:v>
                </c:pt>
                <c:pt idx="571">
                  <c:v>40.258333333333333</c:v>
                </c:pt>
                <c:pt idx="572">
                  <c:v>35.44166666666667</c:v>
                </c:pt>
                <c:pt idx="573">
                  <c:v>34.050000000000004</c:v>
                </c:pt>
                <c:pt idx="574">
                  <c:v>32.050000000000004</c:v>
                </c:pt>
                <c:pt idx="575">
                  <c:v>28.549999999999997</c:v>
                </c:pt>
                <c:pt idx="576">
                  <c:v>23.491666666666671</c:v>
                </c:pt>
                <c:pt idx="577">
                  <c:v>22.933333333333334</c:v>
                </c:pt>
                <c:pt idx="578">
                  <c:v>21.849999999999998</c:v>
                </c:pt>
                <c:pt idx="579">
                  <c:v>20.841666666666669</c:v>
                </c:pt>
                <c:pt idx="580">
                  <c:v>19.483333333333331</c:v>
                </c:pt>
                <c:pt idx="581">
                  <c:v>17.55</c:v>
                </c:pt>
                <c:pt idx="582">
                  <c:v>16.824999999999999</c:v>
                </c:pt>
                <c:pt idx="583">
                  <c:v>14.1</c:v>
                </c:pt>
                <c:pt idx="584">
                  <c:v>11.65</c:v>
                </c:pt>
                <c:pt idx="585">
                  <c:v>11.991666666666665</c:v>
                </c:pt>
                <c:pt idx="586">
                  <c:v>11.608333333333334</c:v>
                </c:pt>
                <c:pt idx="587">
                  <c:v>13.141666666666667</c:v>
                </c:pt>
                <c:pt idx="588">
                  <c:v>11.950000000000001</c:v>
                </c:pt>
                <c:pt idx="589">
                  <c:v>10.450000000000001</c:v>
                </c:pt>
                <c:pt idx="590">
                  <c:v>13.4</c:v>
                </c:pt>
                <c:pt idx="591">
                  <c:v>13.725</c:v>
                </c:pt>
                <c:pt idx="592">
                  <c:v>12.600000000000001</c:v>
                </c:pt>
                <c:pt idx="593">
                  <c:v>11.808333333333332</c:v>
                </c:pt>
                <c:pt idx="594">
                  <c:v>11.933333333333332</c:v>
                </c:pt>
                <c:pt idx="595">
                  <c:v>15.458333333333334</c:v>
                </c:pt>
                <c:pt idx="596">
                  <c:v>17.558333333333334</c:v>
                </c:pt>
                <c:pt idx="597">
                  <c:v>17.783333333333335</c:v>
                </c:pt>
                <c:pt idx="598">
                  <c:v>18.149999999999999</c:v>
                </c:pt>
                <c:pt idx="599">
                  <c:v>22.566666666666666</c:v>
                </c:pt>
                <c:pt idx="600">
                  <c:v>30.591666666666669</c:v>
                </c:pt>
                <c:pt idx="601">
                  <c:v>33.133333333333333</c:v>
                </c:pt>
                <c:pt idx="602">
                  <c:v>37.500000000000007</c:v>
                </c:pt>
                <c:pt idx="603">
                  <c:v>42.9</c:v>
                </c:pt>
                <c:pt idx="604">
                  <c:v>47.508333333333333</c:v>
                </c:pt>
                <c:pt idx="605">
                  <c:v>51.824999999999996</c:v>
                </c:pt>
                <c:pt idx="606">
                  <c:v>57.541666666666664</c:v>
                </c:pt>
                <c:pt idx="607">
                  <c:v>61.6</c:v>
                </c:pt>
                <c:pt idx="608">
                  <c:v>67</c:v>
                </c:pt>
                <c:pt idx="609">
                  <c:v>73.258333333333326</c:v>
                </c:pt>
                <c:pt idx="610">
                  <c:v>81.041666666666657</c:v>
                </c:pt>
                <c:pt idx="611">
                  <c:v>93.333333333333329</c:v>
                </c:pt>
                <c:pt idx="612">
                  <c:v>104.31666666666666</c:v>
                </c:pt>
                <c:pt idx="613">
                  <c:v>104.68333333333334</c:v>
                </c:pt>
                <c:pt idx="614">
                  <c:v>108.84999999999998</c:v>
                </c:pt>
                <c:pt idx="615">
                  <c:v>115.00833333333333</c:v>
                </c:pt>
                <c:pt idx="616">
                  <c:v>113.74166666666667</c:v>
                </c:pt>
                <c:pt idx="617">
                  <c:v>111.925</c:v>
                </c:pt>
                <c:pt idx="618">
                  <c:v>108.08333333333333</c:v>
                </c:pt>
                <c:pt idx="619">
                  <c:v>106.14166666666667</c:v>
                </c:pt>
                <c:pt idx="620">
                  <c:v>116.42500000000001</c:v>
                </c:pt>
                <c:pt idx="621">
                  <c:v>132.91666666666666</c:v>
                </c:pt>
                <c:pt idx="622">
                  <c:v>144.73333333333335</c:v>
                </c:pt>
                <c:pt idx="623">
                  <c:v>153.11666666666667</c:v>
                </c:pt>
                <c:pt idx="624">
                  <c:v>154.04166666666666</c:v>
                </c:pt>
                <c:pt idx="625">
                  <c:v>165.73333333333332</c:v>
                </c:pt>
                <c:pt idx="626">
                  <c:v>176.85</c:v>
                </c:pt>
                <c:pt idx="627">
                  <c:v>166.58333333333334</c:v>
                </c:pt>
                <c:pt idx="628">
                  <c:v>157.04166666666666</c:v>
                </c:pt>
                <c:pt idx="629">
                  <c:v>158.34166666666667</c:v>
                </c:pt>
                <c:pt idx="630">
                  <c:v>173.90833333333333</c:v>
                </c:pt>
                <c:pt idx="631">
                  <c:v>182.90833333333333</c:v>
                </c:pt>
                <c:pt idx="632">
                  <c:v>180.80833333333331</c:v>
                </c:pt>
                <c:pt idx="633">
                  <c:v>186.71666666666667</c:v>
                </c:pt>
                <c:pt idx="634">
                  <c:v>206.60833333333335</c:v>
                </c:pt>
                <c:pt idx="635">
                  <c:v>211.79166666666666</c:v>
                </c:pt>
                <c:pt idx="636">
                  <c:v>205.84166666666667</c:v>
                </c:pt>
                <c:pt idx="637">
                  <c:v>195.34166666666667</c:v>
                </c:pt>
                <c:pt idx="638">
                  <c:v>191.90833333333333</c:v>
                </c:pt>
                <c:pt idx="639">
                  <c:v>186.29999999999998</c:v>
                </c:pt>
                <c:pt idx="640">
                  <c:v>174.04166666666666</c:v>
                </c:pt>
                <c:pt idx="641">
                  <c:v>158.89166666666668</c:v>
                </c:pt>
                <c:pt idx="642">
                  <c:v>158.48333333333335</c:v>
                </c:pt>
                <c:pt idx="643">
                  <c:v>160.63333333333333</c:v>
                </c:pt>
                <c:pt idx="644">
                  <c:v>159.34166666666667</c:v>
                </c:pt>
                <c:pt idx="645">
                  <c:v>168.04166666666666</c:v>
                </c:pt>
                <c:pt idx="646">
                  <c:v>164.71666666666667</c:v>
                </c:pt>
                <c:pt idx="647">
                  <c:v>169.625</c:v>
                </c:pt>
                <c:pt idx="648">
                  <c:v>185.38333333333333</c:v>
                </c:pt>
                <c:pt idx="649">
                  <c:v>190.44166666666663</c:v>
                </c:pt>
                <c:pt idx="650">
                  <c:v>194.55833333333337</c:v>
                </c:pt>
                <c:pt idx="651">
                  <c:v>201.375</c:v>
                </c:pt>
                <c:pt idx="652">
                  <c:v>204.98333333333332</c:v>
                </c:pt>
                <c:pt idx="653">
                  <c:v>209.64166666666665</c:v>
                </c:pt>
                <c:pt idx="654">
                  <c:v>200.85</c:v>
                </c:pt>
                <c:pt idx="655">
                  <c:v>195.97499999999999</c:v>
                </c:pt>
                <c:pt idx="656">
                  <c:v>196.33333333333334</c:v>
                </c:pt>
                <c:pt idx="657">
                  <c:v>185.29999999999998</c:v>
                </c:pt>
                <c:pt idx="658">
                  <c:v>178.96666666666667</c:v>
                </c:pt>
                <c:pt idx="659">
                  <c:v>178.66666666666666</c:v>
                </c:pt>
                <c:pt idx="660">
                  <c:v>183.54166666666666</c:v>
                </c:pt>
                <c:pt idx="661">
                  <c:v>180.90833333333333</c:v>
                </c:pt>
                <c:pt idx="662">
                  <c:v>174.24166666666667</c:v>
                </c:pt>
                <c:pt idx="663">
                  <c:v>170.43333333333331</c:v>
                </c:pt>
                <c:pt idx="664">
                  <c:v>168.53333333333333</c:v>
                </c:pt>
                <c:pt idx="665">
                  <c:v>153.1</c:v>
                </c:pt>
                <c:pt idx="666">
                  <c:v>139.59166666666667</c:v>
                </c:pt>
                <c:pt idx="667">
                  <c:v>127.65000000000002</c:v>
                </c:pt>
                <c:pt idx="668">
                  <c:v>117.24999999999999</c:v>
                </c:pt>
                <c:pt idx="669">
                  <c:v>113.49166666666667</c:v>
                </c:pt>
                <c:pt idx="670">
                  <c:v>112.47499999999998</c:v>
                </c:pt>
                <c:pt idx="671">
                  <c:v>114.27499999999999</c:v>
                </c:pt>
                <c:pt idx="672">
                  <c:v>112.65833333333335</c:v>
                </c:pt>
                <c:pt idx="673">
                  <c:v>112.40833333333332</c:v>
                </c:pt>
                <c:pt idx="674">
                  <c:v>110.83333333333331</c:v>
                </c:pt>
                <c:pt idx="675">
                  <c:v>105.74166666666667</c:v>
                </c:pt>
                <c:pt idx="676">
                  <c:v>95.258333333333326</c:v>
                </c:pt>
                <c:pt idx="677">
                  <c:v>87.383333333333326</c:v>
                </c:pt>
                <c:pt idx="678">
                  <c:v>83.691666666666677</c:v>
                </c:pt>
                <c:pt idx="679">
                  <c:v>78.866666666666674</c:v>
                </c:pt>
                <c:pt idx="680">
                  <c:v>75.941666666666663</c:v>
                </c:pt>
                <c:pt idx="681">
                  <c:v>74.100000000000009</c:v>
                </c:pt>
                <c:pt idx="682">
                  <c:v>77</c:v>
                </c:pt>
                <c:pt idx="683">
                  <c:v>77.350000000000009</c:v>
                </c:pt>
                <c:pt idx="684">
                  <c:v>73.033333333333331</c:v>
                </c:pt>
                <c:pt idx="685">
                  <c:v>74.233333333333334</c:v>
                </c:pt>
                <c:pt idx="686">
                  <c:v>74.916666666666671</c:v>
                </c:pt>
                <c:pt idx="687">
                  <c:v>68.125</c:v>
                </c:pt>
                <c:pt idx="688">
                  <c:v>63.616666666666653</c:v>
                </c:pt>
                <c:pt idx="689">
                  <c:v>58.07500000000001</c:v>
                </c:pt>
                <c:pt idx="690">
                  <c:v>54.800000000000004</c:v>
                </c:pt>
                <c:pt idx="691">
                  <c:v>51</c:v>
                </c:pt>
                <c:pt idx="692">
                  <c:v>49.291666666666664</c:v>
                </c:pt>
                <c:pt idx="693">
                  <c:v>50.508333333333333</c:v>
                </c:pt>
                <c:pt idx="694">
                  <c:v>54.491666666666667</c:v>
                </c:pt>
                <c:pt idx="695">
                  <c:v>56.941666666666663</c:v>
                </c:pt>
                <c:pt idx="696">
                  <c:v>56.216666666666669</c:v>
                </c:pt>
                <c:pt idx="697">
                  <c:v>51.891666666666673</c:v>
                </c:pt>
                <c:pt idx="698">
                  <c:v>48.091666666666669</c:v>
                </c:pt>
                <c:pt idx="699">
                  <c:v>48.083333333333336</c:v>
                </c:pt>
                <c:pt idx="700">
                  <c:v>41.633333333333333</c:v>
                </c:pt>
                <c:pt idx="701">
                  <c:v>32.341666666666661</c:v>
                </c:pt>
                <c:pt idx="702">
                  <c:v>27.083333333333332</c:v>
                </c:pt>
                <c:pt idx="703">
                  <c:v>31.266666666666669</c:v>
                </c:pt>
                <c:pt idx="704">
                  <c:v>34.074999999999996</c:v>
                </c:pt>
                <c:pt idx="705">
                  <c:v>30.925000000000001</c:v>
                </c:pt>
                <c:pt idx="706">
                  <c:v>27.941666666666663</c:v>
                </c:pt>
                <c:pt idx="707">
                  <c:v>29.191666666666666</c:v>
                </c:pt>
                <c:pt idx="708">
                  <c:v>31.224999999999998</c:v>
                </c:pt>
                <c:pt idx="709">
                  <c:v>28.074999999999999</c:v>
                </c:pt>
                <c:pt idx="710">
                  <c:v>26.733333333333334</c:v>
                </c:pt>
                <c:pt idx="711">
                  <c:v>25.308333333333337</c:v>
                </c:pt>
                <c:pt idx="712">
                  <c:v>26.3</c:v>
                </c:pt>
                <c:pt idx="713">
                  <c:v>25.783333333333335</c:v>
                </c:pt>
                <c:pt idx="714">
                  <c:v>23.274999999999995</c:v>
                </c:pt>
                <c:pt idx="715">
                  <c:v>20.958333333333336</c:v>
                </c:pt>
                <c:pt idx="716">
                  <c:v>19.991666666666667</c:v>
                </c:pt>
                <c:pt idx="717">
                  <c:v>18.708333333333332</c:v>
                </c:pt>
                <c:pt idx="718">
                  <c:v>16.925000000000001</c:v>
                </c:pt>
                <c:pt idx="719">
                  <c:v>14.58333333333333</c:v>
                </c:pt>
                <c:pt idx="720">
                  <c:v>13.116666666666665</c:v>
                </c:pt>
                <c:pt idx="721">
                  <c:v>12.316666666666668</c:v>
                </c:pt>
                <c:pt idx="722">
                  <c:v>10.708333333333334</c:v>
                </c:pt>
                <c:pt idx="723">
                  <c:v>10.191666666666665</c:v>
                </c:pt>
                <c:pt idx="724">
                  <c:v>7.8416666666666677</c:v>
                </c:pt>
                <c:pt idx="725">
                  <c:v>6.25</c:v>
                </c:pt>
                <c:pt idx="726">
                  <c:v>7.6833333333333336</c:v>
                </c:pt>
                <c:pt idx="727">
                  <c:v>7.8250000000000002</c:v>
                </c:pt>
                <c:pt idx="728">
                  <c:v>8.2333333333333325</c:v>
                </c:pt>
                <c:pt idx="729">
                  <c:v>7.4250000000000007</c:v>
                </c:pt>
                <c:pt idx="730">
                  <c:v>5.7416666666666671</c:v>
                </c:pt>
                <c:pt idx="731">
                  <c:v>5.208333333333333</c:v>
                </c:pt>
                <c:pt idx="732">
                  <c:v>3.875</c:v>
                </c:pt>
                <c:pt idx="733">
                  <c:v>2.9833333333333329</c:v>
                </c:pt>
                <c:pt idx="734">
                  <c:v>3.4</c:v>
                </c:pt>
                <c:pt idx="735">
                  <c:v>2.75</c:v>
                </c:pt>
                <c:pt idx="736">
                  <c:v>2.4833333333333334</c:v>
                </c:pt>
                <c:pt idx="737">
                  <c:v>2.6083333333333329</c:v>
                </c:pt>
                <c:pt idx="738">
                  <c:v>2.583333333333333</c:v>
                </c:pt>
                <c:pt idx="739">
                  <c:v>2.333333333333333</c:v>
                </c:pt>
                <c:pt idx="740">
                  <c:v>1.9166666666666667</c:v>
                </c:pt>
                <c:pt idx="741">
                  <c:v>2.3333333333333335</c:v>
                </c:pt>
                <c:pt idx="742">
                  <c:v>3.0583333333333336</c:v>
                </c:pt>
                <c:pt idx="743">
                  <c:v>2.85</c:v>
                </c:pt>
                <c:pt idx="744">
                  <c:v>3.8833333333333329</c:v>
                </c:pt>
                <c:pt idx="745">
                  <c:v>5.0166666666666666</c:v>
                </c:pt>
                <c:pt idx="746">
                  <c:v>5.8250000000000002</c:v>
                </c:pt>
                <c:pt idx="747">
                  <c:v>7.7750000000000012</c:v>
                </c:pt>
                <c:pt idx="748">
                  <c:v>10.041666666666666</c:v>
                </c:pt>
                <c:pt idx="749">
                  <c:v>14.333333333333334</c:v>
                </c:pt>
                <c:pt idx="750">
                  <c:v>17.741666666666667</c:v>
                </c:pt>
                <c:pt idx="751">
                  <c:v>18.241666666666667</c:v>
                </c:pt>
                <c:pt idx="752">
                  <c:v>19.341666666666669</c:v>
                </c:pt>
                <c:pt idx="753">
                  <c:v>20.541666666666668</c:v>
                </c:pt>
                <c:pt idx="754">
                  <c:v>21.758333333333336</c:v>
                </c:pt>
                <c:pt idx="755">
                  <c:v>22.691666666666666</c:v>
                </c:pt>
                <c:pt idx="756">
                  <c:v>24.383333333333336</c:v>
                </c:pt>
                <c:pt idx="757">
                  <c:v>27.116666666666671</c:v>
                </c:pt>
                <c:pt idx="758">
                  <c:v>30.825000000000003</c:v>
                </c:pt>
                <c:pt idx="759">
                  <c:v>32.18333333333333</c:v>
                </c:pt>
                <c:pt idx="760">
                  <c:v>33.06666666666667</c:v>
                </c:pt>
                <c:pt idx="761">
                  <c:v>36.550000000000004</c:v>
                </c:pt>
                <c:pt idx="762">
                  <c:v>44.15</c:v>
                </c:pt>
                <c:pt idx="763">
                  <c:v>51</c:v>
                </c:pt>
                <c:pt idx="764">
                  <c:v>55.033333333333331</c:v>
                </c:pt>
                <c:pt idx="765">
                  <c:v>59.475000000000001</c:v>
                </c:pt>
                <c:pt idx="766">
                  <c:v>65.908333333333331</c:v>
                </c:pt>
                <c:pt idx="767">
                  <c:v>70.575000000000003</c:v>
                </c:pt>
                <c:pt idx="768">
                  <c:v>80.016666666666666</c:v>
                </c:pt>
                <c:pt idx="769">
                  <c:v>88.075000000000003</c:v>
                </c:pt>
                <c:pt idx="770">
                  <c:v>100.06666666666666</c:v>
                </c:pt>
                <c:pt idx="771">
                  <c:v>108.75833333333333</c:v>
                </c:pt>
                <c:pt idx="772">
                  <c:v>114.44166666666665</c:v>
                </c:pt>
                <c:pt idx="773">
                  <c:v>111.54999999999997</c:v>
                </c:pt>
                <c:pt idx="774">
                  <c:v>110.49166666666667</c:v>
                </c:pt>
                <c:pt idx="775">
                  <c:v>104.32499999999999</c:v>
                </c:pt>
                <c:pt idx="776">
                  <c:v>98.341666666666654</c:v>
                </c:pt>
                <c:pt idx="777">
                  <c:v>92.975000000000009</c:v>
                </c:pt>
                <c:pt idx="778">
                  <c:v>92.683333333333337</c:v>
                </c:pt>
                <c:pt idx="779">
                  <c:v>96.633333333333326</c:v>
                </c:pt>
                <c:pt idx="780">
                  <c:v>101.05</c:v>
                </c:pt>
                <c:pt idx="781">
                  <c:v>99.424999999999997</c:v>
                </c:pt>
                <c:pt idx="782">
                  <c:v>98.824999999999989</c:v>
                </c:pt>
                <c:pt idx="783">
                  <c:v>92.583333333333314</c:v>
                </c:pt>
                <c:pt idx="784">
                  <c:v>92.591666666666654</c:v>
                </c:pt>
                <c:pt idx="785">
                  <c:v>86.5</c:v>
                </c:pt>
                <c:pt idx="786">
                  <c:v>83.841666666666669</c:v>
                </c:pt>
                <c:pt idx="787">
                  <c:v>87.541666666666671</c:v>
                </c:pt>
                <c:pt idx="788">
                  <c:v>93.899999999999991</c:v>
                </c:pt>
                <c:pt idx="789">
                  <c:v>94.649999999999991</c:v>
                </c:pt>
                <c:pt idx="790">
                  <c:v>96.274999999999991</c:v>
                </c:pt>
                <c:pt idx="791">
                  <c:v>98.49166666666666</c:v>
                </c:pt>
                <c:pt idx="792">
                  <c:v>95.97499999999998</c:v>
                </c:pt>
                <c:pt idx="793">
                  <c:v>99.575000000000003</c:v>
                </c:pt>
                <c:pt idx="794">
                  <c:v>99.600000000000009</c:v>
                </c:pt>
                <c:pt idx="795">
                  <c:v>103.89166666666667</c:v>
                </c:pt>
                <c:pt idx="796">
                  <c:v>109.81666666666668</c:v>
                </c:pt>
                <c:pt idx="797">
                  <c:v>119.33333333333336</c:v>
                </c:pt>
                <c:pt idx="798">
                  <c:v>128.59166666666667</c:v>
                </c:pt>
                <c:pt idx="799">
                  <c:v>133.26666666666665</c:v>
                </c:pt>
                <c:pt idx="800">
                  <c:v>132.99166666666667</c:v>
                </c:pt>
                <c:pt idx="801">
                  <c:v>130.29999999999998</c:v>
                </c:pt>
                <c:pt idx="802">
                  <c:v>126.89999999999999</c:v>
                </c:pt>
                <c:pt idx="803">
                  <c:v>122.79166666666667</c:v>
                </c:pt>
                <c:pt idx="804">
                  <c:v>121.55833333333334</c:v>
                </c:pt>
                <c:pt idx="805">
                  <c:v>116.45833333333333</c:v>
                </c:pt>
                <c:pt idx="806">
                  <c:v>114.97500000000001</c:v>
                </c:pt>
                <c:pt idx="807">
                  <c:v>115.84166666666665</c:v>
                </c:pt>
                <c:pt idx="808">
                  <c:v>114.41666666666667</c:v>
                </c:pt>
                <c:pt idx="809">
                  <c:v>108.27499999999999</c:v>
                </c:pt>
                <c:pt idx="810">
                  <c:v>97.616666666666674</c:v>
                </c:pt>
                <c:pt idx="811">
                  <c:v>91.833333333333329</c:v>
                </c:pt>
                <c:pt idx="812">
                  <c:v>90.5</c:v>
                </c:pt>
                <c:pt idx="813">
                  <c:v>83.541666666666671</c:v>
                </c:pt>
                <c:pt idx="814">
                  <c:v>77.350000000000009</c:v>
                </c:pt>
                <c:pt idx="815">
                  <c:v>74.774999999999991</c:v>
                </c:pt>
                <c:pt idx="816">
                  <c:v>77.77500000000002</c:v>
                </c:pt>
                <c:pt idx="817">
                  <c:v>77.558333333333337</c:v>
                </c:pt>
                <c:pt idx="818">
                  <c:v>74.25</c:v>
                </c:pt>
                <c:pt idx="819">
                  <c:v>70.974999999999994</c:v>
                </c:pt>
                <c:pt idx="820">
                  <c:v>69.45</c:v>
                </c:pt>
                <c:pt idx="821">
                  <c:v>68</c:v>
                </c:pt>
                <c:pt idx="822">
                  <c:v>65.100000000000009</c:v>
                </c:pt>
                <c:pt idx="823">
                  <c:v>59.566666666666663</c:v>
                </c:pt>
                <c:pt idx="824">
                  <c:v>57.666666666666664</c:v>
                </c:pt>
                <c:pt idx="825">
                  <c:v>51.066666666666663</c:v>
                </c:pt>
                <c:pt idx="826">
                  <c:v>46.883333333333333</c:v>
                </c:pt>
                <c:pt idx="827">
                  <c:v>45.800000000000004</c:v>
                </c:pt>
                <c:pt idx="828">
                  <c:v>44.025000000000006</c:v>
                </c:pt>
                <c:pt idx="829">
                  <c:v>41.925000000000004</c:v>
                </c:pt>
                <c:pt idx="830">
                  <c:v>38.041666666666671</c:v>
                </c:pt>
                <c:pt idx="831">
                  <c:v>35.125</c:v>
                </c:pt>
                <c:pt idx="832">
                  <c:v>35.06666666666667</c:v>
                </c:pt>
                <c:pt idx="833">
                  <c:v>32.583333333333336</c:v>
                </c:pt>
                <c:pt idx="834">
                  <c:v>27.633333333333329</c:v>
                </c:pt>
                <c:pt idx="835">
                  <c:v>26.516666666666666</c:v>
                </c:pt>
                <c:pt idx="836">
                  <c:v>25.099999999999998</c:v>
                </c:pt>
                <c:pt idx="837">
                  <c:v>24.974999999999998</c:v>
                </c:pt>
                <c:pt idx="838">
                  <c:v>24.224999999999998</c:v>
                </c:pt>
                <c:pt idx="839">
                  <c:v>25.283333333333331</c:v>
                </c:pt>
                <c:pt idx="840">
                  <c:v>28.891666666666669</c:v>
                </c:pt>
                <c:pt idx="841">
                  <c:v>26.925000000000001</c:v>
                </c:pt>
                <c:pt idx="842">
                  <c:v>23.608333333333334</c:v>
                </c:pt>
                <c:pt idx="843">
                  <c:v>21.8</c:v>
                </c:pt>
                <c:pt idx="844">
                  <c:v>19.850000000000001</c:v>
                </c:pt>
                <c:pt idx="845">
                  <c:v>17.433333333333334</c:v>
                </c:pt>
                <c:pt idx="846">
                  <c:v>11.491666666666667</c:v>
                </c:pt>
                <c:pt idx="847">
                  <c:v>8.2333333333333325</c:v>
                </c:pt>
                <c:pt idx="848">
                  <c:v>8.8416666666666668</c:v>
                </c:pt>
                <c:pt idx="849">
                  <c:v>10.283333333333333</c:v>
                </c:pt>
                <c:pt idx="850">
                  <c:v>9.3000000000000007</c:v>
                </c:pt>
                <c:pt idx="851">
                  <c:v>9.2916666666666661</c:v>
                </c:pt>
                <c:pt idx="852">
                  <c:v>8.7416666666666671</c:v>
                </c:pt>
                <c:pt idx="853">
                  <c:v>8.6083333333333325</c:v>
                </c:pt>
                <c:pt idx="854">
                  <c:v>7.5916666666666659</c:v>
                </c:pt>
                <c:pt idx="855">
                  <c:v>5.7166666666666677</c:v>
                </c:pt>
                <c:pt idx="856">
                  <c:v>5.5666666666666673</c:v>
                </c:pt>
                <c:pt idx="857">
                  <c:v>4.8416666666666677</c:v>
                </c:pt>
                <c:pt idx="858">
                  <c:v>5.4083333333333341</c:v>
                </c:pt>
                <c:pt idx="859">
                  <c:v>6.2416666666666671</c:v>
                </c:pt>
                <c:pt idx="860">
                  <c:v>7.0750000000000002</c:v>
                </c:pt>
                <c:pt idx="861">
                  <c:v>6.6083333333333343</c:v>
                </c:pt>
                <c:pt idx="862">
                  <c:v>5.8583333333333334</c:v>
                </c:pt>
                <c:pt idx="863">
                  <c:v>5.2333333333333325</c:v>
                </c:pt>
                <c:pt idx="864">
                  <c:v>4.5666666666666673</c:v>
                </c:pt>
                <c:pt idx="865">
                  <c:v>3.0916666666666663</c:v>
                </c:pt>
                <c:pt idx="866">
                  <c:v>1.5916666666666668</c:v>
                </c:pt>
                <c:pt idx="867">
                  <c:v>0.91666666666666663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D-42F9-A6BD-D376A27E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33120"/>
        <c:axId val="105771776"/>
      </c:lineChart>
      <c:catAx>
        <c:axId val="1057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l-BE"/>
          </a:p>
        </c:txPr>
        <c:crossAx val="105771776"/>
        <c:crosses val="autoZero"/>
        <c:auto val="1"/>
        <c:lblAlgn val="ctr"/>
        <c:lblOffset val="100"/>
        <c:noMultiLvlLbl val="0"/>
      </c:catAx>
      <c:valAx>
        <c:axId val="10577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733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49"/>
  <sheetViews>
    <sheetView topLeftCell="A907" workbookViewId="0">
      <selection activeCell="G929" sqref="G929"/>
    </sheetView>
  </sheetViews>
  <sheetFormatPr defaultRowHeight="15"/>
  <cols>
    <col min="1" max="2" width="9.140625" style="9"/>
    <col min="4" max="4" width="12.28515625" style="7" customWidth="1"/>
    <col min="5" max="5" width="11.140625" style="9" customWidth="1"/>
    <col min="6" max="6" width="16.7109375" style="9" customWidth="1"/>
    <col min="7" max="7" width="10.85546875" style="9" customWidth="1"/>
    <col min="11" max="11" width="14.5703125" style="49" customWidth="1"/>
    <col min="12" max="12" width="12.28515625" style="7" customWidth="1"/>
    <col min="13" max="13" width="14.5703125" customWidth="1"/>
    <col min="14" max="14" width="16.42578125" customWidth="1"/>
    <col min="18" max="18" width="12.5703125" customWidth="1"/>
    <col min="19" max="19" width="9.140625" style="8"/>
    <col min="20" max="20" width="12.28515625" style="7" customWidth="1"/>
  </cols>
  <sheetData>
    <row r="1" spans="1:22" ht="18.75">
      <c r="D1" s="7" t="s">
        <v>893</v>
      </c>
      <c r="E1" s="9" t="s">
        <v>6</v>
      </c>
      <c r="F1" s="19" t="s">
        <v>8</v>
      </c>
      <c r="G1" s="13" t="s">
        <v>6</v>
      </c>
      <c r="K1" s="22" t="s">
        <v>1</v>
      </c>
      <c r="L1" s="57" t="s">
        <v>893</v>
      </c>
      <c r="O1" s="7" t="s">
        <v>893</v>
      </c>
      <c r="P1" s="7"/>
      <c r="S1" s="8" t="s">
        <v>893</v>
      </c>
      <c r="T1" s="57" t="s">
        <v>893</v>
      </c>
      <c r="U1" s="8" t="s">
        <v>1</v>
      </c>
    </row>
    <row r="2" spans="1:22" ht="18.75">
      <c r="D2" s="7" t="s">
        <v>894</v>
      </c>
      <c r="E2" s="9" t="s">
        <v>1</v>
      </c>
      <c r="F2" s="20" t="s">
        <v>6</v>
      </c>
      <c r="G2" s="13" t="s">
        <v>4</v>
      </c>
      <c r="K2" s="22" t="s">
        <v>38</v>
      </c>
      <c r="L2" s="7" t="s">
        <v>1</v>
      </c>
      <c r="N2" s="50"/>
      <c r="O2" s="7" t="s">
        <v>894</v>
      </c>
      <c r="P2" s="7"/>
      <c r="S2" s="8" t="s">
        <v>1759</v>
      </c>
      <c r="T2" s="7" t="s">
        <v>1</v>
      </c>
      <c r="U2" s="8" t="s">
        <v>1762</v>
      </c>
    </row>
    <row r="3" spans="1:22" ht="18.75">
      <c r="E3" s="9" t="s">
        <v>0</v>
      </c>
      <c r="F3" s="19" t="s">
        <v>2</v>
      </c>
      <c r="G3" s="13" t="s">
        <v>5</v>
      </c>
      <c r="K3" s="22" t="s">
        <v>39</v>
      </c>
      <c r="L3" s="7" t="s">
        <v>1761</v>
      </c>
      <c r="N3" s="50"/>
      <c r="O3" s="7" t="s">
        <v>1758</v>
      </c>
      <c r="P3" s="7"/>
      <c r="S3" s="8" t="s">
        <v>1760</v>
      </c>
      <c r="U3" s="8" t="s">
        <v>1759</v>
      </c>
    </row>
    <row r="4" spans="1:22" ht="19.5" thickBot="1">
      <c r="A4" s="43">
        <v>1947</v>
      </c>
      <c r="B4" s="42">
        <v>3</v>
      </c>
      <c r="D4" s="18">
        <v>233.4</v>
      </c>
      <c r="F4" s="20" t="s">
        <v>16</v>
      </c>
      <c r="G4" s="13">
        <v>211.2</v>
      </c>
      <c r="H4" s="1"/>
      <c r="K4" s="5">
        <v>224.1</v>
      </c>
      <c r="L4" s="51">
        <v>233.4</v>
      </c>
      <c r="M4" s="14">
        <f>K4/L4*100-100</f>
        <v>-3.9845758354755816</v>
      </c>
      <c r="N4" s="50" t="s">
        <v>40</v>
      </c>
      <c r="O4" s="18">
        <v>233.4</v>
      </c>
      <c r="P4" s="18"/>
      <c r="R4" s="50" t="s">
        <v>904</v>
      </c>
      <c r="S4" s="8">
        <v>235.7</v>
      </c>
      <c r="T4" s="51">
        <v>233.4</v>
      </c>
      <c r="U4" s="9">
        <f>T4-S4</f>
        <v>-2.2999999999999829</v>
      </c>
      <c r="V4" s="1"/>
    </row>
    <row r="5" spans="1:22" ht="19.5" thickBot="1">
      <c r="A5" s="43">
        <v>1947</v>
      </c>
      <c r="B5" s="42">
        <v>4</v>
      </c>
      <c r="D5" s="18">
        <v>265.8</v>
      </c>
      <c r="F5" s="21" t="s">
        <v>6</v>
      </c>
      <c r="G5" s="13">
        <v>217.2</v>
      </c>
      <c r="H5" s="1"/>
      <c r="K5" s="5">
        <v>265.83999999999997</v>
      </c>
      <c r="L5" s="51">
        <v>265.8</v>
      </c>
      <c r="M5" s="14">
        <f t="shared" ref="M5:M68" si="0">K5/L5*100-100</f>
        <v>1.5048908954099716E-2</v>
      </c>
      <c r="N5" s="50" t="s">
        <v>41</v>
      </c>
      <c r="O5" s="18">
        <v>265.8</v>
      </c>
      <c r="P5" s="18"/>
      <c r="R5" s="50" t="s">
        <v>905</v>
      </c>
      <c r="S5" s="8">
        <v>264.10000000000002</v>
      </c>
      <c r="T5" s="51">
        <v>265.8</v>
      </c>
      <c r="U5" s="9">
        <f t="shared" ref="U5:U68" si="1">T5-S5</f>
        <v>1.6999999999999886</v>
      </c>
      <c r="V5" s="1"/>
    </row>
    <row r="6" spans="1:22" ht="19.5" thickBot="1">
      <c r="A6" s="43">
        <v>1947</v>
      </c>
      <c r="B6" s="42">
        <v>5</v>
      </c>
      <c r="D6" s="18">
        <v>267.10000000000002</v>
      </c>
      <c r="F6" s="21" t="s">
        <v>7</v>
      </c>
      <c r="G6" s="13">
        <v>218.7</v>
      </c>
      <c r="H6" s="1"/>
      <c r="K6" s="5">
        <v>267.08999999999997</v>
      </c>
      <c r="L6" s="51">
        <v>267.10000000000002</v>
      </c>
      <c r="M6" s="14">
        <f t="shared" si="0"/>
        <v>-3.7439161363010953E-3</v>
      </c>
      <c r="N6" s="50" t="s">
        <v>42</v>
      </c>
      <c r="O6" s="18">
        <v>267.10000000000002</v>
      </c>
      <c r="P6" s="18"/>
      <c r="R6" s="50" t="s">
        <v>906</v>
      </c>
      <c r="S6" s="8">
        <v>261.2</v>
      </c>
      <c r="T6" s="51">
        <v>267.10000000000002</v>
      </c>
      <c r="U6" s="9">
        <f t="shared" si="1"/>
        <v>5.9000000000000341</v>
      </c>
      <c r="V6" s="1"/>
    </row>
    <row r="7" spans="1:22" ht="16.5" thickBot="1">
      <c r="A7" s="43">
        <v>1947</v>
      </c>
      <c r="B7" s="42">
        <v>6</v>
      </c>
      <c r="D7" s="18">
        <v>233.8</v>
      </c>
      <c r="F7" s="12"/>
      <c r="G7" s="13">
        <v>216.1</v>
      </c>
      <c r="H7" s="1"/>
      <c r="K7" s="5">
        <v>224.49</v>
      </c>
      <c r="L7" s="51">
        <v>233.8</v>
      </c>
      <c r="M7" s="14">
        <f t="shared" si="0"/>
        <v>-3.9820359281437163</v>
      </c>
      <c r="N7" s="50" t="s">
        <v>43</v>
      </c>
      <c r="O7" s="18">
        <v>233.8</v>
      </c>
      <c r="P7" s="18"/>
      <c r="R7" s="50" t="s">
        <v>907</v>
      </c>
      <c r="S7" s="8">
        <v>226.6</v>
      </c>
      <c r="T7" s="51">
        <v>233.8</v>
      </c>
      <c r="U7" s="9">
        <f t="shared" si="1"/>
        <v>7.2000000000000171</v>
      </c>
      <c r="V7" s="1"/>
    </row>
    <row r="8" spans="1:22" ht="16.5" thickBot="1">
      <c r="A8" s="43">
        <v>1947</v>
      </c>
      <c r="B8" s="42">
        <v>7</v>
      </c>
      <c r="D8" s="18">
        <v>222.3</v>
      </c>
      <c r="F8" s="11"/>
      <c r="G8" s="13">
        <v>214.1</v>
      </c>
      <c r="H8" s="1"/>
      <c r="K8" s="5">
        <v>214.01</v>
      </c>
      <c r="L8" s="51">
        <v>222.3</v>
      </c>
      <c r="M8" s="14">
        <f t="shared" si="0"/>
        <v>-3.7291947818263793</v>
      </c>
      <c r="N8" s="50" t="s">
        <v>44</v>
      </c>
      <c r="O8" s="18">
        <v>222.3</v>
      </c>
      <c r="P8" s="18"/>
      <c r="R8" s="50" t="s">
        <v>908</v>
      </c>
      <c r="S8" s="8">
        <v>215.2</v>
      </c>
      <c r="T8" s="51">
        <v>222.3</v>
      </c>
      <c r="U8" s="9">
        <f t="shared" si="1"/>
        <v>7.1000000000000227</v>
      </c>
      <c r="V8" s="1"/>
    </row>
    <row r="9" spans="1:22" ht="16.5" thickBot="1">
      <c r="A9" s="43">
        <v>1947</v>
      </c>
      <c r="B9" s="42">
        <v>8</v>
      </c>
      <c r="D9" s="18">
        <v>237.1</v>
      </c>
      <c r="E9" s="31"/>
      <c r="F9" s="34">
        <f>(E9-64)*1.575</f>
        <v>-100.8</v>
      </c>
      <c r="G9" s="13">
        <v>210.9</v>
      </c>
      <c r="H9" s="91"/>
      <c r="K9" s="5">
        <v>237.09</v>
      </c>
      <c r="L9" s="51">
        <v>237.1</v>
      </c>
      <c r="M9" s="14">
        <f t="shared" si="0"/>
        <v>-4.2176296921070389E-3</v>
      </c>
      <c r="N9" s="50" t="s">
        <v>45</v>
      </c>
      <c r="O9" s="18">
        <v>237.1</v>
      </c>
      <c r="P9" s="18"/>
      <c r="R9" s="50" t="s">
        <v>909</v>
      </c>
      <c r="S9" s="8">
        <v>231.2</v>
      </c>
      <c r="T9" s="51">
        <v>237.1</v>
      </c>
      <c r="U9" s="9">
        <f t="shared" si="1"/>
        <v>5.9000000000000057</v>
      </c>
      <c r="V9" s="12"/>
    </row>
    <row r="10" spans="1:22" ht="16.5" thickBot="1">
      <c r="A10" s="43">
        <v>1947</v>
      </c>
      <c r="B10" s="42">
        <v>9</v>
      </c>
      <c r="D10" s="18">
        <v>201.9</v>
      </c>
      <c r="E10" s="31">
        <f>(D4/2+D5+D6+D7+D8+D9+D10+D11+D12+D13+D14+D15+D16/2)/12</f>
        <v>203.99583333333331</v>
      </c>
      <c r="F10" s="34">
        <f>(E10-64)*1.575</f>
        <v>220.49343749999994</v>
      </c>
      <c r="G10" s="38">
        <v>206</v>
      </c>
      <c r="H10" s="92"/>
      <c r="J10" s="31">
        <f>((E10/G10*100-100)/10)+100</f>
        <v>99.902710355987054</v>
      </c>
      <c r="K10" s="5">
        <v>194.1</v>
      </c>
      <c r="L10" s="51">
        <v>201.9</v>
      </c>
      <c r="M10" s="14">
        <f t="shared" si="0"/>
        <v>-3.8632986627043238</v>
      </c>
      <c r="N10" s="50" t="s">
        <v>46</v>
      </c>
      <c r="O10" s="18">
        <v>201.9</v>
      </c>
      <c r="P10" s="18"/>
      <c r="R10" s="50" t="s">
        <v>910</v>
      </c>
      <c r="S10" s="8">
        <v>199.7</v>
      </c>
      <c r="T10" s="51">
        <v>201.9</v>
      </c>
      <c r="U10" s="9">
        <f t="shared" si="1"/>
        <v>2.2000000000000171</v>
      </c>
      <c r="V10" s="2"/>
    </row>
    <row r="11" spans="1:22" ht="16.5" thickBot="1">
      <c r="A11" s="43">
        <v>1947</v>
      </c>
      <c r="B11" s="42">
        <v>10</v>
      </c>
      <c r="D11" s="18">
        <v>207.7</v>
      </c>
      <c r="E11" s="31">
        <f t="shared" ref="E11:E74" si="2">(D5/2+D6+D7+D8+D9+D10+D11+D12+D13+D14+D15+D16+D17/2)/12</f>
        <v>197.52083333333334</v>
      </c>
      <c r="F11" s="34">
        <f t="shared" ref="F11:F74" si="3">(E11-64)*1.575</f>
        <v>210.29531250000002</v>
      </c>
      <c r="G11" s="38">
        <v>206.3</v>
      </c>
      <c r="H11" s="92"/>
      <c r="J11" s="31">
        <f t="shared" ref="J11:J74" si="4">((E11/G11*100-100)/10)+100</f>
        <v>99.574446598804329</v>
      </c>
      <c r="K11" s="5">
        <v>207.65</v>
      </c>
      <c r="L11" s="51">
        <v>207.7</v>
      </c>
      <c r="M11" s="14">
        <f t="shared" si="0"/>
        <v>-2.4073182474708688E-2</v>
      </c>
      <c r="N11" s="50" t="s">
        <v>47</v>
      </c>
      <c r="O11" s="18">
        <v>207.7</v>
      </c>
      <c r="P11" s="18"/>
      <c r="R11" s="50" t="s">
        <v>911</v>
      </c>
      <c r="S11" s="8">
        <v>209</v>
      </c>
      <c r="T11" s="51">
        <v>207.7</v>
      </c>
      <c r="U11" s="9">
        <f t="shared" si="1"/>
        <v>-1.3000000000000114</v>
      </c>
      <c r="V11" s="2"/>
    </row>
    <row r="12" spans="1:22" ht="16.5" thickBot="1">
      <c r="A12" s="43">
        <v>1947</v>
      </c>
      <c r="B12" s="42">
        <v>11</v>
      </c>
      <c r="D12" s="18">
        <v>175.8</v>
      </c>
      <c r="E12" s="31">
        <f t="shared" si="2"/>
        <v>193.69583333333333</v>
      </c>
      <c r="F12" s="34">
        <f t="shared" si="3"/>
        <v>204.27093749999997</v>
      </c>
      <c r="G12" s="38">
        <v>207.1</v>
      </c>
      <c r="H12" s="92"/>
      <c r="J12" s="31">
        <f t="shared" si="4"/>
        <v>99.35276838886206</v>
      </c>
      <c r="K12" s="5">
        <v>175.76</v>
      </c>
      <c r="L12" s="51">
        <v>175.8</v>
      </c>
      <c r="M12" s="14">
        <f t="shared" si="0"/>
        <v>-2.2753128555180524E-2</v>
      </c>
      <c r="N12" s="50" t="s">
        <v>48</v>
      </c>
      <c r="O12" s="18">
        <v>175.8</v>
      </c>
      <c r="P12" s="18"/>
      <c r="R12" s="50" t="s">
        <v>912</v>
      </c>
      <c r="S12" s="8">
        <v>179.8</v>
      </c>
      <c r="T12" s="51">
        <v>175.8</v>
      </c>
      <c r="U12" s="9">
        <f t="shared" si="1"/>
        <v>-4</v>
      </c>
      <c r="V12" s="2"/>
    </row>
    <row r="13" spans="1:22" ht="16.5" thickBot="1">
      <c r="A13" s="43">
        <v>1947</v>
      </c>
      <c r="B13" s="42">
        <v>12</v>
      </c>
      <c r="D13" s="18">
        <v>171</v>
      </c>
      <c r="E13" s="31">
        <f t="shared" si="2"/>
        <v>190.875</v>
      </c>
      <c r="F13" s="34">
        <f t="shared" si="3"/>
        <v>199.828125</v>
      </c>
      <c r="G13" s="38">
        <v>205.7</v>
      </c>
      <c r="H13" s="92"/>
      <c r="J13" s="31">
        <f t="shared" si="4"/>
        <v>99.279290228488094</v>
      </c>
      <c r="K13" s="5">
        <v>170.93</v>
      </c>
      <c r="L13" s="51">
        <v>171</v>
      </c>
      <c r="M13" s="14">
        <f t="shared" si="0"/>
        <v>-4.0935672514621047E-2</v>
      </c>
      <c r="N13" s="50" t="s">
        <v>49</v>
      </c>
      <c r="O13" s="18">
        <v>171</v>
      </c>
      <c r="P13" s="18"/>
      <c r="R13" s="50" t="s">
        <v>913</v>
      </c>
      <c r="S13" s="8">
        <v>176.4</v>
      </c>
      <c r="T13" s="51">
        <v>171</v>
      </c>
      <c r="U13" s="9">
        <f t="shared" si="1"/>
        <v>-5.4000000000000057</v>
      </c>
      <c r="V13" s="2"/>
    </row>
    <row r="14" spans="1:22" ht="16.5" thickBot="1">
      <c r="A14" s="43">
        <v>1948</v>
      </c>
      <c r="B14" s="42">
        <v>1</v>
      </c>
      <c r="D14" s="18">
        <v>150.69999999999999</v>
      </c>
      <c r="E14" s="31">
        <f t="shared" si="2"/>
        <v>188.14166666666665</v>
      </c>
      <c r="F14" s="34">
        <f t="shared" si="3"/>
        <v>195.52312499999996</v>
      </c>
      <c r="G14" s="38">
        <v>205</v>
      </c>
      <c r="H14" s="92"/>
      <c r="J14" s="31">
        <f t="shared" si="4"/>
        <v>99.177642276422759</v>
      </c>
      <c r="K14" s="5">
        <v>145.1</v>
      </c>
      <c r="L14" s="51">
        <v>150.69999999999999</v>
      </c>
      <c r="M14" s="14">
        <f t="shared" si="0"/>
        <v>-3.7159920371599213</v>
      </c>
      <c r="N14" s="50" t="s">
        <v>50</v>
      </c>
      <c r="O14" s="18">
        <v>150.69999999999999</v>
      </c>
      <c r="P14" s="18"/>
      <c r="R14" s="50" t="s">
        <v>914</v>
      </c>
      <c r="S14" s="8">
        <v>155.69999999999999</v>
      </c>
      <c r="T14" s="51">
        <v>150.69999999999999</v>
      </c>
      <c r="U14" s="9">
        <f t="shared" si="1"/>
        <v>-5</v>
      </c>
      <c r="V14" s="2"/>
    </row>
    <row r="15" spans="1:22" ht="16.5" thickBot="1">
      <c r="A15" s="43">
        <v>1948</v>
      </c>
      <c r="B15" s="42">
        <v>2</v>
      </c>
      <c r="D15" s="18">
        <v>131</v>
      </c>
      <c r="E15" s="31">
        <f t="shared" si="2"/>
        <v>184.24583333333331</v>
      </c>
      <c r="F15" s="34">
        <f t="shared" si="3"/>
        <v>189.38718749999995</v>
      </c>
      <c r="G15" s="38">
        <v>202.3</v>
      </c>
      <c r="H15" s="92"/>
      <c r="J15" s="31">
        <f t="shared" si="4"/>
        <v>99.107554786620526</v>
      </c>
      <c r="K15" s="5">
        <v>131.03</v>
      </c>
      <c r="L15" s="51">
        <v>131</v>
      </c>
      <c r="M15" s="14">
        <f t="shared" si="0"/>
        <v>2.2900763358776999E-2</v>
      </c>
      <c r="N15" s="50" t="s">
        <v>51</v>
      </c>
      <c r="O15" s="18">
        <v>131</v>
      </c>
      <c r="P15" s="18"/>
      <c r="R15" s="50" t="s">
        <v>915</v>
      </c>
      <c r="S15" s="8">
        <v>134.30000000000001</v>
      </c>
      <c r="T15" s="51">
        <v>131</v>
      </c>
      <c r="U15" s="9">
        <f t="shared" si="1"/>
        <v>-3.3000000000000114</v>
      </c>
      <c r="V15" s="2"/>
    </row>
    <row r="16" spans="1:22" ht="16.5" thickBot="1">
      <c r="A16" s="43">
        <v>1948</v>
      </c>
      <c r="B16" s="42">
        <v>3</v>
      </c>
      <c r="D16" s="18">
        <v>134.1</v>
      </c>
      <c r="E16" s="31">
        <f t="shared" si="2"/>
        <v>180.23750000000004</v>
      </c>
      <c r="F16" s="34">
        <f t="shared" si="3"/>
        <v>183.07406250000005</v>
      </c>
      <c r="G16" s="38">
        <v>198.9</v>
      </c>
      <c r="H16" s="92"/>
      <c r="J16" s="31">
        <f t="shared" si="4"/>
        <v>99.061714429361487</v>
      </c>
      <c r="K16" s="5">
        <v>134.15</v>
      </c>
      <c r="L16" s="51">
        <v>134.1</v>
      </c>
      <c r="M16" s="14">
        <f t="shared" si="0"/>
        <v>3.7285607755421779E-2</v>
      </c>
      <c r="N16" s="50" t="s">
        <v>52</v>
      </c>
      <c r="O16" s="18">
        <v>134.1</v>
      </c>
      <c r="P16" s="18"/>
      <c r="R16" s="50" t="s">
        <v>916</v>
      </c>
      <c r="S16" s="8">
        <v>135.5</v>
      </c>
      <c r="T16" s="51">
        <v>134.1</v>
      </c>
      <c r="U16" s="9">
        <f t="shared" si="1"/>
        <v>-1.4000000000000057</v>
      </c>
      <c r="V16" s="2"/>
    </row>
    <row r="17" spans="1:22" ht="16.5" thickBot="1">
      <c r="A17" s="43">
        <v>1948</v>
      </c>
      <c r="B17" s="42">
        <v>4</v>
      </c>
      <c r="D17" s="18">
        <v>209.7</v>
      </c>
      <c r="E17" s="31">
        <f t="shared" si="2"/>
        <v>176.65416666666667</v>
      </c>
      <c r="F17" s="34">
        <f t="shared" si="3"/>
        <v>177.43031249999999</v>
      </c>
      <c r="G17" s="38">
        <v>195.7</v>
      </c>
      <c r="H17" s="92"/>
      <c r="J17" s="31">
        <f t="shared" si="4"/>
        <v>99.026784193493441</v>
      </c>
      <c r="K17" s="5">
        <v>209.78</v>
      </c>
      <c r="L17" s="51">
        <v>209.7</v>
      </c>
      <c r="M17" s="14">
        <f t="shared" si="0"/>
        <v>3.8149737720559074E-2</v>
      </c>
      <c r="N17" s="50" t="s">
        <v>53</v>
      </c>
      <c r="O17" s="18">
        <v>209.7</v>
      </c>
      <c r="P17" s="18"/>
      <c r="R17" s="50" t="s">
        <v>917</v>
      </c>
      <c r="S17" s="8">
        <v>208.1</v>
      </c>
      <c r="T17" s="51">
        <v>209.7</v>
      </c>
      <c r="U17" s="9">
        <f t="shared" si="1"/>
        <v>1.5999999999999943</v>
      </c>
      <c r="V17" s="2"/>
    </row>
    <row r="18" spans="1:22" ht="16.5" thickBot="1">
      <c r="A18" s="43">
        <v>1948</v>
      </c>
      <c r="B18" s="42">
        <v>5</v>
      </c>
      <c r="D18" s="18">
        <v>231.4</v>
      </c>
      <c r="E18" s="31">
        <f t="shared" si="2"/>
        <v>174</v>
      </c>
      <c r="F18" s="34">
        <f t="shared" si="3"/>
        <v>173.25</v>
      </c>
      <c r="G18" s="38">
        <v>192.2</v>
      </c>
      <c r="H18" s="92"/>
      <c r="J18" s="31">
        <f t="shared" si="4"/>
        <v>99.053069719042668</v>
      </c>
      <c r="K18" s="5">
        <v>231.5</v>
      </c>
      <c r="L18" s="51">
        <v>231.4</v>
      </c>
      <c r="M18" s="14">
        <f t="shared" si="0"/>
        <v>4.3215211754542793E-2</v>
      </c>
      <c r="N18" s="50" t="s">
        <v>54</v>
      </c>
      <c r="O18" s="18">
        <v>231.4</v>
      </c>
      <c r="P18" s="18"/>
      <c r="R18" s="50" t="s">
        <v>918</v>
      </c>
      <c r="S18" s="8">
        <v>226.5</v>
      </c>
      <c r="T18" s="51">
        <v>231.4</v>
      </c>
      <c r="U18" s="9">
        <f t="shared" si="1"/>
        <v>4.9000000000000057</v>
      </c>
      <c r="V18" s="2"/>
    </row>
    <row r="19" spans="1:22" ht="16.5" thickBot="1">
      <c r="A19" s="43">
        <v>1948</v>
      </c>
      <c r="B19" s="42">
        <v>6</v>
      </c>
      <c r="D19" s="18">
        <v>201.8</v>
      </c>
      <c r="E19" s="31">
        <f t="shared" si="2"/>
        <v>174.09583333333333</v>
      </c>
      <c r="F19" s="34">
        <f t="shared" si="3"/>
        <v>173.4009375</v>
      </c>
      <c r="G19" s="38">
        <v>191.6</v>
      </c>
      <c r="H19" s="92"/>
      <c r="J19" s="31">
        <f t="shared" si="4"/>
        <v>99.086421363952681</v>
      </c>
      <c r="K19" s="5">
        <v>201.78</v>
      </c>
      <c r="L19" s="51">
        <v>201.8</v>
      </c>
      <c r="M19" s="14">
        <f t="shared" si="0"/>
        <v>-9.9108027750247629E-3</v>
      </c>
      <c r="N19" s="50" t="s">
        <v>55</v>
      </c>
      <c r="O19" s="18">
        <v>201.8</v>
      </c>
      <c r="P19" s="18"/>
      <c r="R19" s="50" t="s">
        <v>919</v>
      </c>
      <c r="S19" s="8">
        <v>195.5</v>
      </c>
      <c r="T19" s="51">
        <v>201.8</v>
      </c>
      <c r="U19" s="9">
        <f t="shared" si="1"/>
        <v>6.3000000000000114</v>
      </c>
      <c r="V19" s="2"/>
    </row>
    <row r="20" spans="1:22" ht="16.5" thickBot="1">
      <c r="A20" s="43">
        <v>1948</v>
      </c>
      <c r="B20" s="42">
        <v>7</v>
      </c>
      <c r="D20" s="18">
        <v>188.7</v>
      </c>
      <c r="E20" s="31">
        <f t="shared" si="2"/>
        <v>175.89999999999998</v>
      </c>
      <c r="F20" s="34">
        <f t="shared" si="3"/>
        <v>176.24249999999995</v>
      </c>
      <c r="G20" s="38">
        <v>193.5</v>
      </c>
      <c r="H20" s="92"/>
      <c r="J20" s="31">
        <f t="shared" si="4"/>
        <v>99.090439276485782</v>
      </c>
      <c r="K20" s="5">
        <v>188.72</v>
      </c>
      <c r="L20" s="51">
        <v>188.7</v>
      </c>
      <c r="M20" s="14">
        <f t="shared" si="0"/>
        <v>1.0598834128259682E-2</v>
      </c>
      <c r="N20" s="50" t="s">
        <v>56</v>
      </c>
      <c r="O20" s="18">
        <v>188.7</v>
      </c>
      <c r="P20" s="18"/>
      <c r="R20" s="50" t="s">
        <v>920</v>
      </c>
      <c r="S20" s="8">
        <v>182.8</v>
      </c>
      <c r="T20" s="51">
        <v>188.7</v>
      </c>
      <c r="U20" s="9">
        <f t="shared" si="1"/>
        <v>5.8999999999999773</v>
      </c>
      <c r="V20" s="2"/>
    </row>
    <row r="21" spans="1:22" ht="16.5" thickBot="1">
      <c r="A21" s="43">
        <v>1948</v>
      </c>
      <c r="B21" s="42">
        <v>8</v>
      </c>
      <c r="D21" s="18">
        <v>177.2</v>
      </c>
      <c r="E21" s="31">
        <f t="shared" si="2"/>
        <v>180.51666666666665</v>
      </c>
      <c r="F21" s="34">
        <f t="shared" si="3"/>
        <v>183.51374999999996</v>
      </c>
      <c r="G21" s="38">
        <v>199.8</v>
      </c>
      <c r="H21" s="92"/>
      <c r="J21" s="33">
        <f t="shared" si="4"/>
        <v>99.034868201534863</v>
      </c>
      <c r="K21" s="5">
        <v>177.18</v>
      </c>
      <c r="L21" s="51">
        <v>177.2</v>
      </c>
      <c r="M21" s="14">
        <f t="shared" si="0"/>
        <v>-1.1286681715560576E-2</v>
      </c>
      <c r="N21" s="50" t="s">
        <v>57</v>
      </c>
      <c r="O21" s="18">
        <v>177.2</v>
      </c>
      <c r="P21" s="18"/>
      <c r="R21" s="50" t="s">
        <v>921</v>
      </c>
      <c r="S21" s="8">
        <v>172.8</v>
      </c>
      <c r="T21" s="51">
        <v>177.2</v>
      </c>
      <c r="U21" s="9">
        <f t="shared" si="1"/>
        <v>4.3999999999999773</v>
      </c>
      <c r="V21" s="2"/>
    </row>
    <row r="22" spans="1:22" ht="16.5" thickBot="1">
      <c r="A22" s="43">
        <v>1948</v>
      </c>
      <c r="B22" s="42">
        <v>9</v>
      </c>
      <c r="D22" s="18">
        <v>165.6</v>
      </c>
      <c r="E22" s="31">
        <f t="shared" si="2"/>
        <v>186.82916666666668</v>
      </c>
      <c r="F22" s="34">
        <f t="shared" si="3"/>
        <v>193.4559375</v>
      </c>
      <c r="G22" s="38">
        <v>209.1</v>
      </c>
      <c r="H22" s="92"/>
      <c r="J22" s="31">
        <f t="shared" si="4"/>
        <v>98.934919496253784</v>
      </c>
      <c r="K22" s="5">
        <v>165.49</v>
      </c>
      <c r="L22" s="51">
        <v>165.6</v>
      </c>
      <c r="M22" s="14">
        <f t="shared" si="0"/>
        <v>-6.642512077293361E-2</v>
      </c>
      <c r="N22" s="50" t="s">
        <v>58</v>
      </c>
      <c r="O22" s="18">
        <v>165.6</v>
      </c>
      <c r="P22" s="18"/>
      <c r="R22" s="50" t="s">
        <v>922</v>
      </c>
      <c r="S22" s="8">
        <v>163.69999999999999</v>
      </c>
      <c r="T22" s="51">
        <v>165.6</v>
      </c>
      <c r="U22" s="9">
        <f t="shared" si="1"/>
        <v>1.9000000000000057</v>
      </c>
      <c r="V22" s="2"/>
    </row>
    <row r="23" spans="1:22" ht="16.5" thickBot="1">
      <c r="A23" s="43">
        <v>1948</v>
      </c>
      <c r="B23" s="42">
        <v>10</v>
      </c>
      <c r="D23" s="18">
        <v>158</v>
      </c>
      <c r="E23" s="31">
        <f t="shared" si="2"/>
        <v>188.57083333333333</v>
      </c>
      <c r="F23" s="34">
        <f t="shared" si="3"/>
        <v>196.1990625</v>
      </c>
      <c r="G23" s="36">
        <v>210.3</v>
      </c>
      <c r="H23" s="92"/>
      <c r="J23" s="33">
        <f t="shared" si="4"/>
        <v>98.966753843715324</v>
      </c>
      <c r="K23" s="5">
        <v>157.97999999999999</v>
      </c>
      <c r="L23" s="51">
        <v>158</v>
      </c>
      <c r="M23" s="14">
        <f t="shared" si="0"/>
        <v>-1.2658227848106662E-2</v>
      </c>
      <c r="N23" s="50" t="s">
        <v>59</v>
      </c>
      <c r="O23" s="18">
        <v>158</v>
      </c>
      <c r="P23" s="18"/>
      <c r="R23" s="50" t="s">
        <v>923</v>
      </c>
      <c r="S23" s="8">
        <v>159.1</v>
      </c>
      <c r="T23" s="51">
        <v>158</v>
      </c>
      <c r="U23" s="9">
        <f t="shared" si="1"/>
        <v>-1.0999999999999943</v>
      </c>
      <c r="V23" s="2"/>
    </row>
    <row r="24" spans="1:22" ht="16.5" thickBot="1">
      <c r="A24" s="43">
        <v>1948</v>
      </c>
      <c r="B24" s="42">
        <v>11</v>
      </c>
      <c r="D24" s="18">
        <v>161.80000000000001</v>
      </c>
      <c r="E24" s="31">
        <f t="shared" si="2"/>
        <v>184.44583333333333</v>
      </c>
      <c r="F24" s="34">
        <f t="shared" si="3"/>
        <v>189.70218749999998</v>
      </c>
      <c r="G24" s="38">
        <v>203.8</v>
      </c>
      <c r="H24" s="92"/>
      <c r="J24" s="31">
        <f t="shared" si="4"/>
        <v>99.050335296041865</v>
      </c>
      <c r="K24" s="5">
        <v>161.77000000000001</v>
      </c>
      <c r="L24" s="51">
        <v>161.80000000000001</v>
      </c>
      <c r="M24" s="14">
        <f t="shared" si="0"/>
        <v>-1.8541409147104559E-2</v>
      </c>
      <c r="N24" s="50" t="s">
        <v>60</v>
      </c>
      <c r="O24" s="18">
        <v>161.80000000000001</v>
      </c>
      <c r="P24" s="18"/>
      <c r="R24" s="50" t="s">
        <v>924</v>
      </c>
      <c r="S24" s="8">
        <v>165.4</v>
      </c>
      <c r="T24" s="51">
        <v>161.80000000000001</v>
      </c>
      <c r="U24" s="9">
        <f t="shared" si="1"/>
        <v>-3.5999999999999943</v>
      </c>
      <c r="V24" s="2"/>
    </row>
    <row r="25" spans="1:22" ht="16.5" thickBot="1">
      <c r="A25" s="43">
        <v>1948</v>
      </c>
      <c r="B25" s="42">
        <v>12</v>
      </c>
      <c r="D25" s="18">
        <v>187.3</v>
      </c>
      <c r="E25" s="31">
        <f t="shared" si="2"/>
        <v>179.76250000000002</v>
      </c>
      <c r="F25" s="34">
        <f t="shared" si="3"/>
        <v>182.32593750000001</v>
      </c>
      <c r="G25" s="38">
        <v>197.1</v>
      </c>
      <c r="H25" s="92"/>
      <c r="J25" s="31">
        <f t="shared" si="4"/>
        <v>99.120370370370367</v>
      </c>
      <c r="K25" s="5">
        <v>187.22</v>
      </c>
      <c r="L25" s="51">
        <v>187.3</v>
      </c>
      <c r="M25" s="14">
        <f t="shared" si="0"/>
        <v>-4.2712226374803208E-2</v>
      </c>
      <c r="N25" s="50" t="s">
        <v>61</v>
      </c>
      <c r="O25" s="18">
        <v>187.3</v>
      </c>
      <c r="P25" s="18"/>
      <c r="R25" s="50" t="s">
        <v>925</v>
      </c>
      <c r="S25" s="8">
        <v>193.3</v>
      </c>
      <c r="T25" s="51">
        <v>187.3</v>
      </c>
      <c r="U25" s="9">
        <f t="shared" si="1"/>
        <v>-6</v>
      </c>
      <c r="V25" s="2"/>
    </row>
    <row r="26" spans="1:22" ht="16.5" thickBot="1">
      <c r="A26" s="43">
        <v>1949</v>
      </c>
      <c r="B26" s="42">
        <v>1</v>
      </c>
      <c r="D26" s="18">
        <v>177.7</v>
      </c>
      <c r="E26" s="31">
        <f t="shared" si="2"/>
        <v>177.14166666666665</v>
      </c>
      <c r="F26" s="34">
        <f t="shared" si="3"/>
        <v>178.19812499999998</v>
      </c>
      <c r="G26" s="38">
        <v>193.4</v>
      </c>
      <c r="H26" s="92"/>
      <c r="J26" s="31">
        <f t="shared" si="4"/>
        <v>99.159341606342636</v>
      </c>
      <c r="K26" s="5">
        <v>171.12</v>
      </c>
      <c r="L26" s="51">
        <v>177.7</v>
      </c>
      <c r="M26" s="14">
        <f t="shared" si="0"/>
        <v>-3.7028700056274602</v>
      </c>
      <c r="N26" s="50" t="s">
        <v>62</v>
      </c>
      <c r="O26" s="18">
        <v>177.7</v>
      </c>
      <c r="P26" s="18"/>
      <c r="R26" s="50" t="s">
        <v>926</v>
      </c>
      <c r="S26" s="8">
        <v>183.5</v>
      </c>
      <c r="T26" s="51">
        <v>177.7</v>
      </c>
      <c r="U26" s="9">
        <f t="shared" si="1"/>
        <v>-5.8000000000000114</v>
      </c>
      <c r="V26" s="2"/>
    </row>
    <row r="27" spans="1:22" ht="16.5" thickBot="1">
      <c r="A27" s="43">
        <v>1949</v>
      </c>
      <c r="B27" s="42">
        <v>2</v>
      </c>
      <c r="D27" s="18">
        <v>214.8</v>
      </c>
      <c r="E27" s="31">
        <f t="shared" si="2"/>
        <v>176.25416666666663</v>
      </c>
      <c r="F27" s="34">
        <f t="shared" si="3"/>
        <v>176.80031249999993</v>
      </c>
      <c r="G27" s="38">
        <v>190.4</v>
      </c>
      <c r="H27" s="92"/>
      <c r="J27" s="31">
        <f t="shared" si="4"/>
        <v>99.257046568627445</v>
      </c>
      <c r="K27" s="5">
        <v>214.94</v>
      </c>
      <c r="L27" s="51">
        <v>214.8</v>
      </c>
      <c r="M27" s="14">
        <f t="shared" si="0"/>
        <v>6.5176908752320628E-2</v>
      </c>
      <c r="N27" s="50" t="s">
        <v>63</v>
      </c>
      <c r="O27" s="18">
        <v>214.8</v>
      </c>
      <c r="P27" s="18"/>
      <c r="R27" s="50" t="s">
        <v>927</v>
      </c>
      <c r="S27" s="8">
        <v>220.2</v>
      </c>
      <c r="T27" s="51">
        <v>214.8</v>
      </c>
      <c r="U27" s="9">
        <f t="shared" si="1"/>
        <v>-5.3999999999999773</v>
      </c>
      <c r="V27" s="2"/>
    </row>
    <row r="28" spans="1:22" ht="16.5" thickBot="1">
      <c r="A28" s="43">
        <v>1949</v>
      </c>
      <c r="B28" s="42">
        <v>3</v>
      </c>
      <c r="D28" s="18">
        <v>201.8</v>
      </c>
      <c r="E28" s="31">
        <f t="shared" si="2"/>
        <v>176.71666666666667</v>
      </c>
      <c r="F28" s="34">
        <f t="shared" si="3"/>
        <v>177.52875</v>
      </c>
      <c r="G28" s="38">
        <v>188.5</v>
      </c>
      <c r="H28" s="92"/>
      <c r="J28" s="31">
        <f t="shared" si="4"/>
        <v>99.374889478337749</v>
      </c>
      <c r="K28" s="5">
        <v>201.8</v>
      </c>
      <c r="L28" s="51">
        <v>201.8</v>
      </c>
      <c r="M28" s="14">
        <f t="shared" si="0"/>
        <v>0</v>
      </c>
      <c r="N28" s="50" t="s">
        <v>64</v>
      </c>
      <c r="O28" s="18">
        <v>201.8</v>
      </c>
      <c r="P28" s="18"/>
      <c r="R28" s="50" t="s">
        <v>928</v>
      </c>
      <c r="S28" s="8">
        <v>203.9</v>
      </c>
      <c r="T28" s="51">
        <v>201.8</v>
      </c>
      <c r="U28" s="9">
        <f t="shared" si="1"/>
        <v>-2.0999999999999943</v>
      </c>
      <c r="V28" s="2"/>
    </row>
    <row r="29" spans="1:22" ht="16.5" thickBot="1">
      <c r="A29" s="43">
        <v>1949</v>
      </c>
      <c r="B29" s="42">
        <v>4</v>
      </c>
      <c r="D29" s="18">
        <v>183.8</v>
      </c>
      <c r="E29" s="31">
        <f t="shared" si="2"/>
        <v>177.88333333333333</v>
      </c>
      <c r="F29" s="34">
        <f t="shared" si="3"/>
        <v>179.36624999999998</v>
      </c>
      <c r="G29" s="38">
        <v>188.4</v>
      </c>
      <c r="H29" s="92"/>
      <c r="J29" s="31">
        <f t="shared" si="4"/>
        <v>99.441790516631272</v>
      </c>
      <c r="K29" s="5">
        <v>183.88</v>
      </c>
      <c r="L29" s="51">
        <v>183.8</v>
      </c>
      <c r="M29" s="14">
        <f t="shared" si="0"/>
        <v>4.3525571273121955E-2</v>
      </c>
      <c r="N29" s="50" t="s">
        <v>65</v>
      </c>
      <c r="O29" s="18">
        <v>183.8</v>
      </c>
      <c r="P29" s="18"/>
      <c r="R29" s="50" t="s">
        <v>929</v>
      </c>
      <c r="S29" s="8">
        <v>182.5</v>
      </c>
      <c r="T29" s="51">
        <v>183.8</v>
      </c>
      <c r="U29" s="9">
        <f t="shared" si="1"/>
        <v>1.3000000000000114</v>
      </c>
      <c r="V29" s="2"/>
    </row>
    <row r="30" spans="1:22" ht="16.5" thickBot="1">
      <c r="A30" s="43">
        <v>1949</v>
      </c>
      <c r="B30" s="42">
        <v>5</v>
      </c>
      <c r="D30" s="18">
        <v>158.30000000000001</v>
      </c>
      <c r="E30" s="31">
        <f t="shared" si="2"/>
        <v>179.29583333333332</v>
      </c>
      <c r="F30" s="34">
        <f t="shared" si="3"/>
        <v>181.59093749999997</v>
      </c>
      <c r="G30" s="38">
        <v>190.9</v>
      </c>
      <c r="H30" s="92"/>
      <c r="J30" s="31">
        <f t="shared" si="4"/>
        <v>99.392133752400909</v>
      </c>
      <c r="K30" s="5">
        <v>152.27000000000001</v>
      </c>
      <c r="L30" s="51">
        <v>158.30000000000001</v>
      </c>
      <c r="M30" s="14">
        <f t="shared" si="0"/>
        <v>-3.8092229943145952</v>
      </c>
      <c r="N30" s="50" t="s">
        <v>66</v>
      </c>
      <c r="O30" s="18">
        <v>158.30000000000001</v>
      </c>
      <c r="P30" s="18"/>
      <c r="R30" s="50" t="s">
        <v>930</v>
      </c>
      <c r="S30" s="8">
        <v>154.9</v>
      </c>
      <c r="T30" s="51">
        <v>158.30000000000001</v>
      </c>
      <c r="U30" s="9">
        <f t="shared" si="1"/>
        <v>3.4000000000000057</v>
      </c>
      <c r="V30" s="2"/>
    </row>
    <row r="31" spans="1:22" ht="16.5" thickBot="1">
      <c r="A31" s="43">
        <v>1949</v>
      </c>
      <c r="B31" s="42">
        <v>6</v>
      </c>
      <c r="D31" s="18">
        <v>162.5</v>
      </c>
      <c r="E31" s="31">
        <f t="shared" si="2"/>
        <v>178.77500000000001</v>
      </c>
      <c r="F31" s="34">
        <f t="shared" si="3"/>
        <v>180.770625</v>
      </c>
      <c r="G31" s="38">
        <v>192.5</v>
      </c>
      <c r="H31" s="92"/>
      <c r="J31" s="31">
        <f t="shared" si="4"/>
        <v>99.287012987012986</v>
      </c>
      <c r="K31" s="5">
        <v>162.56</v>
      </c>
      <c r="L31" s="51">
        <v>162.5</v>
      </c>
      <c r="M31" s="14">
        <f t="shared" si="0"/>
        <v>3.692307692307395E-2</v>
      </c>
      <c r="N31" s="50" t="s">
        <v>67</v>
      </c>
      <c r="O31" s="18">
        <v>162.5</v>
      </c>
      <c r="P31" s="18"/>
      <c r="R31" s="50" t="s">
        <v>931</v>
      </c>
      <c r="S31" s="8">
        <v>157.5</v>
      </c>
      <c r="T31" s="51">
        <v>162.5</v>
      </c>
      <c r="U31" s="9">
        <f t="shared" si="1"/>
        <v>5</v>
      </c>
      <c r="V31" s="2"/>
    </row>
    <row r="32" spans="1:22" ht="16.5" thickBot="1">
      <c r="A32" s="43">
        <v>1949</v>
      </c>
      <c r="B32" s="42">
        <v>7</v>
      </c>
      <c r="D32" s="18">
        <v>165.1</v>
      </c>
      <c r="E32" s="31">
        <f t="shared" si="2"/>
        <v>176.31666666666663</v>
      </c>
      <c r="F32" s="34">
        <f t="shared" si="3"/>
        <v>176.89874999999995</v>
      </c>
      <c r="G32" s="38">
        <v>190.3</v>
      </c>
      <c r="H32" s="92"/>
      <c r="J32" s="31">
        <f t="shared" si="4"/>
        <v>99.265195305657727</v>
      </c>
      <c r="K32" s="5">
        <v>165.06</v>
      </c>
      <c r="L32" s="51">
        <v>165.1</v>
      </c>
      <c r="M32" s="14">
        <f t="shared" si="0"/>
        <v>-2.4227740763166139E-2</v>
      </c>
      <c r="N32" s="50" t="s">
        <v>68</v>
      </c>
      <c r="O32" s="18">
        <v>165.1</v>
      </c>
      <c r="P32" s="18"/>
      <c r="R32" s="50" t="s">
        <v>932</v>
      </c>
      <c r="S32" s="8">
        <v>159.9</v>
      </c>
      <c r="T32" s="51">
        <v>165.1</v>
      </c>
      <c r="U32" s="9">
        <f t="shared" si="1"/>
        <v>5.1999999999999886</v>
      </c>
      <c r="V32" s="2"/>
    </row>
    <row r="33" spans="1:22" ht="16.5" thickBot="1">
      <c r="A33" s="43">
        <v>1949</v>
      </c>
      <c r="B33" s="42">
        <v>8</v>
      </c>
      <c r="D33" s="18">
        <v>179.5</v>
      </c>
      <c r="E33" s="31">
        <f t="shared" si="2"/>
        <v>171.86666666666667</v>
      </c>
      <c r="F33" s="34">
        <f t="shared" si="3"/>
        <v>169.89000000000001</v>
      </c>
      <c r="G33" s="38">
        <v>184.1</v>
      </c>
      <c r="H33" s="92"/>
      <c r="J33" s="31">
        <f t="shared" si="4"/>
        <v>99.335506065544095</v>
      </c>
      <c r="K33" s="5">
        <v>179.45</v>
      </c>
      <c r="L33" s="51">
        <v>179.5</v>
      </c>
      <c r="M33" s="14">
        <f t="shared" si="0"/>
        <v>-2.7855153203347527E-2</v>
      </c>
      <c r="N33" s="50" t="s">
        <v>69</v>
      </c>
      <c r="O33" s="18">
        <v>179.5</v>
      </c>
      <c r="P33" s="18"/>
      <c r="R33" s="50" t="s">
        <v>933</v>
      </c>
      <c r="S33" s="8">
        <v>175.2</v>
      </c>
      <c r="T33" s="51">
        <v>179.5</v>
      </c>
      <c r="U33" s="9">
        <f t="shared" si="1"/>
        <v>4.3000000000000114</v>
      </c>
      <c r="V33" s="2"/>
    </row>
    <row r="34" spans="1:22" ht="16.5" thickBot="1">
      <c r="A34" s="43">
        <v>1949</v>
      </c>
      <c r="B34" s="42">
        <v>9</v>
      </c>
      <c r="D34" s="18">
        <v>174.4</v>
      </c>
      <c r="E34" s="31">
        <f t="shared" si="2"/>
        <v>166.01666666666668</v>
      </c>
      <c r="F34" s="34">
        <f t="shared" si="3"/>
        <v>160.67625000000001</v>
      </c>
      <c r="G34" s="38">
        <v>176.1</v>
      </c>
      <c r="H34" s="92"/>
      <c r="J34" s="31">
        <f t="shared" si="4"/>
        <v>99.427408669316677</v>
      </c>
      <c r="K34" s="5">
        <v>174.3</v>
      </c>
      <c r="L34" s="51">
        <v>174.4</v>
      </c>
      <c r="M34" s="14">
        <f t="shared" si="0"/>
        <v>-5.7339449541288445E-2</v>
      </c>
      <c r="N34" s="50" t="s">
        <v>70</v>
      </c>
      <c r="O34" s="18">
        <v>174.4</v>
      </c>
      <c r="P34" s="18"/>
      <c r="R34" s="50" t="s">
        <v>934</v>
      </c>
      <c r="S34" s="8">
        <v>172.5</v>
      </c>
      <c r="T34" s="51">
        <v>174.4</v>
      </c>
      <c r="U34" s="9">
        <f t="shared" si="1"/>
        <v>1.9000000000000057</v>
      </c>
      <c r="V34" s="2"/>
    </row>
    <row r="35" spans="1:22" ht="16.5" thickBot="1">
      <c r="A35" s="43">
        <v>1949</v>
      </c>
      <c r="B35" s="42">
        <v>10</v>
      </c>
      <c r="D35" s="18">
        <v>177.2</v>
      </c>
      <c r="E35" s="31">
        <f t="shared" si="2"/>
        <v>162.52916666666667</v>
      </c>
      <c r="F35" s="34">
        <f t="shared" si="3"/>
        <v>155.1834375</v>
      </c>
      <c r="G35" s="38">
        <v>171.4</v>
      </c>
      <c r="H35" s="92"/>
      <c r="J35" s="31">
        <f t="shared" si="4"/>
        <v>99.482448463632835</v>
      </c>
      <c r="K35" s="5">
        <v>177.14</v>
      </c>
      <c r="L35" s="51">
        <v>177.2</v>
      </c>
      <c r="M35" s="14">
        <f t="shared" si="0"/>
        <v>-3.386004514672436E-2</v>
      </c>
      <c r="N35" s="50" t="s">
        <v>71</v>
      </c>
      <c r="O35" s="18">
        <v>177.2</v>
      </c>
      <c r="P35" s="18"/>
      <c r="R35" s="50" t="s">
        <v>935</v>
      </c>
      <c r="S35" s="8">
        <v>178.2</v>
      </c>
      <c r="T35" s="51">
        <v>177.2</v>
      </c>
      <c r="U35" s="9">
        <f t="shared" si="1"/>
        <v>-1</v>
      </c>
      <c r="V35" s="2"/>
    </row>
    <row r="36" spans="1:22" ht="16.5" thickBot="1">
      <c r="A36" s="43">
        <v>1949</v>
      </c>
      <c r="B36" s="42">
        <v>11</v>
      </c>
      <c r="D36" s="18">
        <v>176.5</v>
      </c>
      <c r="E36" s="31">
        <f t="shared" si="2"/>
        <v>161.85833333333332</v>
      </c>
      <c r="F36" s="34">
        <f t="shared" si="3"/>
        <v>154.12687499999998</v>
      </c>
      <c r="G36" s="38">
        <v>169.4</v>
      </c>
      <c r="H36" s="92"/>
      <c r="J36" s="31">
        <f t="shared" si="4"/>
        <v>99.554801259346718</v>
      </c>
      <c r="K36" s="5">
        <v>176.42</v>
      </c>
      <c r="L36" s="51">
        <v>176.5</v>
      </c>
      <c r="M36" s="14">
        <f t="shared" si="0"/>
        <v>-4.5325779036829772E-2</v>
      </c>
      <c r="N36" s="50" t="s">
        <v>72</v>
      </c>
      <c r="O36" s="18">
        <v>176.5</v>
      </c>
      <c r="P36" s="18"/>
      <c r="R36" s="50" t="s">
        <v>936</v>
      </c>
      <c r="S36" s="8">
        <v>180.4</v>
      </c>
      <c r="T36" s="51">
        <v>176.5</v>
      </c>
      <c r="U36" s="9">
        <f t="shared" si="1"/>
        <v>-3.9000000000000057</v>
      </c>
      <c r="V36" s="2"/>
    </row>
    <row r="37" spans="1:22" ht="16.5" thickBot="1">
      <c r="A37" s="43">
        <v>1949</v>
      </c>
      <c r="B37" s="42">
        <v>12</v>
      </c>
      <c r="D37" s="18">
        <v>160.1</v>
      </c>
      <c r="E37" s="31">
        <f t="shared" si="2"/>
        <v>160.71250000000001</v>
      </c>
      <c r="F37" s="34">
        <f t="shared" si="3"/>
        <v>152.32218750000001</v>
      </c>
      <c r="G37" s="38">
        <v>167.1</v>
      </c>
      <c r="H37" s="92"/>
      <c r="J37" s="31">
        <f t="shared" si="4"/>
        <v>99.61774386594854</v>
      </c>
      <c r="K37" s="5">
        <v>160.09</v>
      </c>
      <c r="L37" s="51">
        <v>160.1</v>
      </c>
      <c r="M37" s="14">
        <f t="shared" si="0"/>
        <v>-6.2460961898835876E-3</v>
      </c>
      <c r="N37" s="50" t="s">
        <v>73</v>
      </c>
      <c r="O37" s="18">
        <v>160.1</v>
      </c>
      <c r="P37" s="18"/>
      <c r="R37" s="50" t="s">
        <v>937</v>
      </c>
      <c r="S37" s="8">
        <v>165.2</v>
      </c>
      <c r="T37" s="51">
        <v>160.1</v>
      </c>
      <c r="U37" s="9">
        <f t="shared" si="1"/>
        <v>-5.0999999999999943</v>
      </c>
      <c r="V37" s="2"/>
    </row>
    <row r="38" spans="1:22" ht="16.5" thickBot="1">
      <c r="A38" s="43">
        <v>1950</v>
      </c>
      <c r="B38" s="42">
        <v>1</v>
      </c>
      <c r="C38">
        <v>1950</v>
      </c>
      <c r="D38" s="18">
        <v>145.9</v>
      </c>
      <c r="E38" s="31">
        <f t="shared" si="2"/>
        <v>158.36666666666667</v>
      </c>
      <c r="F38" s="34">
        <f t="shared" si="3"/>
        <v>148.6275</v>
      </c>
      <c r="G38" s="38">
        <v>162.80000000000001</v>
      </c>
      <c r="H38" s="92"/>
      <c r="J38" s="31">
        <f t="shared" si="4"/>
        <v>99.727682227682223</v>
      </c>
      <c r="K38" s="5">
        <v>145.94999999999999</v>
      </c>
      <c r="L38" s="51">
        <v>145.9</v>
      </c>
      <c r="M38" s="14">
        <f t="shared" si="0"/>
        <v>3.4270047978040452E-2</v>
      </c>
      <c r="N38" s="50" t="s">
        <v>74</v>
      </c>
      <c r="O38" s="18">
        <v>145.9</v>
      </c>
      <c r="P38" s="18"/>
      <c r="R38" s="50" t="s">
        <v>938</v>
      </c>
      <c r="S38" s="8">
        <v>150.69999999999999</v>
      </c>
      <c r="T38" s="51">
        <v>145.9</v>
      </c>
      <c r="U38" s="9">
        <f t="shared" si="1"/>
        <v>-4.7999999999999829</v>
      </c>
      <c r="V38" s="2">
        <v>5</v>
      </c>
    </row>
    <row r="39" spans="1:22" ht="16.5" thickBot="1">
      <c r="A39" s="43">
        <v>1950</v>
      </c>
      <c r="B39" s="42">
        <v>2</v>
      </c>
      <c r="D39" s="18">
        <v>139.80000000000001</v>
      </c>
      <c r="E39" s="31">
        <f t="shared" si="2"/>
        <v>154.94166666666666</v>
      </c>
      <c r="F39" s="34">
        <f t="shared" si="3"/>
        <v>143.233125</v>
      </c>
      <c r="G39" s="38">
        <v>158.5</v>
      </c>
      <c r="H39" s="92"/>
      <c r="J39" s="31">
        <f t="shared" si="4"/>
        <v>99.775499474237648</v>
      </c>
      <c r="K39" s="5">
        <v>139.88999999999999</v>
      </c>
      <c r="L39" s="51">
        <v>139.80000000000001</v>
      </c>
      <c r="M39" s="14">
        <f t="shared" si="0"/>
        <v>6.437768240341768E-2</v>
      </c>
      <c r="N39" s="50" t="s">
        <v>75</v>
      </c>
      <c r="O39" s="18">
        <v>139.80000000000001</v>
      </c>
      <c r="P39" s="18"/>
      <c r="R39" s="50" t="s">
        <v>939</v>
      </c>
      <c r="S39" s="8">
        <v>143.30000000000001</v>
      </c>
      <c r="T39" s="51">
        <v>139.80000000000001</v>
      </c>
      <c r="U39" s="9">
        <f t="shared" si="1"/>
        <v>-3.5</v>
      </c>
      <c r="V39" s="2"/>
    </row>
    <row r="40" spans="1:22" ht="16.5" thickBot="1">
      <c r="A40" s="43">
        <v>1950</v>
      </c>
      <c r="B40" s="42">
        <v>3</v>
      </c>
      <c r="D40" s="18">
        <v>136.4</v>
      </c>
      <c r="E40" s="31">
        <f t="shared" si="2"/>
        <v>149.51249999999999</v>
      </c>
      <c r="F40" s="34">
        <f t="shared" si="3"/>
        <v>134.68218749999997</v>
      </c>
      <c r="G40" s="38">
        <v>150.69999999999999</v>
      </c>
      <c r="H40" s="92"/>
      <c r="J40" s="31">
        <f t="shared" si="4"/>
        <v>99.921201061712011</v>
      </c>
      <c r="K40" s="5">
        <v>136.41</v>
      </c>
      <c r="L40" s="51">
        <v>136.4</v>
      </c>
      <c r="M40" s="14">
        <f t="shared" si="0"/>
        <v>7.3313782991135668E-3</v>
      </c>
      <c r="N40" s="50" t="s">
        <v>76</v>
      </c>
      <c r="O40" s="18">
        <v>136.4</v>
      </c>
      <c r="P40" s="18"/>
      <c r="R40" s="50" t="s">
        <v>940</v>
      </c>
      <c r="S40" s="8">
        <v>137.80000000000001</v>
      </c>
      <c r="T40" s="51">
        <v>136.4</v>
      </c>
      <c r="U40" s="9">
        <f t="shared" si="1"/>
        <v>-1.4000000000000057</v>
      </c>
      <c r="V40" s="2"/>
    </row>
    <row r="41" spans="1:22" ht="16.5" thickBot="1">
      <c r="A41" s="43">
        <v>1950</v>
      </c>
      <c r="B41" s="42">
        <v>4</v>
      </c>
      <c r="D41" s="18">
        <v>165.5</v>
      </c>
      <c r="E41" s="31">
        <f t="shared" si="2"/>
        <v>143.1541666666667</v>
      </c>
      <c r="F41" s="34">
        <f t="shared" si="3"/>
        <v>124.66781250000004</v>
      </c>
      <c r="G41" s="38">
        <v>141</v>
      </c>
      <c r="H41" s="92"/>
      <c r="J41" s="31">
        <f t="shared" si="4"/>
        <v>100.15277777777779</v>
      </c>
      <c r="K41" s="5">
        <v>165.46</v>
      </c>
      <c r="L41" s="51">
        <v>165.5</v>
      </c>
      <c r="M41" s="14">
        <f t="shared" si="0"/>
        <v>-2.4169184290030898E-2</v>
      </c>
      <c r="N41" s="50" t="s">
        <v>77</v>
      </c>
      <c r="O41" s="18">
        <v>165.5</v>
      </c>
      <c r="P41" s="18"/>
      <c r="R41" s="50" t="s">
        <v>941</v>
      </c>
      <c r="S41" s="8">
        <v>164.3</v>
      </c>
      <c r="T41" s="51">
        <v>165.5</v>
      </c>
      <c r="U41" s="9">
        <f t="shared" si="1"/>
        <v>1.1999999999999886</v>
      </c>
      <c r="V41" s="2"/>
    </row>
    <row r="42" spans="1:22" ht="16.5" thickBot="1">
      <c r="A42" s="43">
        <v>1950</v>
      </c>
      <c r="B42" s="42">
        <v>5</v>
      </c>
      <c r="D42" s="18">
        <v>160.5</v>
      </c>
      <c r="E42" s="31">
        <f t="shared" si="2"/>
        <v>136.70833333333334</v>
      </c>
      <c r="F42" s="34">
        <f t="shared" si="3"/>
        <v>114.51562500000001</v>
      </c>
      <c r="G42" s="38">
        <v>131.6</v>
      </c>
      <c r="H42" s="92"/>
      <c r="J42" s="31">
        <f t="shared" si="4"/>
        <v>100.38817122593719</v>
      </c>
      <c r="K42" s="5">
        <v>160.5</v>
      </c>
      <c r="L42" s="51">
        <v>160.5</v>
      </c>
      <c r="M42" s="14">
        <f t="shared" si="0"/>
        <v>0</v>
      </c>
      <c r="N42" s="50" t="s">
        <v>78</v>
      </c>
      <c r="O42" s="18">
        <v>160.5</v>
      </c>
      <c r="P42" s="18"/>
      <c r="R42" s="50" t="s">
        <v>942</v>
      </c>
      <c r="S42" s="8">
        <v>157.1</v>
      </c>
      <c r="T42" s="51">
        <v>160.5</v>
      </c>
      <c r="U42" s="9">
        <f t="shared" si="1"/>
        <v>3.4000000000000057</v>
      </c>
      <c r="V42" s="2"/>
    </row>
    <row r="43" spans="1:22" ht="16.5" thickBot="1">
      <c r="A43" s="43">
        <v>1950</v>
      </c>
      <c r="B43" s="42">
        <v>6</v>
      </c>
      <c r="D43" s="18">
        <v>132.80000000000001</v>
      </c>
      <c r="E43" s="31">
        <f t="shared" si="2"/>
        <v>130.92083333333335</v>
      </c>
      <c r="F43" s="34">
        <f t="shared" si="3"/>
        <v>105.40031250000003</v>
      </c>
      <c r="G43" s="38">
        <v>122.6</v>
      </c>
      <c r="H43" s="92"/>
      <c r="J43" s="31">
        <f t="shared" si="4"/>
        <v>100.6786976617727</v>
      </c>
      <c r="K43" s="5">
        <v>132.82</v>
      </c>
      <c r="L43" s="51">
        <v>132.80000000000001</v>
      </c>
      <c r="M43" s="14">
        <f t="shared" si="0"/>
        <v>1.5060240963848059E-2</v>
      </c>
      <c r="N43" s="50" t="s">
        <v>79</v>
      </c>
      <c r="O43" s="18">
        <v>132.80000000000001</v>
      </c>
      <c r="P43" s="18"/>
      <c r="R43" s="50" t="s">
        <v>943</v>
      </c>
      <c r="S43" s="8">
        <v>128.69999999999999</v>
      </c>
      <c r="T43" s="51">
        <v>132.80000000000001</v>
      </c>
      <c r="U43" s="9">
        <f t="shared" si="1"/>
        <v>4.1000000000000227</v>
      </c>
      <c r="V43" s="2"/>
    </row>
    <row r="44" spans="1:22" ht="16.5" thickBot="1">
      <c r="A44" s="43">
        <v>1950</v>
      </c>
      <c r="B44" s="42">
        <v>7</v>
      </c>
      <c r="D44" s="18">
        <v>138.5</v>
      </c>
      <c r="E44" s="31">
        <f t="shared" si="2"/>
        <v>126.60833333333335</v>
      </c>
      <c r="F44" s="34">
        <f t="shared" si="3"/>
        <v>98.608125000000015</v>
      </c>
      <c r="G44" s="38">
        <v>116.4</v>
      </c>
      <c r="H44" s="92"/>
      <c r="J44" s="31">
        <f t="shared" si="4"/>
        <v>100.87700458190149</v>
      </c>
      <c r="K44" s="5">
        <v>131.19</v>
      </c>
      <c r="L44" s="51">
        <v>138.5</v>
      </c>
      <c r="M44" s="14">
        <f t="shared" si="0"/>
        <v>-5.2779783393501845</v>
      </c>
      <c r="N44" s="50" t="s">
        <v>80</v>
      </c>
      <c r="O44" s="18">
        <v>138.5</v>
      </c>
      <c r="P44" s="18"/>
      <c r="R44" s="50" t="s">
        <v>944</v>
      </c>
      <c r="S44" s="8">
        <v>134.1</v>
      </c>
      <c r="T44" s="51">
        <v>138.5</v>
      </c>
      <c r="U44" s="9">
        <f t="shared" si="1"/>
        <v>4.4000000000000057</v>
      </c>
      <c r="V44" s="2"/>
    </row>
    <row r="45" spans="1:22" ht="16.5" thickBot="1">
      <c r="A45" s="43">
        <v>1950</v>
      </c>
      <c r="B45" s="42">
        <v>8</v>
      </c>
      <c r="D45" s="18">
        <v>123.9</v>
      </c>
      <c r="E45" s="31">
        <f t="shared" si="2"/>
        <v>123.19999999999999</v>
      </c>
      <c r="F45" s="34">
        <f t="shared" si="3"/>
        <v>93.239999999999981</v>
      </c>
      <c r="G45" s="38">
        <v>111.9</v>
      </c>
      <c r="H45" s="92"/>
      <c r="J45" s="31">
        <f t="shared" si="4"/>
        <v>101.00983020554067</v>
      </c>
      <c r="K45" s="5">
        <v>123.87</v>
      </c>
      <c r="L45" s="51">
        <v>123.9</v>
      </c>
      <c r="M45" s="14">
        <f t="shared" si="0"/>
        <v>-2.4213075060529832E-2</v>
      </c>
      <c r="N45" s="50" t="s">
        <v>81</v>
      </c>
      <c r="O45" s="18">
        <v>123.9</v>
      </c>
      <c r="P45" s="18"/>
      <c r="R45" s="50" t="s">
        <v>945</v>
      </c>
      <c r="S45" s="8">
        <v>120.9</v>
      </c>
      <c r="T45" s="51">
        <v>123.9</v>
      </c>
      <c r="U45" s="9">
        <f t="shared" si="1"/>
        <v>3</v>
      </c>
      <c r="V45" s="2"/>
    </row>
    <row r="46" spans="1:22" ht="16.5" thickBot="1">
      <c r="A46" s="43">
        <v>1950</v>
      </c>
      <c r="B46" s="42">
        <v>9</v>
      </c>
      <c r="D46" s="18">
        <v>99.7</v>
      </c>
      <c r="E46" s="31">
        <f t="shared" si="2"/>
        <v>120.0625</v>
      </c>
      <c r="F46" s="34">
        <f t="shared" si="3"/>
        <v>88.298437499999991</v>
      </c>
      <c r="G46" s="38">
        <v>106.7</v>
      </c>
      <c r="H46" s="92"/>
      <c r="J46" s="31">
        <f t="shared" si="4"/>
        <v>101.25234301780694</v>
      </c>
      <c r="K46" s="5">
        <v>99.58</v>
      </c>
      <c r="L46" s="51">
        <v>99.7</v>
      </c>
      <c r="M46" s="14">
        <f t="shared" si="0"/>
        <v>-0.12036108324974748</v>
      </c>
      <c r="N46" s="50" t="s">
        <v>82</v>
      </c>
      <c r="O46" s="18">
        <v>99.7</v>
      </c>
      <c r="P46" s="18"/>
      <c r="R46" s="50" t="s">
        <v>946</v>
      </c>
      <c r="S46" s="8">
        <v>98.6</v>
      </c>
      <c r="T46" s="51">
        <v>99.7</v>
      </c>
      <c r="U46" s="9">
        <f t="shared" si="1"/>
        <v>1.1000000000000085</v>
      </c>
      <c r="V46" s="2"/>
    </row>
    <row r="47" spans="1:22" ht="16.5" thickBot="1">
      <c r="A47" s="43">
        <v>1950</v>
      </c>
      <c r="B47" s="42">
        <v>10</v>
      </c>
      <c r="D47" s="18">
        <v>99.3</v>
      </c>
      <c r="E47" s="31">
        <f t="shared" si="2"/>
        <v>117.04583333333335</v>
      </c>
      <c r="F47" s="34">
        <f t="shared" si="3"/>
        <v>83.547187500000021</v>
      </c>
      <c r="G47" s="38">
        <v>102.3</v>
      </c>
      <c r="H47" s="92"/>
      <c r="J47" s="31">
        <f t="shared" si="4"/>
        <v>101.44143043336592</v>
      </c>
      <c r="K47" s="5">
        <v>94.72</v>
      </c>
      <c r="L47" s="51">
        <v>99.3</v>
      </c>
      <c r="M47" s="14">
        <f t="shared" si="0"/>
        <v>-4.6122860020141019</v>
      </c>
      <c r="N47" s="50" t="s">
        <v>83</v>
      </c>
      <c r="O47" s="18">
        <v>99.3</v>
      </c>
      <c r="P47" s="18"/>
      <c r="R47" s="50" t="s">
        <v>947</v>
      </c>
      <c r="S47" s="8">
        <v>99.9</v>
      </c>
      <c r="T47" s="51">
        <v>99.3</v>
      </c>
      <c r="U47" s="9">
        <f t="shared" si="1"/>
        <v>-0.60000000000000853</v>
      </c>
      <c r="V47" s="2"/>
    </row>
    <row r="48" spans="1:22" ht="16.5" thickBot="1">
      <c r="A48" s="43">
        <v>1950</v>
      </c>
      <c r="B48" s="42">
        <v>11</v>
      </c>
      <c r="D48" s="18">
        <v>99.7</v>
      </c>
      <c r="E48" s="31">
        <f t="shared" si="2"/>
        <v>115.98333333333335</v>
      </c>
      <c r="F48" s="34">
        <f t="shared" si="3"/>
        <v>81.873750000000015</v>
      </c>
      <c r="G48" s="38">
        <v>101.2</v>
      </c>
      <c r="H48" s="92"/>
      <c r="J48" s="31">
        <f t="shared" si="4"/>
        <v>101.46080368906456</v>
      </c>
      <c r="K48" s="5">
        <v>99.68</v>
      </c>
      <c r="L48" s="51">
        <v>99.7</v>
      </c>
      <c r="M48" s="14">
        <f t="shared" si="0"/>
        <v>-2.0060180541619843E-2</v>
      </c>
      <c r="N48" s="50" t="s">
        <v>84</v>
      </c>
      <c r="O48" s="18">
        <v>99.7</v>
      </c>
      <c r="P48" s="18"/>
      <c r="R48" s="50" t="s">
        <v>948</v>
      </c>
      <c r="S48" s="8">
        <v>101.9</v>
      </c>
      <c r="T48" s="51">
        <v>99.7</v>
      </c>
      <c r="U48" s="9">
        <f t="shared" si="1"/>
        <v>-2.2000000000000028</v>
      </c>
      <c r="V48" s="2"/>
    </row>
    <row r="49" spans="1:22" ht="16.5" thickBot="1">
      <c r="A49" s="43">
        <v>1950</v>
      </c>
      <c r="B49" s="42">
        <v>12</v>
      </c>
      <c r="D49" s="18">
        <v>98</v>
      </c>
      <c r="E49" s="31">
        <f t="shared" si="2"/>
        <v>117.90416666666668</v>
      </c>
      <c r="F49" s="34">
        <f t="shared" si="3"/>
        <v>84.899062500000028</v>
      </c>
      <c r="G49" s="38">
        <v>102.4</v>
      </c>
      <c r="H49" s="92"/>
      <c r="J49" s="31">
        <f t="shared" si="4"/>
        <v>101.51407877604167</v>
      </c>
      <c r="K49" s="5">
        <v>97.96</v>
      </c>
      <c r="L49" s="51">
        <v>98</v>
      </c>
      <c r="M49" s="14">
        <f t="shared" si="0"/>
        <v>-4.0816326530617175E-2</v>
      </c>
      <c r="N49" s="50" t="s">
        <v>85</v>
      </c>
      <c r="O49" s="18">
        <v>98</v>
      </c>
      <c r="P49" s="18"/>
      <c r="R49" s="50" t="s">
        <v>949</v>
      </c>
      <c r="S49" s="8">
        <v>101.1</v>
      </c>
      <c r="T49" s="51">
        <v>98</v>
      </c>
      <c r="U49" s="9">
        <f t="shared" si="1"/>
        <v>-3.0999999999999943</v>
      </c>
      <c r="V49" s="2"/>
    </row>
    <row r="50" spans="1:22" ht="16.5" thickBot="1">
      <c r="A50" s="43">
        <v>1951</v>
      </c>
      <c r="B50" s="42">
        <v>1</v>
      </c>
      <c r="D50" s="18">
        <v>104.5</v>
      </c>
      <c r="E50" s="31">
        <f t="shared" si="2"/>
        <v>118.5625</v>
      </c>
      <c r="F50" s="34">
        <f t="shared" si="3"/>
        <v>85.935937499999994</v>
      </c>
      <c r="G50" s="38">
        <v>101.6</v>
      </c>
      <c r="H50" s="92"/>
      <c r="J50" s="31">
        <f t="shared" si="4"/>
        <v>101.6695374015748</v>
      </c>
      <c r="K50" s="5">
        <v>99.97</v>
      </c>
      <c r="L50" s="51">
        <v>104.5</v>
      </c>
      <c r="M50" s="14">
        <f t="shared" si="0"/>
        <v>-4.3349282296650671</v>
      </c>
      <c r="N50" s="50" t="s">
        <v>86</v>
      </c>
      <c r="O50" s="18">
        <v>104.5</v>
      </c>
      <c r="P50" s="18"/>
      <c r="R50" s="50" t="s">
        <v>950</v>
      </c>
      <c r="S50" s="8">
        <v>107.9</v>
      </c>
      <c r="T50" s="51">
        <v>104.5</v>
      </c>
      <c r="U50" s="9">
        <f t="shared" si="1"/>
        <v>-3.4000000000000057</v>
      </c>
      <c r="V50" s="2"/>
    </row>
    <row r="51" spans="1:22" ht="16.5" thickBot="1">
      <c r="A51" s="43">
        <v>1951</v>
      </c>
      <c r="B51" s="42">
        <v>2</v>
      </c>
      <c r="D51" s="18">
        <v>99.4</v>
      </c>
      <c r="E51" s="31">
        <f t="shared" si="2"/>
        <v>117.325</v>
      </c>
      <c r="F51" s="34">
        <f t="shared" si="3"/>
        <v>83.986874999999998</v>
      </c>
      <c r="G51" s="38">
        <v>98.5</v>
      </c>
      <c r="H51" s="92"/>
      <c r="J51" s="31">
        <f t="shared" si="4"/>
        <v>101.91116751269035</v>
      </c>
      <c r="K51" s="5">
        <v>99.38</v>
      </c>
      <c r="L51" s="51">
        <v>99.4</v>
      </c>
      <c r="M51" s="14">
        <f t="shared" si="0"/>
        <v>-2.0120724346085694E-2</v>
      </c>
      <c r="N51" s="50" t="s">
        <v>87</v>
      </c>
      <c r="O51" s="18">
        <v>99.4</v>
      </c>
      <c r="P51" s="18"/>
      <c r="R51" s="50" t="s">
        <v>951</v>
      </c>
      <c r="S51" s="8">
        <v>101.9</v>
      </c>
      <c r="T51" s="51">
        <v>99.4</v>
      </c>
      <c r="U51" s="9">
        <f t="shared" si="1"/>
        <v>-2.5</v>
      </c>
      <c r="V51" s="2"/>
    </row>
    <row r="52" spans="1:22" ht="16.5" thickBot="1">
      <c r="A52" s="43">
        <v>1951</v>
      </c>
      <c r="B52" s="42">
        <v>3</v>
      </c>
      <c r="D52" s="18">
        <v>101.5</v>
      </c>
      <c r="E52" s="31">
        <f t="shared" si="2"/>
        <v>117.65833333333335</v>
      </c>
      <c r="F52" s="34">
        <f t="shared" si="3"/>
        <v>84.511875000000018</v>
      </c>
      <c r="G52" s="38">
        <v>98.9</v>
      </c>
      <c r="H52" s="92"/>
      <c r="J52" s="31">
        <f t="shared" si="4"/>
        <v>101.89669700033704</v>
      </c>
      <c r="K52" s="5">
        <v>101.48</v>
      </c>
      <c r="L52" s="51">
        <v>101.5</v>
      </c>
      <c r="M52" s="14">
        <f t="shared" si="0"/>
        <v>-1.9704433497537366E-2</v>
      </c>
      <c r="N52" s="50" t="s">
        <v>88</v>
      </c>
      <c r="O52" s="18">
        <v>101.5</v>
      </c>
      <c r="P52" s="18"/>
      <c r="R52" s="50" t="s">
        <v>952</v>
      </c>
      <c r="S52" s="8">
        <v>102.5</v>
      </c>
      <c r="T52" s="51">
        <v>101.5</v>
      </c>
      <c r="U52" s="9">
        <f t="shared" si="1"/>
        <v>-1</v>
      </c>
      <c r="V52" s="2"/>
    </row>
    <row r="53" spans="1:22" ht="16.5" thickBot="1">
      <c r="A53" s="43">
        <v>1951</v>
      </c>
      <c r="B53" s="42">
        <v>4</v>
      </c>
      <c r="D53" s="18">
        <v>128</v>
      </c>
      <c r="E53" s="31">
        <f t="shared" si="2"/>
        <v>118.71666666666665</v>
      </c>
      <c r="F53" s="34">
        <f t="shared" si="3"/>
        <v>86.17874999999998</v>
      </c>
      <c r="G53" s="38">
        <v>100.2</v>
      </c>
      <c r="H53" s="92"/>
      <c r="J53" s="31">
        <f t="shared" si="4"/>
        <v>101.84797072521623</v>
      </c>
      <c r="K53" s="5">
        <v>122.41</v>
      </c>
      <c r="L53" s="51">
        <v>128</v>
      </c>
      <c r="M53" s="14">
        <f t="shared" si="0"/>
        <v>-4.3671875</v>
      </c>
      <c r="N53" s="50" t="s">
        <v>89</v>
      </c>
      <c r="O53" s="18">
        <v>128</v>
      </c>
      <c r="P53" s="18"/>
      <c r="R53" s="50" t="s">
        <v>953</v>
      </c>
      <c r="S53" s="8">
        <v>127.1</v>
      </c>
      <c r="T53" s="51">
        <v>128</v>
      </c>
      <c r="U53" s="9">
        <f t="shared" si="1"/>
        <v>0.90000000000000568</v>
      </c>
      <c r="V53" s="2"/>
    </row>
    <row r="54" spans="1:22" ht="16.5" thickBot="1">
      <c r="A54" s="43">
        <v>1951</v>
      </c>
      <c r="B54" s="42">
        <v>5</v>
      </c>
      <c r="D54" s="18">
        <v>172.5</v>
      </c>
      <c r="E54" s="31">
        <f t="shared" si="2"/>
        <v>119.06666666666665</v>
      </c>
      <c r="F54" s="34">
        <f t="shared" si="3"/>
        <v>86.729999999999976</v>
      </c>
      <c r="G54" s="38">
        <v>99.5</v>
      </c>
      <c r="H54" s="92"/>
      <c r="J54" s="31">
        <f t="shared" si="4"/>
        <v>101.96649916247907</v>
      </c>
      <c r="K54" s="5">
        <v>172.43</v>
      </c>
      <c r="L54" s="51">
        <v>172.5</v>
      </c>
      <c r="M54" s="14">
        <f t="shared" si="0"/>
        <v>-4.057971014492523E-2</v>
      </c>
      <c r="N54" s="50" t="s">
        <v>90</v>
      </c>
      <c r="O54" s="18">
        <v>172.5</v>
      </c>
      <c r="P54" s="18"/>
      <c r="R54" s="50" t="s">
        <v>954</v>
      </c>
      <c r="S54" s="8">
        <v>168.6</v>
      </c>
      <c r="T54" s="51">
        <v>172.5</v>
      </c>
      <c r="U54" s="9">
        <f t="shared" si="1"/>
        <v>3.9000000000000057</v>
      </c>
      <c r="V54" s="2"/>
    </row>
    <row r="55" spans="1:22" ht="16.5" thickBot="1">
      <c r="A55" s="43">
        <v>1951</v>
      </c>
      <c r="B55" s="42">
        <v>6</v>
      </c>
      <c r="D55" s="18">
        <v>166.9</v>
      </c>
      <c r="E55" s="31">
        <f t="shared" si="2"/>
        <v>119.21666666666664</v>
      </c>
      <c r="F55" s="34">
        <f t="shared" si="3"/>
        <v>86.96624999999996</v>
      </c>
      <c r="G55" s="38">
        <v>98.9</v>
      </c>
      <c r="H55" s="92"/>
      <c r="J55" s="31">
        <f t="shared" si="4"/>
        <v>102.05426356589147</v>
      </c>
      <c r="K55" s="5">
        <v>166.87</v>
      </c>
      <c r="L55" s="51">
        <v>166.9</v>
      </c>
      <c r="M55" s="14">
        <f t="shared" si="0"/>
        <v>-1.7974835230688768E-2</v>
      </c>
      <c r="N55" s="50" t="s">
        <v>91</v>
      </c>
      <c r="O55" s="18">
        <v>166.9</v>
      </c>
      <c r="P55" s="18"/>
      <c r="R55" s="50" t="s">
        <v>955</v>
      </c>
      <c r="S55" s="8">
        <v>161.69999999999999</v>
      </c>
      <c r="T55" s="51">
        <v>166.9</v>
      </c>
      <c r="U55" s="9">
        <f t="shared" si="1"/>
        <v>5.2000000000000171</v>
      </c>
      <c r="V55" s="2"/>
    </row>
    <row r="56" spans="1:22" ht="16.5" thickBot="1">
      <c r="A56" s="43">
        <v>1951</v>
      </c>
      <c r="B56" s="42">
        <v>7</v>
      </c>
      <c r="D56" s="18">
        <v>120.2</v>
      </c>
      <c r="E56" s="31">
        <f t="shared" si="2"/>
        <v>118.76249999999999</v>
      </c>
      <c r="F56" s="34">
        <f t="shared" si="3"/>
        <v>86.250937499999978</v>
      </c>
      <c r="G56" s="38">
        <v>97.3</v>
      </c>
      <c r="H56" s="92"/>
      <c r="J56" s="31">
        <f t="shared" si="4"/>
        <v>102.20580678314491</v>
      </c>
      <c r="K56" s="5">
        <v>120.18</v>
      </c>
      <c r="L56" s="51">
        <v>120.2</v>
      </c>
      <c r="M56" s="14">
        <f t="shared" si="0"/>
        <v>-1.6638935108147734E-2</v>
      </c>
      <c r="N56" s="50" t="s">
        <v>92</v>
      </c>
      <c r="O56" s="18">
        <v>120.2</v>
      </c>
      <c r="P56" s="18"/>
      <c r="R56" s="50" t="s">
        <v>956</v>
      </c>
      <c r="S56" s="8">
        <v>116.3</v>
      </c>
      <c r="T56" s="51">
        <v>120.2</v>
      </c>
      <c r="U56" s="9">
        <f t="shared" si="1"/>
        <v>3.9000000000000057</v>
      </c>
      <c r="V56" s="2"/>
    </row>
    <row r="57" spans="1:22" ht="16.5" thickBot="1">
      <c r="A57" s="43">
        <v>1951</v>
      </c>
      <c r="B57" s="42">
        <v>8</v>
      </c>
      <c r="D57" s="18">
        <v>112.5</v>
      </c>
      <c r="E57" s="31">
        <f t="shared" si="2"/>
        <v>117.625</v>
      </c>
      <c r="F57" s="34">
        <f t="shared" si="3"/>
        <v>84.459374999999994</v>
      </c>
      <c r="G57" s="38">
        <v>94</v>
      </c>
      <c r="H57" s="92"/>
      <c r="J57" s="31">
        <f t="shared" si="4"/>
        <v>102.51329787234043</v>
      </c>
      <c r="K57" s="5">
        <v>112.5</v>
      </c>
      <c r="L57" s="51">
        <v>112.5</v>
      </c>
      <c r="M57" s="14">
        <f t="shared" si="0"/>
        <v>0</v>
      </c>
      <c r="N57" s="50" t="s">
        <v>93</v>
      </c>
      <c r="O57" s="18">
        <v>112.5</v>
      </c>
      <c r="P57" s="18"/>
      <c r="R57" s="50" t="s">
        <v>957</v>
      </c>
      <c r="S57" s="8">
        <v>109.8</v>
      </c>
      <c r="T57" s="51">
        <v>112.5</v>
      </c>
      <c r="U57" s="9">
        <f t="shared" si="1"/>
        <v>2.7000000000000028</v>
      </c>
      <c r="V57" s="2"/>
    </row>
    <row r="58" spans="1:22" ht="16.5" thickBot="1">
      <c r="A58" s="43">
        <v>1951</v>
      </c>
      <c r="B58" s="42">
        <v>9</v>
      </c>
      <c r="D58" s="18">
        <v>119.1</v>
      </c>
      <c r="E58" s="31">
        <f t="shared" si="2"/>
        <v>116.00416666666668</v>
      </c>
      <c r="F58" s="34">
        <f t="shared" si="3"/>
        <v>81.906562500000021</v>
      </c>
      <c r="G58" s="38">
        <v>89.8</v>
      </c>
      <c r="H58" s="92"/>
      <c r="J58" s="31">
        <f t="shared" si="4"/>
        <v>102.9180586488493</v>
      </c>
      <c r="K58" s="5">
        <v>119.05</v>
      </c>
      <c r="L58" s="51">
        <v>119.1</v>
      </c>
      <c r="M58" s="14">
        <f t="shared" si="0"/>
        <v>-4.1981528127621459E-2</v>
      </c>
      <c r="N58" s="50" t="s">
        <v>94</v>
      </c>
      <c r="O58" s="18">
        <v>119.1</v>
      </c>
      <c r="P58" s="18"/>
      <c r="R58" s="50" t="s">
        <v>958</v>
      </c>
      <c r="S58" s="8">
        <v>117.8</v>
      </c>
      <c r="T58" s="51">
        <v>119.1</v>
      </c>
      <c r="U58" s="9">
        <f t="shared" si="1"/>
        <v>1.2999999999999972</v>
      </c>
      <c r="V58" s="2"/>
    </row>
    <row r="59" spans="1:22" ht="16.5" thickBot="1">
      <c r="A59" s="43">
        <v>1951</v>
      </c>
      <c r="B59" s="42">
        <v>10</v>
      </c>
      <c r="D59" s="18">
        <v>105.3</v>
      </c>
      <c r="E59" s="31">
        <f t="shared" si="2"/>
        <v>113.20833333333333</v>
      </c>
      <c r="F59" s="34">
        <f t="shared" si="3"/>
        <v>77.503124999999997</v>
      </c>
      <c r="G59" s="38">
        <v>84</v>
      </c>
      <c r="H59" s="92"/>
      <c r="J59" s="31">
        <f t="shared" si="4"/>
        <v>103.47718253968254</v>
      </c>
      <c r="K59" s="5">
        <v>105.26</v>
      </c>
      <c r="L59" s="51">
        <v>105.3</v>
      </c>
      <c r="M59" s="14">
        <f t="shared" si="0"/>
        <v>-3.798670465336329E-2</v>
      </c>
      <c r="N59" s="50" t="s">
        <v>95</v>
      </c>
      <c r="O59" s="18">
        <v>105.3</v>
      </c>
      <c r="P59" s="18"/>
      <c r="R59" s="50" t="s">
        <v>959</v>
      </c>
      <c r="S59" s="8">
        <v>106</v>
      </c>
      <c r="T59" s="51">
        <v>105.3</v>
      </c>
      <c r="U59" s="9">
        <f t="shared" si="1"/>
        <v>-0.70000000000000284</v>
      </c>
      <c r="V59" s="2"/>
    </row>
    <row r="60" spans="1:22" ht="16.5" thickBot="1">
      <c r="A60" s="43">
        <v>1951</v>
      </c>
      <c r="B60" s="42">
        <v>11</v>
      </c>
      <c r="D60" s="18">
        <v>102.1</v>
      </c>
      <c r="E60" s="31">
        <f t="shared" si="2"/>
        <v>107.65833333333332</v>
      </c>
      <c r="F60" s="34">
        <f t="shared" si="3"/>
        <v>68.761874999999975</v>
      </c>
      <c r="G60" s="38">
        <v>75.3</v>
      </c>
      <c r="H60" s="92"/>
      <c r="J60" s="31">
        <f t="shared" si="4"/>
        <v>104.29725542275342</v>
      </c>
      <c r="K60" s="5">
        <v>102.04</v>
      </c>
      <c r="L60" s="51">
        <v>102.1</v>
      </c>
      <c r="M60" s="14">
        <f t="shared" si="0"/>
        <v>-5.8765915768844934E-2</v>
      </c>
      <c r="N60" s="50" t="s">
        <v>96</v>
      </c>
      <c r="O60" s="18">
        <v>102.1</v>
      </c>
      <c r="P60" s="18"/>
      <c r="R60" s="50" t="s">
        <v>960</v>
      </c>
      <c r="S60" s="8">
        <v>104.4</v>
      </c>
      <c r="T60" s="51">
        <v>102.1</v>
      </c>
      <c r="U60" s="9">
        <f t="shared" si="1"/>
        <v>-2.3000000000000114</v>
      </c>
      <c r="V60" s="2"/>
    </row>
    <row r="61" spans="1:22" ht="16.5" thickBot="1">
      <c r="A61" s="43">
        <v>1951</v>
      </c>
      <c r="B61" s="42">
        <v>12</v>
      </c>
      <c r="D61" s="18">
        <v>99.2</v>
      </c>
      <c r="E61" s="31">
        <f t="shared" si="2"/>
        <v>100.60833333333333</v>
      </c>
      <c r="F61" s="34">
        <f t="shared" si="3"/>
        <v>57.658124999999998</v>
      </c>
      <c r="G61" s="38">
        <v>66.5</v>
      </c>
      <c r="H61" s="92"/>
      <c r="J61" s="31">
        <f t="shared" si="4"/>
        <v>105.12907268170426</v>
      </c>
      <c r="K61" s="5">
        <v>95.22</v>
      </c>
      <c r="L61" s="51">
        <v>99.2</v>
      </c>
      <c r="M61" s="14">
        <f t="shared" si="0"/>
        <v>-4.0120967741935516</v>
      </c>
      <c r="N61" s="50" t="s">
        <v>97</v>
      </c>
      <c r="O61" s="18">
        <v>99.2</v>
      </c>
      <c r="P61" s="18"/>
      <c r="R61" s="50" t="s">
        <v>961</v>
      </c>
      <c r="S61" s="8">
        <v>102.4</v>
      </c>
      <c r="T61" s="51">
        <v>99.2</v>
      </c>
      <c r="U61" s="9">
        <f t="shared" si="1"/>
        <v>-3.2000000000000028</v>
      </c>
      <c r="V61" s="2"/>
    </row>
    <row r="62" spans="1:22" ht="16.5" thickBot="1">
      <c r="A62" s="43">
        <v>1952</v>
      </c>
      <c r="B62" s="42">
        <v>1</v>
      </c>
      <c r="D62" s="18">
        <v>92.4</v>
      </c>
      <c r="E62" s="31">
        <f t="shared" si="2"/>
        <v>96.112499999999997</v>
      </c>
      <c r="F62" s="34">
        <f t="shared" si="3"/>
        <v>50.577187499999994</v>
      </c>
      <c r="G62" s="38">
        <v>61.5</v>
      </c>
      <c r="H62" s="92"/>
      <c r="J62" s="31">
        <f t="shared" si="4"/>
        <v>105.6280487804878</v>
      </c>
      <c r="K62" s="5">
        <v>88.33</v>
      </c>
      <c r="L62" s="51">
        <v>92.4</v>
      </c>
      <c r="M62" s="14">
        <f t="shared" si="0"/>
        <v>-4.4047619047619122</v>
      </c>
      <c r="N62" s="50" t="s">
        <v>98</v>
      </c>
      <c r="O62" s="18">
        <v>92.4</v>
      </c>
      <c r="P62" s="18"/>
      <c r="R62" s="50" t="s">
        <v>962</v>
      </c>
      <c r="S62" s="8">
        <v>95.4</v>
      </c>
      <c r="T62" s="51">
        <v>92.4</v>
      </c>
      <c r="U62" s="9">
        <f t="shared" si="1"/>
        <v>-3</v>
      </c>
      <c r="V62" s="2"/>
    </row>
    <row r="63" spans="1:22" ht="16.5" thickBot="1">
      <c r="A63" s="43">
        <v>1952</v>
      </c>
      <c r="B63" s="42">
        <v>2</v>
      </c>
      <c r="D63" s="18">
        <v>84.2</v>
      </c>
      <c r="E63" s="31">
        <f t="shared" si="2"/>
        <v>94.220833333333346</v>
      </c>
      <c r="F63" s="34">
        <f t="shared" si="3"/>
        <v>47.597812500000018</v>
      </c>
      <c r="G63" s="38">
        <v>59.8</v>
      </c>
      <c r="H63" s="92"/>
      <c r="J63" s="31">
        <f t="shared" si="4"/>
        <v>105.75599219620959</v>
      </c>
      <c r="K63" s="5">
        <v>84.12</v>
      </c>
      <c r="L63" s="51">
        <v>84.2</v>
      </c>
      <c r="M63" s="14">
        <f t="shared" si="0"/>
        <v>-9.5011876484562663E-2</v>
      </c>
      <c r="N63" s="50" t="s">
        <v>99</v>
      </c>
      <c r="O63" s="18">
        <v>84.2</v>
      </c>
      <c r="P63" s="18"/>
      <c r="R63" s="50" t="s">
        <v>963</v>
      </c>
      <c r="S63" s="8">
        <v>86.2</v>
      </c>
      <c r="T63" s="51">
        <v>84.2</v>
      </c>
      <c r="U63" s="9">
        <f t="shared" si="1"/>
        <v>-2</v>
      </c>
      <c r="V63" s="2"/>
    </row>
    <row r="64" spans="1:22" ht="16.5" thickBot="1">
      <c r="A64" s="43">
        <v>1952</v>
      </c>
      <c r="B64" s="42">
        <v>3</v>
      </c>
      <c r="D64" s="18">
        <v>77.8</v>
      </c>
      <c r="E64" s="31">
        <f t="shared" si="2"/>
        <v>91.983333333333348</v>
      </c>
      <c r="F64" s="34">
        <f t="shared" si="3"/>
        <v>44.073750000000025</v>
      </c>
      <c r="G64" s="38">
        <v>56.2</v>
      </c>
      <c r="H64" s="92"/>
      <c r="J64" s="31">
        <f t="shared" si="4"/>
        <v>106.36714116251483</v>
      </c>
      <c r="K64" s="5">
        <v>74.25</v>
      </c>
      <c r="L64" s="51">
        <v>77.8</v>
      </c>
      <c r="M64" s="14">
        <f t="shared" si="0"/>
        <v>-4.5629820051413787</v>
      </c>
      <c r="N64" s="50" t="s">
        <v>100</v>
      </c>
      <c r="O64" s="18">
        <v>77.8</v>
      </c>
      <c r="P64" s="18"/>
      <c r="R64" s="50" t="s">
        <v>964</v>
      </c>
      <c r="S64" s="8">
        <v>78.5</v>
      </c>
      <c r="T64" s="51">
        <v>77.8</v>
      </c>
      <c r="U64" s="9">
        <f t="shared" si="1"/>
        <v>-0.70000000000000284</v>
      </c>
      <c r="V64" s="2"/>
    </row>
    <row r="65" spans="1:22" ht="16.5" thickBot="1">
      <c r="A65" s="43">
        <v>1952</v>
      </c>
      <c r="B65" s="42">
        <v>4</v>
      </c>
      <c r="D65" s="18">
        <v>84.6</v>
      </c>
      <c r="E65" s="31">
        <f t="shared" si="2"/>
        <v>89.495833333333351</v>
      </c>
      <c r="F65" s="34">
        <f t="shared" si="3"/>
        <v>40.155937500000029</v>
      </c>
      <c r="G65" s="38">
        <v>51.4</v>
      </c>
      <c r="H65" s="92"/>
      <c r="J65" s="31">
        <f t="shared" si="4"/>
        <v>107.41164072632945</v>
      </c>
      <c r="K65" s="5">
        <v>84.54</v>
      </c>
      <c r="L65" s="51">
        <v>84.6</v>
      </c>
      <c r="M65" s="14">
        <f t="shared" si="0"/>
        <v>-7.0921985815587618E-2</v>
      </c>
      <c r="N65" s="50" t="s">
        <v>101</v>
      </c>
      <c r="O65" s="18">
        <v>84.6</v>
      </c>
      <c r="P65" s="18"/>
      <c r="R65" s="50" t="s">
        <v>965</v>
      </c>
      <c r="S65" s="8">
        <v>84</v>
      </c>
      <c r="T65" s="51">
        <v>84.6</v>
      </c>
      <c r="U65" s="9">
        <f t="shared" si="1"/>
        <v>0.59999999999999432</v>
      </c>
      <c r="V65" s="2"/>
    </row>
    <row r="66" spans="1:22" ht="16.5" thickBot="1">
      <c r="A66" s="43">
        <v>1952</v>
      </c>
      <c r="B66" s="42">
        <v>5</v>
      </c>
      <c r="D66" s="18">
        <v>82.7</v>
      </c>
      <c r="E66" s="31">
        <f t="shared" si="2"/>
        <v>87.6875</v>
      </c>
      <c r="F66" s="34">
        <f t="shared" si="3"/>
        <v>37.307812499999997</v>
      </c>
      <c r="G66" s="38">
        <v>48</v>
      </c>
      <c r="H66" s="92"/>
      <c r="J66" s="31">
        <f t="shared" si="4"/>
        <v>108.26822916666667</v>
      </c>
      <c r="K66" s="5">
        <v>82.68</v>
      </c>
      <c r="L66" s="51">
        <v>82.7</v>
      </c>
      <c r="M66" s="14">
        <f t="shared" si="0"/>
        <v>-2.4183796856107165E-2</v>
      </c>
      <c r="N66" s="50" t="s">
        <v>102</v>
      </c>
      <c r="O66" s="18">
        <v>82.7</v>
      </c>
      <c r="P66" s="18"/>
      <c r="R66" s="50" t="s">
        <v>966</v>
      </c>
      <c r="S66" s="8">
        <v>80.900000000000006</v>
      </c>
      <c r="T66" s="51">
        <v>82.7</v>
      </c>
      <c r="U66" s="9">
        <f t="shared" si="1"/>
        <v>1.7999999999999972</v>
      </c>
      <c r="V66" s="2"/>
    </row>
    <row r="67" spans="1:22" ht="16.5" thickBot="1">
      <c r="A67" s="43">
        <v>1952</v>
      </c>
      <c r="B67" s="42">
        <v>6</v>
      </c>
      <c r="D67" s="18">
        <v>87.5</v>
      </c>
      <c r="E67" s="31">
        <f t="shared" si="2"/>
        <v>86.158333333333346</v>
      </c>
      <c r="F67" s="34">
        <f t="shared" si="3"/>
        <v>34.89937500000002</v>
      </c>
      <c r="G67" s="38">
        <v>45.5</v>
      </c>
      <c r="H67" s="92"/>
      <c r="J67" s="31">
        <f t="shared" si="4"/>
        <v>108.93589743589745</v>
      </c>
      <c r="K67" s="5">
        <v>84.63</v>
      </c>
      <c r="L67" s="51">
        <v>87.5</v>
      </c>
      <c r="M67" s="14">
        <f t="shared" si="0"/>
        <v>-3.2800000000000011</v>
      </c>
      <c r="N67" s="50" t="s">
        <v>103</v>
      </c>
      <c r="O67" s="18">
        <v>87.5</v>
      </c>
      <c r="P67" s="18"/>
      <c r="R67" s="50" t="s">
        <v>967</v>
      </c>
      <c r="S67" s="8">
        <v>84.8</v>
      </c>
      <c r="T67" s="51">
        <v>87.5</v>
      </c>
      <c r="U67" s="9">
        <f t="shared" si="1"/>
        <v>2.7000000000000028</v>
      </c>
      <c r="V67" s="2"/>
    </row>
    <row r="68" spans="1:22" ht="16.5" thickBot="1">
      <c r="A68" s="43">
        <v>1952</v>
      </c>
      <c r="B68" s="42">
        <v>7</v>
      </c>
      <c r="D68" s="18">
        <v>91.7</v>
      </c>
      <c r="E68" s="31">
        <f t="shared" si="2"/>
        <v>84.987499999999997</v>
      </c>
      <c r="F68" s="34">
        <f t="shared" si="3"/>
        <v>33.055312499999992</v>
      </c>
      <c r="G68" s="38">
        <v>44</v>
      </c>
      <c r="H68" s="92"/>
      <c r="J68" s="31">
        <f t="shared" si="4"/>
        <v>109.31534090909091</v>
      </c>
      <c r="K68" s="5">
        <v>91.7</v>
      </c>
      <c r="L68" s="51">
        <v>91.7</v>
      </c>
      <c r="M68" s="14">
        <f t="shared" si="0"/>
        <v>0</v>
      </c>
      <c r="N68" s="50" t="s">
        <v>104</v>
      </c>
      <c r="O68" s="18">
        <v>91.7</v>
      </c>
      <c r="P68" s="18"/>
      <c r="R68" s="50" t="s">
        <v>968</v>
      </c>
      <c r="S68" s="8">
        <v>88.8</v>
      </c>
      <c r="T68" s="51">
        <v>91.7</v>
      </c>
      <c r="U68" s="9">
        <f t="shared" si="1"/>
        <v>2.9000000000000057</v>
      </c>
      <c r="V68" s="2"/>
    </row>
    <row r="69" spans="1:22" ht="16.5" thickBot="1">
      <c r="A69" s="43">
        <v>1952</v>
      </c>
      <c r="B69" s="42">
        <v>8</v>
      </c>
      <c r="D69" s="18">
        <v>95.6</v>
      </c>
      <c r="E69" s="31">
        <f t="shared" si="2"/>
        <v>83.945833333333326</v>
      </c>
      <c r="F69" s="34">
        <f t="shared" si="3"/>
        <v>31.414687499999989</v>
      </c>
      <c r="G69" s="38">
        <v>42.1</v>
      </c>
      <c r="H69" s="92"/>
      <c r="J69" s="31">
        <f t="shared" si="4"/>
        <v>109.93962787015043</v>
      </c>
      <c r="K69" s="5">
        <v>95.51</v>
      </c>
      <c r="L69" s="51">
        <v>95.6</v>
      </c>
      <c r="M69" s="14">
        <f t="shared" ref="M69:M132" si="5">K69/L69*100-100</f>
        <v>-9.4142259414212504E-2</v>
      </c>
      <c r="N69" s="50" t="s">
        <v>105</v>
      </c>
      <c r="O69" s="18">
        <v>95.6</v>
      </c>
      <c r="P69" s="18"/>
      <c r="R69" s="50" t="s">
        <v>969</v>
      </c>
      <c r="S69" s="8">
        <v>93.3</v>
      </c>
      <c r="T69" s="51">
        <v>95.6</v>
      </c>
      <c r="U69" s="9">
        <f t="shared" ref="U69:U132" si="6">T69-S69</f>
        <v>2.2999999999999972</v>
      </c>
      <c r="V69" s="2"/>
    </row>
    <row r="70" spans="1:22" ht="16.5" thickBot="1">
      <c r="A70" s="43">
        <v>1952</v>
      </c>
      <c r="B70" s="42">
        <v>9</v>
      </c>
      <c r="D70" s="18">
        <v>82.3</v>
      </c>
      <c r="E70" s="31">
        <f t="shared" si="2"/>
        <v>83.0625</v>
      </c>
      <c r="F70" s="34">
        <f t="shared" si="3"/>
        <v>30.0234375</v>
      </c>
      <c r="G70" s="38">
        <v>40.299999999999997</v>
      </c>
      <c r="H70" s="92"/>
      <c r="J70" s="31">
        <f t="shared" si="4"/>
        <v>110.61104218362283</v>
      </c>
      <c r="K70" s="5">
        <v>79.25</v>
      </c>
      <c r="L70" s="51">
        <v>82.3</v>
      </c>
      <c r="M70" s="14">
        <f t="shared" si="5"/>
        <v>-3.7059538274605046</v>
      </c>
      <c r="N70" s="50" t="s">
        <v>106</v>
      </c>
      <c r="O70" s="18">
        <v>82.3</v>
      </c>
      <c r="P70" s="18"/>
      <c r="R70" s="50" t="s">
        <v>970</v>
      </c>
      <c r="S70" s="8">
        <v>81.5</v>
      </c>
      <c r="T70" s="51">
        <v>82.3</v>
      </c>
      <c r="U70" s="9">
        <f t="shared" si="6"/>
        <v>0.79999999999999716</v>
      </c>
      <c r="V70" s="2"/>
    </row>
    <row r="71" spans="1:22" ht="16.5" thickBot="1">
      <c r="A71" s="43">
        <v>1952</v>
      </c>
      <c r="B71" s="42">
        <v>10</v>
      </c>
      <c r="D71" s="18">
        <v>82.4</v>
      </c>
      <c r="E71" s="31">
        <f t="shared" si="2"/>
        <v>82.600000000000009</v>
      </c>
      <c r="F71" s="34">
        <f t="shared" si="3"/>
        <v>29.295000000000012</v>
      </c>
      <c r="G71" s="38">
        <v>39.5</v>
      </c>
      <c r="H71" s="92"/>
      <c r="J71" s="31">
        <f t="shared" si="4"/>
        <v>110.9113924050633</v>
      </c>
      <c r="K71" s="5">
        <v>82.19</v>
      </c>
      <c r="L71" s="51">
        <v>82.4</v>
      </c>
      <c r="M71" s="14">
        <f t="shared" si="5"/>
        <v>-0.25485436893204394</v>
      </c>
      <c r="N71" s="50" t="s">
        <v>107</v>
      </c>
      <c r="O71" s="18">
        <v>82.4</v>
      </c>
      <c r="P71" s="18"/>
      <c r="R71" s="50" t="s">
        <v>971</v>
      </c>
      <c r="S71" s="8">
        <v>82.8</v>
      </c>
      <c r="T71" s="51">
        <v>82.4</v>
      </c>
      <c r="U71" s="9">
        <f t="shared" si="6"/>
        <v>-0.39999999999999147</v>
      </c>
      <c r="V71" s="2"/>
    </row>
    <row r="72" spans="1:22" ht="16.5" thickBot="1">
      <c r="A72" s="43">
        <v>1952</v>
      </c>
      <c r="B72" s="42">
        <v>11</v>
      </c>
      <c r="D72" s="18">
        <v>81.599999999999994</v>
      </c>
      <c r="E72" s="31">
        <f t="shared" si="2"/>
        <v>82.116666666666674</v>
      </c>
      <c r="F72" s="34">
        <f t="shared" si="3"/>
        <v>28.533750000000012</v>
      </c>
      <c r="G72" s="38">
        <v>38.799999999999997</v>
      </c>
      <c r="H72" s="92"/>
      <c r="J72" s="31">
        <f t="shared" si="4"/>
        <v>111.16408934707904</v>
      </c>
      <c r="K72" s="5">
        <v>81.48</v>
      </c>
      <c r="L72" s="51">
        <v>81.599999999999994</v>
      </c>
      <c r="M72" s="14">
        <f t="shared" si="5"/>
        <v>-0.14705882352940591</v>
      </c>
      <c r="N72" s="50" t="s">
        <v>108</v>
      </c>
      <c r="O72" s="18">
        <v>81.599999999999994</v>
      </c>
      <c r="P72" s="18"/>
      <c r="R72" s="50" t="s">
        <v>972</v>
      </c>
      <c r="S72" s="8">
        <v>83.4</v>
      </c>
      <c r="T72" s="51">
        <v>81.599999999999994</v>
      </c>
      <c r="U72" s="9">
        <f t="shared" si="6"/>
        <v>-1.8000000000000114</v>
      </c>
      <c r="V72" s="2"/>
    </row>
    <row r="73" spans="1:22" ht="16.5" thickBot="1">
      <c r="A73" s="43">
        <v>1952</v>
      </c>
      <c r="B73" s="42">
        <v>12</v>
      </c>
      <c r="D73" s="18">
        <v>83</v>
      </c>
      <c r="E73" s="31">
        <f t="shared" si="2"/>
        <v>81.250000000000014</v>
      </c>
      <c r="F73" s="34">
        <f t="shared" si="3"/>
        <v>27.168750000000021</v>
      </c>
      <c r="G73" s="38">
        <v>37.299999999999997</v>
      </c>
      <c r="H73" s="92"/>
      <c r="J73" s="31">
        <f t="shared" si="4"/>
        <v>111.7828418230563</v>
      </c>
      <c r="K73" s="5">
        <v>82.99</v>
      </c>
      <c r="L73" s="51">
        <v>83</v>
      </c>
      <c r="M73" s="14">
        <f t="shared" si="5"/>
        <v>-1.2048192771089816E-2</v>
      </c>
      <c r="N73" s="50" t="s">
        <v>109</v>
      </c>
      <c r="O73" s="18">
        <v>83</v>
      </c>
      <c r="P73" s="18"/>
      <c r="R73" s="50" t="s">
        <v>973</v>
      </c>
      <c r="S73" s="8">
        <v>85.7</v>
      </c>
      <c r="T73" s="51">
        <v>83</v>
      </c>
      <c r="U73" s="9">
        <f t="shared" si="6"/>
        <v>-2.7000000000000028</v>
      </c>
      <c r="V73" s="2"/>
    </row>
    <row r="74" spans="1:22" ht="16.5" thickBot="1">
      <c r="A74" s="43">
        <v>1953</v>
      </c>
      <c r="B74" s="42">
        <v>1</v>
      </c>
      <c r="D74" s="18">
        <v>80.5</v>
      </c>
      <c r="E74" s="31">
        <f t="shared" si="2"/>
        <v>79.924999999999997</v>
      </c>
      <c r="F74" s="34">
        <f t="shared" si="3"/>
        <v>25.081874999999997</v>
      </c>
      <c r="G74" s="38">
        <v>34.6</v>
      </c>
      <c r="H74" s="92"/>
      <c r="J74" s="31">
        <f t="shared" si="4"/>
        <v>113.09971098265896</v>
      </c>
      <c r="K74" s="5">
        <v>77</v>
      </c>
      <c r="L74" s="51">
        <v>80.5</v>
      </c>
      <c r="M74" s="14">
        <f t="shared" si="5"/>
        <v>-4.3478260869565162</v>
      </c>
      <c r="N74" s="50" t="s">
        <v>110</v>
      </c>
      <c r="O74" s="18">
        <v>80.5</v>
      </c>
      <c r="P74" s="18"/>
      <c r="R74" s="50" t="s">
        <v>974</v>
      </c>
      <c r="S74" s="8">
        <v>83.2</v>
      </c>
      <c r="T74" s="51">
        <v>80.5</v>
      </c>
      <c r="U74" s="9">
        <f t="shared" si="6"/>
        <v>-2.7000000000000028</v>
      </c>
      <c r="V74" s="2"/>
    </row>
    <row r="75" spans="1:22" ht="16.5" thickBot="1">
      <c r="A75" s="43">
        <v>1953</v>
      </c>
      <c r="B75" s="42">
        <v>2</v>
      </c>
      <c r="D75" s="18">
        <v>71.099999999999994</v>
      </c>
      <c r="E75" s="31">
        <f t="shared" ref="E75:E138" si="7">(D69/2+D70+D71+D72+D73+D74+D75+D76+D77+D78+D79+D80+D81/2)/12</f>
        <v>78.350000000000009</v>
      </c>
      <c r="F75" s="34">
        <f t="shared" ref="F75:F138" si="8">(E75-64)*1.575</f>
        <v>22.601250000000014</v>
      </c>
      <c r="G75" s="38">
        <v>31</v>
      </c>
      <c r="H75" s="92"/>
      <c r="J75" s="31">
        <f t="shared" ref="J75:J138" si="9">((E75/G75*100-100)/10)+100</f>
        <v>115.2741935483871</v>
      </c>
      <c r="K75" s="5">
        <v>67.650000000000006</v>
      </c>
      <c r="L75" s="51">
        <v>71.099999999999994</v>
      </c>
      <c r="M75" s="14">
        <f t="shared" si="5"/>
        <v>-4.8523206751054744</v>
      </c>
      <c r="N75" s="50" t="s">
        <v>111</v>
      </c>
      <c r="O75" s="18">
        <v>71.099999999999994</v>
      </c>
      <c r="P75" s="18"/>
      <c r="R75" s="50" t="s">
        <v>975</v>
      </c>
      <c r="S75" s="8">
        <v>72.8</v>
      </c>
      <c r="T75" s="51">
        <v>71.099999999999994</v>
      </c>
      <c r="U75" s="9">
        <f t="shared" si="6"/>
        <v>-1.7000000000000028</v>
      </c>
      <c r="V75" s="2"/>
    </row>
    <row r="76" spans="1:22" ht="16.5" thickBot="1">
      <c r="A76" s="43">
        <v>1953</v>
      </c>
      <c r="B76" s="42">
        <v>3</v>
      </c>
      <c r="D76" s="18">
        <v>69.7</v>
      </c>
      <c r="E76" s="31">
        <f t="shared" si="7"/>
        <v>77.291666666666657</v>
      </c>
      <c r="F76" s="34">
        <f t="shared" si="8"/>
        <v>20.934374999999985</v>
      </c>
      <c r="G76" s="38">
        <v>28.6</v>
      </c>
      <c r="H76" s="92"/>
      <c r="J76" s="31">
        <f t="shared" si="9"/>
        <v>117.02505827505827</v>
      </c>
      <c r="K76" s="5">
        <v>66.209999999999994</v>
      </c>
      <c r="L76" s="51">
        <v>69.7</v>
      </c>
      <c r="M76" s="14">
        <f t="shared" si="5"/>
        <v>-5.0071736011477839</v>
      </c>
      <c r="N76" s="50" t="s">
        <v>112</v>
      </c>
      <c r="O76" s="18">
        <v>69.7</v>
      </c>
      <c r="P76" s="18"/>
      <c r="R76" s="50" t="s">
        <v>976</v>
      </c>
      <c r="S76" s="8">
        <v>70.400000000000006</v>
      </c>
      <c r="T76" s="51">
        <v>69.7</v>
      </c>
      <c r="U76" s="9">
        <f t="shared" si="6"/>
        <v>-0.70000000000000284</v>
      </c>
      <c r="V76" s="2"/>
    </row>
    <row r="77" spans="1:22" ht="16.5" thickBot="1">
      <c r="A77" s="43">
        <v>1953</v>
      </c>
      <c r="B77" s="42">
        <v>4</v>
      </c>
      <c r="D77" s="18">
        <v>81.599999999999994</v>
      </c>
      <c r="E77" s="31">
        <f t="shared" si="7"/>
        <v>76.537499999999994</v>
      </c>
      <c r="F77" s="34">
        <f t="shared" si="8"/>
        <v>19.746562499999989</v>
      </c>
      <c r="G77" s="38">
        <v>27.2</v>
      </c>
      <c r="H77" s="92"/>
      <c r="J77" s="31">
        <f t="shared" si="9"/>
        <v>118.13878676470588</v>
      </c>
      <c r="K77" s="5">
        <v>81.53</v>
      </c>
      <c r="L77" s="51">
        <v>81.599999999999994</v>
      </c>
      <c r="M77" s="14">
        <f t="shared" si="5"/>
        <v>-8.578431372548323E-2</v>
      </c>
      <c r="N77" s="50" t="s">
        <v>113</v>
      </c>
      <c r="O77" s="18">
        <v>81.599999999999994</v>
      </c>
      <c r="P77" s="18"/>
      <c r="R77" s="50" t="s">
        <v>977</v>
      </c>
      <c r="S77" s="8">
        <v>81</v>
      </c>
      <c r="T77" s="51">
        <v>81.599999999999994</v>
      </c>
      <c r="U77" s="9">
        <f t="shared" si="6"/>
        <v>0.59999999999999432</v>
      </c>
      <c r="V77" s="2"/>
    </row>
    <row r="78" spans="1:22" ht="16.5" thickBot="1">
      <c r="A78" s="43">
        <v>1953</v>
      </c>
      <c r="B78" s="42">
        <v>5</v>
      </c>
      <c r="D78" s="18">
        <v>74.099999999999994</v>
      </c>
      <c r="E78" s="31">
        <f t="shared" si="7"/>
        <v>75.591666666666654</v>
      </c>
      <c r="F78" s="34">
        <f t="shared" si="8"/>
        <v>18.25687499999998</v>
      </c>
      <c r="G78" s="38">
        <v>25</v>
      </c>
      <c r="H78" s="92"/>
      <c r="J78" s="31">
        <f t="shared" si="9"/>
        <v>120.23666666666666</v>
      </c>
      <c r="K78" s="5">
        <v>74.099999999999994</v>
      </c>
      <c r="L78" s="51">
        <v>74.099999999999994</v>
      </c>
      <c r="M78" s="14">
        <f t="shared" si="5"/>
        <v>0</v>
      </c>
      <c r="N78" s="50" t="s">
        <v>114</v>
      </c>
      <c r="O78" s="18">
        <v>74.099999999999994</v>
      </c>
      <c r="P78" s="18"/>
      <c r="R78" s="50" t="s">
        <v>978</v>
      </c>
      <c r="S78" s="8">
        <v>72.5</v>
      </c>
      <c r="T78" s="51">
        <v>74.099999999999994</v>
      </c>
      <c r="U78" s="9">
        <f t="shared" si="6"/>
        <v>1.5999999999999943</v>
      </c>
      <c r="V78" s="2"/>
    </row>
    <row r="79" spans="1:22" ht="16.5" thickBot="1">
      <c r="A79" s="43">
        <v>1953</v>
      </c>
      <c r="B79" s="42">
        <v>6</v>
      </c>
      <c r="D79" s="18">
        <v>75.3</v>
      </c>
      <c r="E79" s="31">
        <f t="shared" si="7"/>
        <v>74.499999999999986</v>
      </c>
      <c r="F79" s="34">
        <f t="shared" si="8"/>
        <v>16.537499999999977</v>
      </c>
      <c r="G79" s="38">
        <v>22</v>
      </c>
      <c r="H79" s="92"/>
      <c r="J79" s="31">
        <f t="shared" si="9"/>
        <v>123.86363636363636</v>
      </c>
      <c r="K79" s="5">
        <v>75.3</v>
      </c>
      <c r="L79" s="51">
        <v>75.3</v>
      </c>
      <c r="M79" s="14">
        <f t="shared" si="5"/>
        <v>0</v>
      </c>
      <c r="N79" s="50" t="s">
        <v>115</v>
      </c>
      <c r="O79" s="18">
        <v>75.3</v>
      </c>
      <c r="P79" s="18"/>
      <c r="R79" s="50" t="s">
        <v>979</v>
      </c>
      <c r="S79" s="8">
        <v>73</v>
      </c>
      <c r="T79" s="51">
        <v>75.3</v>
      </c>
      <c r="U79" s="9">
        <f t="shared" si="6"/>
        <v>2.2999999999999972</v>
      </c>
      <c r="V79" s="2"/>
    </row>
    <row r="80" spans="1:22" ht="16.5" thickBot="1">
      <c r="A80" s="43">
        <v>1953</v>
      </c>
      <c r="B80" s="42">
        <v>7</v>
      </c>
      <c r="D80" s="18">
        <v>72.099999999999994</v>
      </c>
      <c r="E80" s="31">
        <f t="shared" si="7"/>
        <v>73.316666666666663</v>
      </c>
      <c r="F80" s="34">
        <f t="shared" si="8"/>
        <v>14.673749999999993</v>
      </c>
      <c r="G80" s="38">
        <v>18.5</v>
      </c>
      <c r="H80" s="92"/>
      <c r="J80" s="31">
        <f t="shared" si="9"/>
        <v>129.63063063063063</v>
      </c>
      <c r="K80" s="5">
        <v>72.09</v>
      </c>
      <c r="L80" s="51">
        <v>72.099999999999994</v>
      </c>
      <c r="M80" s="14">
        <f t="shared" si="5"/>
        <v>-1.3869625520101181E-2</v>
      </c>
      <c r="N80" s="50" t="s">
        <v>116</v>
      </c>
      <c r="O80" s="18">
        <v>72.099999999999994</v>
      </c>
      <c r="P80" s="18"/>
      <c r="R80" s="50" t="s">
        <v>980</v>
      </c>
      <c r="S80" s="8">
        <v>69.8</v>
      </c>
      <c r="T80" s="51">
        <v>72.099999999999994</v>
      </c>
      <c r="U80" s="9">
        <f t="shared" si="6"/>
        <v>2.2999999999999972</v>
      </c>
      <c r="V80" s="2"/>
    </row>
    <row r="81" spans="1:22" ht="16.5" thickBot="1">
      <c r="A81" s="43">
        <v>1953</v>
      </c>
      <c r="B81" s="42">
        <v>8</v>
      </c>
      <c r="D81" s="18">
        <v>77.400000000000006</v>
      </c>
      <c r="E81" s="31">
        <f t="shared" si="7"/>
        <v>72.583333333333329</v>
      </c>
      <c r="F81" s="34">
        <f t="shared" si="8"/>
        <v>13.518749999999992</v>
      </c>
      <c r="G81" s="38">
        <v>16.7</v>
      </c>
      <c r="H81" s="92"/>
      <c r="J81" s="31">
        <f t="shared" si="9"/>
        <v>133.46307385229539</v>
      </c>
      <c r="K81" s="5">
        <v>74.33</v>
      </c>
      <c r="L81" s="51">
        <v>77.400000000000006</v>
      </c>
      <c r="M81" s="14">
        <f t="shared" si="5"/>
        <v>-3.9664082687338578</v>
      </c>
      <c r="N81" s="50" t="s">
        <v>117</v>
      </c>
      <c r="O81" s="18">
        <v>77.400000000000006</v>
      </c>
      <c r="P81" s="18"/>
      <c r="R81" s="50" t="s">
        <v>981</v>
      </c>
      <c r="S81" s="8">
        <v>75.5</v>
      </c>
      <c r="T81" s="51">
        <v>77.400000000000006</v>
      </c>
      <c r="U81" s="9">
        <f t="shared" si="6"/>
        <v>1.9000000000000057</v>
      </c>
      <c r="V81" s="2"/>
    </row>
    <row r="82" spans="1:22" ht="16.5" thickBot="1">
      <c r="A82" s="43">
        <v>1953</v>
      </c>
      <c r="B82" s="42">
        <v>9</v>
      </c>
      <c r="D82" s="18">
        <v>75.099999999999994</v>
      </c>
      <c r="E82" s="31">
        <f t="shared" si="7"/>
        <v>72.49166666666666</v>
      </c>
      <c r="F82" s="34">
        <f t="shared" si="8"/>
        <v>13.37437499999999</v>
      </c>
      <c r="G82" s="38">
        <v>16.600000000000001</v>
      </c>
      <c r="H82" s="92"/>
      <c r="J82" s="31">
        <f t="shared" si="9"/>
        <v>133.66967871485943</v>
      </c>
      <c r="K82" s="5">
        <v>75.05</v>
      </c>
      <c r="L82" s="51">
        <v>75.099999999999994</v>
      </c>
      <c r="M82" s="14">
        <f t="shared" si="5"/>
        <v>-6.6577896138468873E-2</v>
      </c>
      <c r="N82" s="50" t="s">
        <v>118</v>
      </c>
      <c r="O82" s="18">
        <v>75.099999999999994</v>
      </c>
      <c r="P82" s="18"/>
      <c r="R82" s="50" t="s">
        <v>982</v>
      </c>
      <c r="S82" s="8">
        <v>74.3</v>
      </c>
      <c r="T82" s="51">
        <v>75.099999999999994</v>
      </c>
      <c r="U82" s="9">
        <f t="shared" si="6"/>
        <v>0.79999999999999716</v>
      </c>
      <c r="V82" s="2"/>
    </row>
    <row r="83" spans="1:22" ht="16.5" thickBot="1">
      <c r="A83" s="43">
        <v>1953</v>
      </c>
      <c r="B83" s="42">
        <v>10</v>
      </c>
      <c r="D83" s="18">
        <v>71.5</v>
      </c>
      <c r="E83" s="31">
        <f t="shared" si="7"/>
        <v>72.033333333333331</v>
      </c>
      <c r="F83" s="34">
        <f t="shared" si="8"/>
        <v>12.652499999999996</v>
      </c>
      <c r="G83" s="38">
        <v>15.1</v>
      </c>
      <c r="H83" s="92"/>
      <c r="J83" s="31">
        <f t="shared" si="9"/>
        <v>137.70419426048565</v>
      </c>
      <c r="K83" s="5">
        <v>71.41</v>
      </c>
      <c r="L83" s="51">
        <v>71.5</v>
      </c>
      <c r="M83" s="14">
        <f t="shared" si="5"/>
        <v>-0.12587412587411961</v>
      </c>
      <c r="N83" s="50" t="s">
        <v>119</v>
      </c>
      <c r="O83" s="18">
        <v>71.5</v>
      </c>
      <c r="P83" s="18"/>
      <c r="R83" s="50" t="s">
        <v>983</v>
      </c>
      <c r="S83" s="8">
        <v>71.900000000000006</v>
      </c>
      <c r="T83" s="51">
        <v>71.5</v>
      </c>
      <c r="U83" s="9">
        <f t="shared" si="6"/>
        <v>-0.40000000000000568</v>
      </c>
      <c r="V83" s="2"/>
    </row>
    <row r="84" spans="1:22" ht="16.5" thickBot="1">
      <c r="A84" s="43">
        <v>1953</v>
      </c>
      <c r="B84" s="42">
        <v>11</v>
      </c>
      <c r="D84" s="18">
        <v>69.8</v>
      </c>
      <c r="E84" s="31">
        <f t="shared" si="7"/>
        <v>71.325000000000003</v>
      </c>
      <c r="F84" s="34">
        <f t="shared" si="8"/>
        <v>11.536875000000004</v>
      </c>
      <c r="G84" s="38">
        <v>12.8</v>
      </c>
      <c r="H84" s="92"/>
      <c r="J84" s="31">
        <f t="shared" si="9"/>
        <v>145.72265625</v>
      </c>
      <c r="K84" s="5">
        <v>67.2</v>
      </c>
      <c r="L84" s="51">
        <v>69.8</v>
      </c>
      <c r="M84" s="14">
        <f t="shared" si="5"/>
        <v>-3.7249283667621711</v>
      </c>
      <c r="N84" s="50" t="s">
        <v>120</v>
      </c>
      <c r="O84" s="18">
        <v>69.8</v>
      </c>
      <c r="P84" s="18"/>
      <c r="R84" s="50" t="s">
        <v>984</v>
      </c>
      <c r="S84" s="8">
        <v>71.400000000000006</v>
      </c>
      <c r="T84" s="51">
        <v>69.8</v>
      </c>
      <c r="U84" s="9">
        <f t="shared" si="6"/>
        <v>-1.6000000000000085</v>
      </c>
      <c r="V84" s="2"/>
    </row>
    <row r="85" spans="1:22" ht="16.5" thickBot="1">
      <c r="A85" s="43">
        <v>1953</v>
      </c>
      <c r="B85" s="42">
        <v>12</v>
      </c>
      <c r="D85" s="18">
        <v>68.599999999999994</v>
      </c>
      <c r="E85" s="31">
        <f t="shared" si="7"/>
        <v>70.887500000000003</v>
      </c>
      <c r="F85" s="34">
        <f t="shared" si="8"/>
        <v>10.847812500000003</v>
      </c>
      <c r="G85" s="38">
        <v>10.8</v>
      </c>
      <c r="H85" s="92"/>
      <c r="J85" s="31">
        <f t="shared" si="9"/>
        <v>155.63657407407408</v>
      </c>
      <c r="K85" s="5">
        <v>68.53</v>
      </c>
      <c r="L85" s="51">
        <v>68.599999999999994</v>
      </c>
      <c r="M85" s="14">
        <f t="shared" si="5"/>
        <v>-0.10204081632652162</v>
      </c>
      <c r="N85" s="50" t="s">
        <v>121</v>
      </c>
      <c r="O85" s="18">
        <v>68.599999999999994</v>
      </c>
      <c r="P85" s="18"/>
      <c r="R85" s="50" t="s">
        <v>985</v>
      </c>
      <c r="S85" s="8">
        <v>70.8</v>
      </c>
      <c r="T85" s="51">
        <v>68.599999999999994</v>
      </c>
      <c r="U85" s="9">
        <f t="shared" si="6"/>
        <v>-2.2000000000000028</v>
      </c>
      <c r="V85" s="2"/>
    </row>
    <row r="86" spans="1:22" ht="16.5" thickBot="1">
      <c r="A86" s="43">
        <v>1954</v>
      </c>
      <c r="B86" s="42">
        <v>1</v>
      </c>
      <c r="D86" s="18">
        <v>66.5</v>
      </c>
      <c r="E86" s="31">
        <f t="shared" si="7"/>
        <v>70.554166666666674</v>
      </c>
      <c r="F86" s="34">
        <f t="shared" si="8"/>
        <v>10.322812500000012</v>
      </c>
      <c r="G86" s="38">
        <v>9.3000000000000007</v>
      </c>
      <c r="H86" s="92"/>
      <c r="J86" s="31">
        <f t="shared" si="9"/>
        <v>165.86469534050178</v>
      </c>
      <c r="K86" s="5">
        <v>63.58</v>
      </c>
      <c r="L86" s="51">
        <v>66.5</v>
      </c>
      <c r="M86" s="14">
        <f t="shared" si="5"/>
        <v>-4.3909774436090174</v>
      </c>
      <c r="N86" s="50" t="s">
        <v>122</v>
      </c>
      <c r="O86" s="18">
        <v>66.5</v>
      </c>
      <c r="P86" s="18"/>
      <c r="R86" s="50" t="s">
        <v>986</v>
      </c>
      <c r="S86" s="8">
        <v>68.7</v>
      </c>
      <c r="T86" s="51">
        <v>66.5</v>
      </c>
      <c r="U86" s="9">
        <f t="shared" si="6"/>
        <v>-2.2000000000000028</v>
      </c>
      <c r="V86" s="2"/>
    </row>
    <row r="87" spans="1:22" ht="16.5" thickBot="1">
      <c r="A87" s="43">
        <v>1954</v>
      </c>
      <c r="B87" s="42">
        <v>2</v>
      </c>
      <c r="D87" s="18">
        <v>67.5</v>
      </c>
      <c r="E87" s="31">
        <f t="shared" si="7"/>
        <v>70.225000000000009</v>
      </c>
      <c r="F87" s="34">
        <f t="shared" si="8"/>
        <v>9.8043750000000127</v>
      </c>
      <c r="G87" s="38">
        <v>8.1999999999999993</v>
      </c>
      <c r="H87" s="92"/>
      <c r="J87" s="31">
        <f t="shared" si="9"/>
        <v>175.64024390243904</v>
      </c>
      <c r="K87" s="5">
        <v>67.44</v>
      </c>
      <c r="L87" s="51">
        <v>67.5</v>
      </c>
      <c r="M87" s="14">
        <f t="shared" si="5"/>
        <v>-8.8888888888888573E-2</v>
      </c>
      <c r="N87" s="50" t="s">
        <v>123</v>
      </c>
      <c r="O87" s="18">
        <v>67.5</v>
      </c>
      <c r="P87" s="18"/>
      <c r="R87" s="50" t="s">
        <v>987</v>
      </c>
      <c r="S87" s="8">
        <v>69.2</v>
      </c>
      <c r="T87" s="51">
        <v>67.5</v>
      </c>
      <c r="U87" s="9">
        <f t="shared" si="6"/>
        <v>-1.7000000000000028</v>
      </c>
      <c r="V87" s="2"/>
    </row>
    <row r="88" spans="1:22" ht="16.5" thickBot="1">
      <c r="A88" s="43">
        <v>1954</v>
      </c>
      <c r="B88" s="42">
        <v>3</v>
      </c>
      <c r="D88" s="18">
        <v>71.099999999999994</v>
      </c>
      <c r="E88" s="31">
        <f t="shared" si="7"/>
        <v>69.808333333333337</v>
      </c>
      <c r="F88" s="34">
        <f t="shared" si="8"/>
        <v>9.1481250000000056</v>
      </c>
      <c r="G88" s="38">
        <v>6.3</v>
      </c>
      <c r="H88" s="92"/>
      <c r="J88" s="31">
        <f t="shared" si="9"/>
        <v>200.80687830687833</v>
      </c>
      <c r="K88" s="5">
        <v>71.11</v>
      </c>
      <c r="L88" s="51">
        <v>71.099999999999994</v>
      </c>
      <c r="M88" s="14">
        <f t="shared" si="5"/>
        <v>1.4064697609001087E-2</v>
      </c>
      <c r="N88" s="50" t="s">
        <v>124</v>
      </c>
      <c r="O88" s="18">
        <v>71.099999999999994</v>
      </c>
      <c r="P88" s="18"/>
      <c r="R88" s="50" t="s">
        <v>988</v>
      </c>
      <c r="S88" s="8">
        <v>71.900000000000006</v>
      </c>
      <c r="T88" s="51">
        <v>71.099999999999994</v>
      </c>
      <c r="U88" s="9">
        <f t="shared" si="6"/>
        <v>-0.80000000000001137</v>
      </c>
      <c r="V88" s="2"/>
    </row>
    <row r="89" spans="1:22" ht="16.5" thickBot="1">
      <c r="A89" s="43">
        <v>1954</v>
      </c>
      <c r="B89" s="42">
        <v>4</v>
      </c>
      <c r="D89" s="18">
        <v>69.2</v>
      </c>
      <c r="E89" s="33">
        <f t="shared" si="7"/>
        <v>69.683333333333337</v>
      </c>
      <c r="F89" s="34">
        <f t="shared" si="8"/>
        <v>8.9512500000000053</v>
      </c>
      <c r="G89" s="38">
        <v>5.0999999999999996</v>
      </c>
      <c r="H89" s="92"/>
      <c r="I89" s="88" t="s">
        <v>9</v>
      </c>
      <c r="J89" s="31">
        <f t="shared" si="9"/>
        <v>226.63398692810458</v>
      </c>
      <c r="K89" s="5">
        <v>69.2</v>
      </c>
      <c r="L89" s="51">
        <v>69.2</v>
      </c>
      <c r="M89" s="14">
        <f t="shared" si="5"/>
        <v>0</v>
      </c>
      <c r="N89" s="50" t="s">
        <v>125</v>
      </c>
      <c r="O89" s="18">
        <v>69.2</v>
      </c>
      <c r="P89" s="18"/>
      <c r="R89" s="50" t="s">
        <v>989</v>
      </c>
      <c r="S89" s="8">
        <v>68.7</v>
      </c>
      <c r="T89" s="51">
        <v>69.2</v>
      </c>
      <c r="U89" s="9">
        <f t="shared" si="6"/>
        <v>0.5</v>
      </c>
    </row>
    <row r="90" spans="1:22" ht="16.5" thickBot="1">
      <c r="A90" s="43">
        <v>1954</v>
      </c>
      <c r="B90" s="42">
        <v>5</v>
      </c>
      <c r="D90" s="18">
        <v>69.5</v>
      </c>
      <c r="E90" s="31">
        <f t="shared" si="7"/>
        <v>69.783333333333346</v>
      </c>
      <c r="F90" s="34">
        <f t="shared" si="8"/>
        <v>9.1087500000000183</v>
      </c>
      <c r="G90" s="38">
        <v>5.5</v>
      </c>
      <c r="H90" s="92"/>
      <c r="I90" s="88" t="s">
        <v>10</v>
      </c>
      <c r="J90" s="31">
        <f t="shared" si="9"/>
        <v>216.8787878787879</v>
      </c>
      <c r="K90" s="5">
        <v>66.84</v>
      </c>
      <c r="L90" s="51">
        <v>69.5</v>
      </c>
      <c r="M90" s="14">
        <f t="shared" si="5"/>
        <v>-3.8273381294963968</v>
      </c>
      <c r="N90" s="50" t="s">
        <v>126</v>
      </c>
      <c r="O90" s="18">
        <v>69.5</v>
      </c>
      <c r="P90" s="18"/>
      <c r="R90" s="50" t="s">
        <v>990</v>
      </c>
      <c r="S90" s="8">
        <v>68</v>
      </c>
      <c r="T90" s="51">
        <v>69.5</v>
      </c>
      <c r="U90" s="9">
        <f t="shared" si="6"/>
        <v>1.5</v>
      </c>
    </row>
    <row r="91" spans="1:22" ht="16.5" thickBot="1">
      <c r="A91" s="43">
        <v>1954</v>
      </c>
      <c r="B91" s="42">
        <v>6</v>
      </c>
      <c r="D91" s="18">
        <v>69.400000000000006</v>
      </c>
      <c r="E91" s="31">
        <f t="shared" si="7"/>
        <v>70.020833333333329</v>
      </c>
      <c r="F91" s="34">
        <f t="shared" si="8"/>
        <v>9.4828124999999925</v>
      </c>
      <c r="G91" s="38">
        <v>6.3</v>
      </c>
      <c r="H91" s="92"/>
      <c r="I91" s="3" t="s">
        <v>11</v>
      </c>
      <c r="J91" s="31">
        <f t="shared" si="9"/>
        <v>201.1441798941799</v>
      </c>
      <c r="K91" s="5">
        <v>69.430000000000007</v>
      </c>
      <c r="L91" s="51">
        <v>69.400000000000006</v>
      </c>
      <c r="M91" s="14">
        <f t="shared" si="5"/>
        <v>4.3227665706055518E-2</v>
      </c>
      <c r="N91" s="50" t="s">
        <v>127</v>
      </c>
      <c r="O91" s="18">
        <v>69.400000000000006</v>
      </c>
      <c r="P91" s="18"/>
      <c r="R91" s="50" t="s">
        <v>991</v>
      </c>
      <c r="S91" s="8">
        <v>67.3</v>
      </c>
      <c r="T91" s="51">
        <v>69.400000000000006</v>
      </c>
      <c r="U91" s="9">
        <f t="shared" si="6"/>
        <v>2.1000000000000085</v>
      </c>
      <c r="V91" s="17"/>
    </row>
    <row r="92" spans="1:22" ht="16.5" thickBot="1">
      <c r="A92" s="43">
        <v>1954</v>
      </c>
      <c r="B92" s="42">
        <v>7</v>
      </c>
      <c r="D92" s="18">
        <v>70</v>
      </c>
      <c r="E92" s="31">
        <f t="shared" si="7"/>
        <v>70.837500000000006</v>
      </c>
      <c r="F92" s="34">
        <f t="shared" si="8"/>
        <v>10.769062500000009</v>
      </c>
      <c r="G92" s="38">
        <v>7.9</v>
      </c>
      <c r="H92" s="92"/>
      <c r="J92" s="31">
        <f t="shared" si="9"/>
        <v>179.66772151898735</v>
      </c>
      <c r="K92" s="5">
        <v>69.959999999999994</v>
      </c>
      <c r="L92" s="51">
        <v>70</v>
      </c>
      <c r="M92" s="14">
        <f t="shared" si="5"/>
        <v>-5.7142857142864045E-2</v>
      </c>
      <c r="N92" s="50" t="s">
        <v>128</v>
      </c>
      <c r="O92" s="18">
        <v>70</v>
      </c>
      <c r="P92" s="18"/>
      <c r="R92" s="50" t="s">
        <v>992</v>
      </c>
      <c r="S92" s="8">
        <v>67.7</v>
      </c>
      <c r="T92" s="51">
        <v>70</v>
      </c>
      <c r="U92" s="9">
        <f t="shared" si="6"/>
        <v>2.2999999999999972</v>
      </c>
      <c r="V92" s="2"/>
    </row>
    <row r="93" spans="1:22" ht="16.5" thickBot="1">
      <c r="A93" s="43">
        <v>1954</v>
      </c>
      <c r="B93" s="42">
        <v>8</v>
      </c>
      <c r="D93" s="18">
        <v>71.599999999999994</v>
      </c>
      <c r="E93" s="31">
        <f t="shared" si="7"/>
        <v>71.987500000000011</v>
      </c>
      <c r="F93" s="34">
        <f t="shared" si="8"/>
        <v>12.580312500000018</v>
      </c>
      <c r="G93" s="38">
        <v>10.5</v>
      </c>
      <c r="H93" s="92"/>
      <c r="J93" s="31">
        <f t="shared" si="9"/>
        <v>158.55952380952382</v>
      </c>
      <c r="K93" s="5">
        <v>71.59</v>
      </c>
      <c r="L93" s="51">
        <v>71.599999999999994</v>
      </c>
      <c r="M93" s="14">
        <f t="shared" si="5"/>
        <v>-1.3966480446910623E-2</v>
      </c>
      <c r="N93" s="50" t="s">
        <v>129</v>
      </c>
      <c r="O93" s="18">
        <v>71.599999999999994</v>
      </c>
      <c r="P93" s="18"/>
      <c r="R93" s="50" t="s">
        <v>993</v>
      </c>
      <c r="S93" s="8">
        <v>69.900000000000006</v>
      </c>
      <c r="T93" s="51">
        <v>71.599999999999994</v>
      </c>
      <c r="U93" s="9">
        <f t="shared" si="6"/>
        <v>1.6999999999999886</v>
      </c>
      <c r="V93" s="2"/>
    </row>
    <row r="94" spans="1:22" ht="16.5" thickBot="1">
      <c r="A94" s="43">
        <v>1954</v>
      </c>
      <c r="B94" s="42">
        <v>9</v>
      </c>
      <c r="D94" s="18">
        <v>70.900000000000006</v>
      </c>
      <c r="E94" s="31">
        <f t="shared" si="7"/>
        <v>72.629166666666677</v>
      </c>
      <c r="F94" s="34">
        <f t="shared" si="8"/>
        <v>13.590937500000017</v>
      </c>
      <c r="G94" s="38">
        <v>11.4</v>
      </c>
      <c r="H94" s="92"/>
      <c r="J94" s="31">
        <f t="shared" si="9"/>
        <v>153.70979532163744</v>
      </c>
      <c r="K94" s="5">
        <v>70.83</v>
      </c>
      <c r="L94" s="51">
        <v>70.900000000000006</v>
      </c>
      <c r="M94" s="14">
        <f t="shared" si="5"/>
        <v>-9.873060648801868E-2</v>
      </c>
      <c r="N94" s="50" t="s">
        <v>130</v>
      </c>
      <c r="O94" s="18">
        <v>70.900000000000006</v>
      </c>
      <c r="P94" s="18"/>
      <c r="R94" s="50" t="s">
        <v>994</v>
      </c>
      <c r="S94" s="8">
        <v>70.099999999999994</v>
      </c>
      <c r="T94" s="51">
        <v>70.900000000000006</v>
      </c>
      <c r="U94" s="9">
        <f t="shared" si="6"/>
        <v>0.80000000000001137</v>
      </c>
      <c r="V94" s="2"/>
    </row>
    <row r="95" spans="1:22" ht="16.5" thickBot="1">
      <c r="A95" s="43">
        <v>1954</v>
      </c>
      <c r="B95" s="42">
        <v>10</v>
      </c>
      <c r="D95" s="18">
        <v>72.7</v>
      </c>
      <c r="E95" s="31">
        <f t="shared" si="7"/>
        <v>73.112500000000011</v>
      </c>
      <c r="F95" s="34">
        <f t="shared" si="8"/>
        <v>14.352187500000017</v>
      </c>
      <c r="G95" s="38">
        <v>11.6</v>
      </c>
      <c r="H95" s="92"/>
      <c r="J95" s="31">
        <f t="shared" si="9"/>
        <v>153.02801724137933</v>
      </c>
      <c r="K95" s="5">
        <v>72.64</v>
      </c>
      <c r="L95" s="51">
        <v>72.7</v>
      </c>
      <c r="M95" s="14">
        <f t="shared" si="5"/>
        <v>-8.2530949105915852E-2</v>
      </c>
      <c r="N95" s="50" t="s">
        <v>131</v>
      </c>
      <c r="O95" s="18">
        <v>72.7</v>
      </c>
      <c r="P95" s="18"/>
      <c r="R95" s="50" t="s">
        <v>995</v>
      </c>
      <c r="S95" s="8">
        <v>73.2</v>
      </c>
      <c r="T95" s="51">
        <v>72.7</v>
      </c>
      <c r="U95" s="9">
        <f t="shared" si="6"/>
        <v>-0.5</v>
      </c>
      <c r="V95" s="2"/>
    </row>
    <row r="96" spans="1:22" ht="16.5" thickBot="1">
      <c r="A96" s="43">
        <v>1954</v>
      </c>
      <c r="B96" s="42">
        <v>11</v>
      </c>
      <c r="D96" s="18">
        <v>71</v>
      </c>
      <c r="E96" s="31">
        <f t="shared" si="7"/>
        <v>74.108333333333334</v>
      </c>
      <c r="F96" s="34">
        <f t="shared" si="8"/>
        <v>15.920625000000001</v>
      </c>
      <c r="G96" s="38">
        <v>13.8</v>
      </c>
      <c r="H96" s="92"/>
      <c r="J96" s="31">
        <f t="shared" si="9"/>
        <v>143.70169082125602</v>
      </c>
      <c r="K96" s="5">
        <v>70.97</v>
      </c>
      <c r="L96" s="51">
        <v>71</v>
      </c>
      <c r="M96" s="14">
        <f t="shared" si="5"/>
        <v>-4.2253521126767168E-2</v>
      </c>
      <c r="N96" s="50" t="s">
        <v>132</v>
      </c>
      <c r="O96" s="18">
        <v>71</v>
      </c>
      <c r="P96" s="18"/>
      <c r="R96" s="50" t="s">
        <v>996</v>
      </c>
      <c r="S96" s="8">
        <v>72.599999999999994</v>
      </c>
      <c r="T96" s="51">
        <v>71</v>
      </c>
      <c r="U96" s="9">
        <f t="shared" si="6"/>
        <v>-1.5999999999999943</v>
      </c>
      <c r="V96" s="2"/>
    </row>
    <row r="97" spans="1:22" ht="16.5" thickBot="1">
      <c r="A97" s="43">
        <v>1954</v>
      </c>
      <c r="B97" s="42">
        <v>12</v>
      </c>
      <c r="D97" s="18">
        <v>73.099999999999994</v>
      </c>
      <c r="E97" s="31">
        <f t="shared" si="7"/>
        <v>75.670833333333334</v>
      </c>
      <c r="F97" s="34">
        <f t="shared" si="8"/>
        <v>18.381562500000001</v>
      </c>
      <c r="G97" s="38">
        <v>17.399999999999999</v>
      </c>
      <c r="H97" s="92"/>
      <c r="J97" s="31">
        <f t="shared" si="9"/>
        <v>133.48898467432952</v>
      </c>
      <c r="K97" s="5">
        <v>73.08</v>
      </c>
      <c r="L97" s="51">
        <v>73.099999999999994</v>
      </c>
      <c r="M97" s="14">
        <f t="shared" si="5"/>
        <v>-2.7359781121745641E-2</v>
      </c>
      <c r="N97" s="50" t="s">
        <v>133</v>
      </c>
      <c r="O97" s="18">
        <v>73.099999999999994</v>
      </c>
      <c r="P97" s="18"/>
      <c r="R97" s="50" t="s">
        <v>997</v>
      </c>
      <c r="S97" s="8">
        <v>75.5</v>
      </c>
      <c r="T97" s="51">
        <v>73.099999999999994</v>
      </c>
      <c r="U97" s="9">
        <f t="shared" si="6"/>
        <v>-2.4000000000000057</v>
      </c>
      <c r="V97" s="2"/>
    </row>
    <row r="98" spans="1:22" ht="16.5" thickBot="1">
      <c r="A98" s="43">
        <v>1955</v>
      </c>
      <c r="B98" s="42">
        <v>1</v>
      </c>
      <c r="D98" s="18">
        <v>81.599999999999994</v>
      </c>
      <c r="E98" s="31">
        <f t="shared" si="7"/>
        <v>77.441666666666677</v>
      </c>
      <c r="F98" s="34">
        <f t="shared" si="8"/>
        <v>21.170625000000015</v>
      </c>
      <c r="G98" s="38">
        <v>20.5</v>
      </c>
      <c r="H98" s="92"/>
      <c r="J98" s="31">
        <f t="shared" si="9"/>
        <v>127.77642276422765</v>
      </c>
      <c r="K98" s="5">
        <v>78.64</v>
      </c>
      <c r="L98" s="51">
        <v>81.599999999999994</v>
      </c>
      <c r="M98" s="14">
        <f t="shared" si="5"/>
        <v>-3.6274509803921404</v>
      </c>
      <c r="N98" s="50" t="s">
        <v>134</v>
      </c>
      <c r="O98" s="18">
        <v>81.599999999999994</v>
      </c>
      <c r="P98" s="18"/>
      <c r="R98" s="50" t="s">
        <v>998</v>
      </c>
      <c r="S98" s="8">
        <v>84.3</v>
      </c>
      <c r="T98" s="51">
        <v>81.599999999999994</v>
      </c>
      <c r="U98" s="9">
        <f t="shared" si="6"/>
        <v>-2.7000000000000028</v>
      </c>
      <c r="V98" s="2"/>
    </row>
    <row r="99" spans="1:22" ht="16.5" thickBot="1">
      <c r="A99" s="43">
        <v>1955</v>
      </c>
      <c r="B99" s="42">
        <v>2</v>
      </c>
      <c r="D99" s="18">
        <v>80</v>
      </c>
      <c r="E99" s="31">
        <f t="shared" si="7"/>
        <v>79.175000000000011</v>
      </c>
      <c r="F99" s="34">
        <f t="shared" si="8"/>
        <v>23.900625000000016</v>
      </c>
      <c r="G99" s="38">
        <v>23.7</v>
      </c>
      <c r="H99" s="92"/>
      <c r="J99" s="31">
        <f t="shared" si="9"/>
        <v>123.4071729957806</v>
      </c>
      <c r="K99" s="5">
        <v>79.959999999999994</v>
      </c>
      <c r="L99" s="51">
        <v>80</v>
      </c>
      <c r="M99" s="14">
        <f t="shared" si="5"/>
        <v>-5.0000000000011369E-2</v>
      </c>
      <c r="N99" s="50" t="s">
        <v>135</v>
      </c>
      <c r="O99" s="18">
        <v>80</v>
      </c>
      <c r="P99" s="18"/>
      <c r="R99" s="50" t="s">
        <v>999</v>
      </c>
      <c r="S99" s="8">
        <v>82</v>
      </c>
      <c r="T99" s="51">
        <v>80</v>
      </c>
      <c r="U99" s="9">
        <f t="shared" si="6"/>
        <v>-2</v>
      </c>
      <c r="V99" s="2"/>
    </row>
    <row r="100" spans="1:22" ht="16.5" thickBot="1">
      <c r="A100" s="43">
        <v>1955</v>
      </c>
      <c r="B100" s="42">
        <v>3</v>
      </c>
      <c r="D100" s="18">
        <v>74</v>
      </c>
      <c r="E100" s="31">
        <f t="shared" si="7"/>
        <v>81.116666666666674</v>
      </c>
      <c r="F100" s="34">
        <f t="shared" si="8"/>
        <v>26.958750000000013</v>
      </c>
      <c r="G100" s="38">
        <v>28</v>
      </c>
      <c r="H100" s="92"/>
      <c r="J100" s="31">
        <f t="shared" si="9"/>
        <v>118.9702380952381</v>
      </c>
      <c r="K100" s="5">
        <v>71.010000000000005</v>
      </c>
      <c r="L100" s="51">
        <v>74</v>
      </c>
      <c r="M100" s="14">
        <f t="shared" si="5"/>
        <v>-4.0405405405405332</v>
      </c>
      <c r="N100" s="50" t="s">
        <v>136</v>
      </c>
      <c r="O100" s="18">
        <v>74</v>
      </c>
      <c r="P100" s="18"/>
      <c r="R100" s="50" t="s">
        <v>1000</v>
      </c>
      <c r="S100" s="8">
        <v>74.8</v>
      </c>
      <c r="T100" s="51">
        <v>74</v>
      </c>
      <c r="U100" s="9">
        <f t="shared" si="6"/>
        <v>-0.79999999999999716</v>
      </c>
      <c r="V100" s="2"/>
    </row>
    <row r="101" spans="1:22" ht="16.5" thickBot="1">
      <c r="A101" s="43">
        <v>1955</v>
      </c>
      <c r="B101" s="42">
        <v>4</v>
      </c>
      <c r="D101" s="18">
        <v>77.900000000000006</v>
      </c>
      <c r="E101" s="31">
        <f t="shared" si="7"/>
        <v>83.762500000000003</v>
      </c>
      <c r="F101" s="34">
        <f t="shared" si="8"/>
        <v>31.125937500000003</v>
      </c>
      <c r="G101" s="38">
        <v>33.5</v>
      </c>
      <c r="H101" s="92"/>
      <c r="J101" s="31">
        <f t="shared" si="9"/>
        <v>115.00373134328359</v>
      </c>
      <c r="K101" s="5">
        <v>77.81</v>
      </c>
      <c r="L101" s="51">
        <v>77.900000000000006</v>
      </c>
      <c r="M101" s="14">
        <f t="shared" si="5"/>
        <v>-0.11553273427470856</v>
      </c>
      <c r="N101" s="50" t="s">
        <v>137</v>
      </c>
      <c r="O101" s="18">
        <v>77.900000000000006</v>
      </c>
      <c r="P101" s="18"/>
      <c r="R101" s="50" t="s">
        <v>1001</v>
      </c>
      <c r="S101" s="8">
        <v>77.3</v>
      </c>
      <c r="T101" s="51">
        <v>77.900000000000006</v>
      </c>
      <c r="U101" s="9">
        <f t="shared" si="6"/>
        <v>0.60000000000000853</v>
      </c>
      <c r="V101" s="2"/>
    </row>
    <row r="102" spans="1:22" ht="16.5" thickBot="1">
      <c r="A102" s="43">
        <v>1955</v>
      </c>
      <c r="B102" s="42">
        <v>5</v>
      </c>
      <c r="D102" s="18">
        <v>84.7</v>
      </c>
      <c r="E102" s="31">
        <f t="shared" si="7"/>
        <v>87.7</v>
      </c>
      <c r="F102" s="34">
        <f t="shared" si="8"/>
        <v>37.327500000000001</v>
      </c>
      <c r="G102" s="38">
        <v>41.2</v>
      </c>
      <c r="H102" s="92"/>
      <c r="J102" s="31">
        <f t="shared" si="9"/>
        <v>111.28640776699029</v>
      </c>
      <c r="K102" s="5">
        <v>84.62</v>
      </c>
      <c r="L102" s="51">
        <v>84.7</v>
      </c>
      <c r="M102" s="14">
        <f t="shared" si="5"/>
        <v>-9.445100354190572E-2</v>
      </c>
      <c r="N102" s="50" t="s">
        <v>138</v>
      </c>
      <c r="O102" s="18">
        <v>84.7</v>
      </c>
      <c r="P102" s="18"/>
      <c r="R102" s="50" t="s">
        <v>1002</v>
      </c>
      <c r="S102" s="8">
        <v>82.8</v>
      </c>
      <c r="T102" s="51">
        <v>84.7</v>
      </c>
      <c r="U102" s="9">
        <f t="shared" si="6"/>
        <v>1.9000000000000057</v>
      </c>
      <c r="V102" s="2"/>
    </row>
    <row r="103" spans="1:22" ht="16.5" thickBot="1">
      <c r="A103" s="43">
        <v>1955</v>
      </c>
      <c r="B103" s="42">
        <v>6</v>
      </c>
      <c r="D103" s="18">
        <v>91.7</v>
      </c>
      <c r="E103" s="31">
        <f t="shared" si="7"/>
        <v>92.429166666666674</v>
      </c>
      <c r="F103" s="34">
        <f t="shared" si="8"/>
        <v>44.775937500000012</v>
      </c>
      <c r="G103" s="38">
        <v>50</v>
      </c>
      <c r="H103" s="64">
        <f t="shared" ref="H103:H107" si="10">F103/G103*100-100</f>
        <v>-10.448124999999976</v>
      </c>
      <c r="J103" s="31">
        <f t="shared" si="9"/>
        <v>108.48583333333333</v>
      </c>
      <c r="K103" s="5">
        <v>91.65</v>
      </c>
      <c r="L103" s="51">
        <v>91.7</v>
      </c>
      <c r="M103" s="14">
        <f t="shared" si="5"/>
        <v>-5.45256270447112E-2</v>
      </c>
      <c r="N103" s="50" t="s">
        <v>139</v>
      </c>
      <c r="O103" s="18">
        <v>91.7</v>
      </c>
      <c r="P103" s="18"/>
      <c r="R103" s="50" t="s">
        <v>1003</v>
      </c>
      <c r="S103" s="8">
        <v>88.8</v>
      </c>
      <c r="T103" s="51">
        <v>91.7</v>
      </c>
      <c r="U103" s="9">
        <f t="shared" si="6"/>
        <v>2.9000000000000057</v>
      </c>
      <c r="V103" s="2"/>
    </row>
    <row r="104" spans="1:22" ht="16.5" thickBot="1">
      <c r="A104" s="43">
        <v>1955</v>
      </c>
      <c r="B104" s="42">
        <v>7</v>
      </c>
      <c r="D104" s="18">
        <v>90.2</v>
      </c>
      <c r="E104" s="31">
        <f t="shared" si="7"/>
        <v>97.108333333333348</v>
      </c>
      <c r="F104" s="34">
        <f t="shared" si="8"/>
        <v>52.145625000000024</v>
      </c>
      <c r="G104" s="38">
        <v>57</v>
      </c>
      <c r="H104" s="64">
        <f t="shared" si="10"/>
        <v>-8.5164473684210122</v>
      </c>
      <c r="J104" s="31">
        <f t="shared" si="9"/>
        <v>107.03654970760235</v>
      </c>
      <c r="K104" s="5">
        <v>90.16</v>
      </c>
      <c r="L104" s="51">
        <v>90.2</v>
      </c>
      <c r="M104" s="14">
        <f t="shared" si="5"/>
        <v>-4.434589800443689E-2</v>
      </c>
      <c r="N104" s="50" t="s">
        <v>140</v>
      </c>
      <c r="O104" s="18">
        <v>90.2</v>
      </c>
      <c r="P104" s="18"/>
      <c r="R104" s="50" t="s">
        <v>1004</v>
      </c>
      <c r="S104" s="8">
        <v>87.3</v>
      </c>
      <c r="T104" s="51">
        <v>90.2</v>
      </c>
      <c r="U104" s="9">
        <f t="shared" si="6"/>
        <v>2.9000000000000057</v>
      </c>
      <c r="V104" s="2"/>
    </row>
    <row r="105" spans="1:22" ht="16.5" thickBot="1">
      <c r="A105" s="43">
        <v>1955</v>
      </c>
      <c r="B105" s="42">
        <v>8</v>
      </c>
      <c r="D105" s="18">
        <v>93</v>
      </c>
      <c r="E105" s="31">
        <f t="shared" si="7"/>
        <v>102.86666666666666</v>
      </c>
      <c r="F105" s="34">
        <f t="shared" si="8"/>
        <v>61.214999999999989</v>
      </c>
      <c r="G105" s="38">
        <v>66</v>
      </c>
      <c r="H105" s="92">
        <f t="shared" si="10"/>
        <v>-7.2500000000000142</v>
      </c>
      <c r="J105" s="31">
        <f t="shared" si="9"/>
        <v>105.58585858585859</v>
      </c>
      <c r="K105" s="5">
        <v>92.91</v>
      </c>
      <c r="L105" s="51">
        <v>93</v>
      </c>
      <c r="M105" s="14">
        <f t="shared" si="5"/>
        <v>-9.6774193548384346E-2</v>
      </c>
      <c r="N105" s="50" t="s">
        <v>141</v>
      </c>
      <c r="O105" s="18">
        <v>93</v>
      </c>
      <c r="P105" s="18"/>
      <c r="R105" s="50" t="s">
        <v>1005</v>
      </c>
      <c r="S105" s="8">
        <v>90.7</v>
      </c>
      <c r="T105" s="51">
        <v>93</v>
      </c>
      <c r="U105" s="9">
        <f t="shared" si="6"/>
        <v>2.2999999999999972</v>
      </c>
      <c r="V105" s="2"/>
    </row>
    <row r="106" spans="1:22" ht="16.5" thickBot="1">
      <c r="A106" s="43">
        <v>1955</v>
      </c>
      <c r="B106" s="42">
        <v>9</v>
      </c>
      <c r="D106" s="18">
        <v>96.1</v>
      </c>
      <c r="E106" s="31">
        <f t="shared" si="7"/>
        <v>109.875</v>
      </c>
      <c r="F106" s="34">
        <f t="shared" si="8"/>
        <v>72.253124999999997</v>
      </c>
      <c r="G106" s="38">
        <v>78.8</v>
      </c>
      <c r="H106" s="92">
        <f t="shared" si="10"/>
        <v>-8.3082170050761448</v>
      </c>
      <c r="I106" s="31"/>
      <c r="J106" s="31">
        <f t="shared" si="9"/>
        <v>103.94352791878173</v>
      </c>
      <c r="K106" s="5">
        <v>96.09</v>
      </c>
      <c r="L106" s="51">
        <v>96.1</v>
      </c>
      <c r="M106" s="14">
        <f t="shared" si="5"/>
        <v>-1.0405827263255674E-2</v>
      </c>
      <c r="N106" s="50" t="s">
        <v>142</v>
      </c>
      <c r="O106" s="18">
        <v>96.1</v>
      </c>
      <c r="P106" s="18"/>
      <c r="R106" s="50" t="s">
        <v>1006</v>
      </c>
      <c r="S106" s="8">
        <v>95.1</v>
      </c>
      <c r="T106" s="51">
        <v>96.1</v>
      </c>
      <c r="U106" s="9">
        <f t="shared" si="6"/>
        <v>1</v>
      </c>
      <c r="V106" s="2"/>
    </row>
    <row r="107" spans="1:22" ht="16.5" thickBot="1">
      <c r="A107" s="43">
        <v>1955</v>
      </c>
      <c r="B107" s="42">
        <v>10</v>
      </c>
      <c r="D107" s="18">
        <v>111</v>
      </c>
      <c r="E107" s="31">
        <f t="shared" si="7"/>
        <v>117.13749999999999</v>
      </c>
      <c r="F107" s="34">
        <f t="shared" si="8"/>
        <v>83.691562499999975</v>
      </c>
      <c r="G107" s="38">
        <v>91.3</v>
      </c>
      <c r="H107" s="92">
        <f t="shared" si="10"/>
        <v>-8.3334474260679343</v>
      </c>
      <c r="I107" s="31"/>
      <c r="J107" s="31">
        <f t="shared" si="9"/>
        <v>102.82995618838993</v>
      </c>
      <c r="K107" s="5">
        <v>110.98</v>
      </c>
      <c r="L107" s="51">
        <v>111</v>
      </c>
      <c r="M107" s="14">
        <f t="shared" si="5"/>
        <v>-1.8018018018011617E-2</v>
      </c>
      <c r="N107" s="50" t="s">
        <v>143</v>
      </c>
      <c r="O107" s="18">
        <v>111</v>
      </c>
      <c r="P107" s="18"/>
      <c r="R107" s="50" t="s">
        <v>1007</v>
      </c>
      <c r="S107" s="8">
        <v>111.8</v>
      </c>
      <c r="T107" s="51">
        <v>111</v>
      </c>
      <c r="U107" s="9">
        <f t="shared" si="6"/>
        <v>-0.79999999999999716</v>
      </c>
      <c r="V107" s="2"/>
    </row>
    <row r="108" spans="1:22" ht="16.5" thickBot="1">
      <c r="A108" s="43">
        <v>1955</v>
      </c>
      <c r="B108" s="42">
        <v>11</v>
      </c>
      <c r="D108" s="18">
        <v>127.2</v>
      </c>
      <c r="E108" s="31">
        <f t="shared" si="7"/>
        <v>124.28750000000001</v>
      </c>
      <c r="F108" s="34">
        <f t="shared" si="8"/>
        <v>94.952812500000007</v>
      </c>
      <c r="G108" s="38">
        <v>103.5</v>
      </c>
      <c r="H108" s="92">
        <f t="shared" ref="H108:H138" si="11">F108/G108*100-100</f>
        <v>-8.2581521739130324</v>
      </c>
      <c r="I108" s="31"/>
      <c r="J108" s="31">
        <f t="shared" si="9"/>
        <v>102.0084541062802</v>
      </c>
      <c r="K108" s="5">
        <v>127.17</v>
      </c>
      <c r="L108" s="51">
        <v>127.2</v>
      </c>
      <c r="M108" s="14">
        <f t="shared" si="5"/>
        <v>-2.3584905660385402E-2</v>
      </c>
      <c r="N108" s="50" t="s">
        <v>144</v>
      </c>
      <c r="O108" s="18">
        <v>127.2</v>
      </c>
      <c r="P108" s="18"/>
      <c r="R108" s="50" t="s">
        <v>1008</v>
      </c>
      <c r="S108" s="8">
        <v>130</v>
      </c>
      <c r="T108" s="51">
        <v>127.2</v>
      </c>
      <c r="U108" s="9">
        <f t="shared" si="6"/>
        <v>-2.7999999999999972</v>
      </c>
      <c r="V108" s="2"/>
    </row>
    <row r="109" spans="1:22" ht="16.5" thickBot="1">
      <c r="A109" s="43">
        <v>1955</v>
      </c>
      <c r="B109" s="42">
        <v>12</v>
      </c>
      <c r="D109" s="18">
        <v>130.4</v>
      </c>
      <c r="E109" s="31">
        <f t="shared" si="7"/>
        <v>130.51666666666668</v>
      </c>
      <c r="F109" s="34">
        <f t="shared" si="8"/>
        <v>104.76375000000002</v>
      </c>
      <c r="G109" s="38">
        <v>114.8</v>
      </c>
      <c r="H109" s="92">
        <f t="shared" si="11"/>
        <v>-8.7423780487804805</v>
      </c>
      <c r="I109" s="31"/>
      <c r="J109" s="31">
        <f t="shared" si="9"/>
        <v>101.36904761904762</v>
      </c>
      <c r="K109" s="5">
        <v>130.38</v>
      </c>
      <c r="L109" s="51">
        <v>130.4</v>
      </c>
      <c r="M109" s="14">
        <f t="shared" si="5"/>
        <v>-1.533742331288579E-2</v>
      </c>
      <c r="N109" s="50" t="s">
        <v>145</v>
      </c>
      <c r="O109" s="18">
        <v>130.4</v>
      </c>
      <c r="P109" s="18"/>
      <c r="R109" s="50" t="s">
        <v>1009</v>
      </c>
      <c r="S109" s="8">
        <v>134.6</v>
      </c>
      <c r="T109" s="51">
        <v>130.4</v>
      </c>
      <c r="U109" s="9">
        <f t="shared" si="6"/>
        <v>-4.1999999999999886</v>
      </c>
      <c r="V109" s="2"/>
    </row>
    <row r="110" spans="1:22" ht="16.5" thickBot="1">
      <c r="A110" s="43">
        <v>1956</v>
      </c>
      <c r="B110" s="42">
        <v>1</v>
      </c>
      <c r="D110" s="18">
        <v>136.6</v>
      </c>
      <c r="E110" s="31">
        <f t="shared" si="7"/>
        <v>136.5625</v>
      </c>
      <c r="F110" s="34">
        <f t="shared" si="8"/>
        <v>114.2859375</v>
      </c>
      <c r="G110" s="38">
        <v>125.8</v>
      </c>
      <c r="H110" s="92">
        <f t="shared" si="11"/>
        <v>-9.1526728934817214</v>
      </c>
      <c r="I110" s="31"/>
      <c r="J110" s="31">
        <f t="shared" si="9"/>
        <v>100.85552464228935</v>
      </c>
      <c r="K110" s="5">
        <v>132.25</v>
      </c>
      <c r="L110" s="51">
        <v>136.6</v>
      </c>
      <c r="M110" s="14">
        <f t="shared" si="5"/>
        <v>-3.1844802342606044</v>
      </c>
      <c r="N110" s="50" t="s">
        <v>146</v>
      </c>
      <c r="O110" s="18">
        <v>136.6</v>
      </c>
      <c r="P110" s="18"/>
      <c r="R110" s="50" t="s">
        <v>1010</v>
      </c>
      <c r="S110" s="8">
        <v>141.19999999999999</v>
      </c>
      <c r="T110" s="51">
        <v>136.6</v>
      </c>
      <c r="U110" s="9">
        <f t="shared" si="6"/>
        <v>-4.5999999999999943</v>
      </c>
      <c r="V110" s="2"/>
    </row>
    <row r="111" spans="1:22" ht="16.5" thickBot="1">
      <c r="A111" s="43">
        <v>1956</v>
      </c>
      <c r="B111" s="42">
        <v>2</v>
      </c>
      <c r="D111" s="18">
        <v>163.19999999999999</v>
      </c>
      <c r="E111" s="31">
        <f t="shared" si="7"/>
        <v>144.20833333333334</v>
      </c>
      <c r="F111" s="34">
        <f t="shared" si="8"/>
        <v>126.32812500000001</v>
      </c>
      <c r="G111" s="38">
        <v>139.4</v>
      </c>
      <c r="H111" s="92">
        <f t="shared" si="11"/>
        <v>-9.377241750358678</v>
      </c>
      <c r="I111" s="31"/>
      <c r="J111" s="31">
        <f t="shared" si="9"/>
        <v>100.3449306551889</v>
      </c>
      <c r="K111" s="5">
        <v>163.28</v>
      </c>
      <c r="L111" s="51">
        <v>163.19999999999999</v>
      </c>
      <c r="M111" s="14">
        <f t="shared" si="5"/>
        <v>4.9019607843135304E-2</v>
      </c>
      <c r="N111" s="50" t="s">
        <v>147</v>
      </c>
      <c r="O111" s="18">
        <v>163.19999999999999</v>
      </c>
      <c r="P111" s="18"/>
      <c r="R111" s="50" t="s">
        <v>1011</v>
      </c>
      <c r="S111" s="8">
        <v>167.2</v>
      </c>
      <c r="T111" s="51">
        <v>163.19999999999999</v>
      </c>
      <c r="U111" s="9">
        <f t="shared" si="6"/>
        <v>-4</v>
      </c>
      <c r="V111" s="2"/>
    </row>
    <row r="112" spans="1:22" ht="16.5" thickBot="1">
      <c r="A112" s="43">
        <v>1956</v>
      </c>
      <c r="B112" s="42">
        <v>3</v>
      </c>
      <c r="D112" s="18">
        <v>159</v>
      </c>
      <c r="E112" s="31">
        <f t="shared" si="7"/>
        <v>153.06666666666666</v>
      </c>
      <c r="F112" s="34">
        <f t="shared" si="8"/>
        <v>140.28</v>
      </c>
      <c r="G112" s="38">
        <v>154.69999999999999</v>
      </c>
      <c r="H112" s="92">
        <f t="shared" si="11"/>
        <v>-9.3212669683257872</v>
      </c>
      <c r="I112" s="31"/>
      <c r="J112" s="31">
        <f t="shared" si="9"/>
        <v>99.894419306184005</v>
      </c>
      <c r="K112" s="5">
        <v>159.09</v>
      </c>
      <c r="L112" s="51">
        <v>159</v>
      </c>
      <c r="M112" s="14">
        <f t="shared" si="5"/>
        <v>5.6603773584924966E-2</v>
      </c>
      <c r="N112" s="50" t="s">
        <v>148</v>
      </c>
      <c r="O112" s="18">
        <v>159</v>
      </c>
      <c r="P112" s="18"/>
      <c r="R112" s="50" t="s">
        <v>1012</v>
      </c>
      <c r="S112" s="8">
        <v>160.6</v>
      </c>
      <c r="T112" s="51">
        <v>159</v>
      </c>
      <c r="U112" s="9">
        <f t="shared" si="6"/>
        <v>-1.5999999999999943</v>
      </c>
      <c r="V112" s="2"/>
    </row>
    <row r="113" spans="1:22" ht="16.5" thickBot="1">
      <c r="A113" s="43">
        <v>1956</v>
      </c>
      <c r="B113" s="42">
        <v>4</v>
      </c>
      <c r="D113" s="18">
        <v>167.2</v>
      </c>
      <c r="E113" s="31">
        <f t="shared" si="7"/>
        <v>161.24583333333334</v>
      </c>
      <c r="F113" s="34">
        <f t="shared" si="8"/>
        <v>153.16218749999999</v>
      </c>
      <c r="G113" s="38">
        <v>168.1</v>
      </c>
      <c r="H113" s="92">
        <f t="shared" si="11"/>
        <v>-8.8862656157049429</v>
      </c>
      <c r="I113" s="31"/>
      <c r="J113" s="31">
        <f t="shared" si="9"/>
        <v>99.592256593297634</v>
      </c>
      <c r="K113" s="5">
        <v>161.04</v>
      </c>
      <c r="L113" s="51">
        <v>167.2</v>
      </c>
      <c r="M113" s="14">
        <f t="shared" si="5"/>
        <v>-3.6842105263157947</v>
      </c>
      <c r="N113" s="50" t="s">
        <v>149</v>
      </c>
      <c r="O113" s="18">
        <v>167.2</v>
      </c>
      <c r="P113" s="18"/>
      <c r="R113" s="50" t="s">
        <v>1013</v>
      </c>
      <c r="S113" s="8">
        <v>165.9</v>
      </c>
      <c r="T113" s="51">
        <v>167.2</v>
      </c>
      <c r="U113" s="9">
        <f t="shared" si="6"/>
        <v>1.2999999999999829</v>
      </c>
      <c r="V113" s="2"/>
    </row>
    <row r="114" spans="1:22" ht="16.5" thickBot="1">
      <c r="A114" s="43">
        <v>1956</v>
      </c>
      <c r="B114" s="42">
        <v>5</v>
      </c>
      <c r="D114" s="18">
        <v>167</v>
      </c>
      <c r="E114" s="31">
        <f t="shared" si="7"/>
        <v>169.87499999999997</v>
      </c>
      <c r="F114" s="34">
        <f t="shared" si="8"/>
        <v>166.75312499999995</v>
      </c>
      <c r="G114" s="38">
        <v>180.4</v>
      </c>
      <c r="H114" s="92">
        <f t="shared" si="11"/>
        <v>-7.56478658536588</v>
      </c>
      <c r="I114" s="31"/>
      <c r="J114" s="31">
        <f t="shared" si="9"/>
        <v>99.416574279379148</v>
      </c>
      <c r="K114" s="5">
        <v>167.08</v>
      </c>
      <c r="L114" s="51">
        <v>167</v>
      </c>
      <c r="M114" s="14">
        <f t="shared" si="5"/>
        <v>4.7904191616780167E-2</v>
      </c>
      <c r="N114" s="50" t="s">
        <v>150</v>
      </c>
      <c r="O114" s="18">
        <v>167</v>
      </c>
      <c r="P114" s="18"/>
      <c r="R114" s="50" t="s">
        <v>1014</v>
      </c>
      <c r="S114" s="8">
        <v>163.4</v>
      </c>
      <c r="T114" s="51">
        <v>167</v>
      </c>
      <c r="U114" s="9">
        <f t="shared" si="6"/>
        <v>3.5999999999999943</v>
      </c>
      <c r="V114" s="2"/>
    </row>
    <row r="115" spans="1:22" ht="16.5" thickBot="1">
      <c r="A115" s="43">
        <v>1956</v>
      </c>
      <c r="B115" s="42">
        <v>6</v>
      </c>
      <c r="D115" s="18">
        <v>158.9</v>
      </c>
      <c r="E115" s="31">
        <f t="shared" si="7"/>
        <v>179.59166666666667</v>
      </c>
      <c r="F115" s="34">
        <f t="shared" si="8"/>
        <v>182.05687499999999</v>
      </c>
      <c r="G115" s="38">
        <v>193.9</v>
      </c>
      <c r="H115" s="92">
        <f t="shared" si="11"/>
        <v>-6.1078519855595772</v>
      </c>
      <c r="I115" s="31"/>
      <c r="J115" s="31">
        <f t="shared" si="9"/>
        <v>99.262076671823962</v>
      </c>
      <c r="K115" s="5">
        <v>158.91</v>
      </c>
      <c r="L115" s="51">
        <v>158.9</v>
      </c>
      <c r="M115" s="14">
        <f t="shared" si="5"/>
        <v>6.2932662051622401E-3</v>
      </c>
      <c r="N115" s="50" t="s">
        <v>151</v>
      </c>
      <c r="O115" s="18">
        <v>158.9</v>
      </c>
      <c r="P115" s="18"/>
      <c r="R115" s="50" t="s">
        <v>1015</v>
      </c>
      <c r="S115" s="8">
        <v>154</v>
      </c>
      <c r="T115" s="51">
        <v>158.9</v>
      </c>
      <c r="U115" s="9">
        <f t="shared" si="6"/>
        <v>4.9000000000000057</v>
      </c>
      <c r="V115" s="2"/>
    </row>
    <row r="116" spans="1:22" ht="16.5" thickBot="1">
      <c r="A116" s="43">
        <v>1956</v>
      </c>
      <c r="B116" s="42">
        <v>7</v>
      </c>
      <c r="D116" s="18">
        <v>168.1</v>
      </c>
      <c r="E116" s="31">
        <f t="shared" si="7"/>
        <v>188.03333333333333</v>
      </c>
      <c r="F116" s="34">
        <f t="shared" si="8"/>
        <v>195.35249999999999</v>
      </c>
      <c r="G116" s="38">
        <v>206.1</v>
      </c>
      <c r="H116" s="92">
        <f t="shared" si="11"/>
        <v>-5.214701601164478</v>
      </c>
      <c r="I116" s="31"/>
      <c r="J116" s="31">
        <f t="shared" si="9"/>
        <v>99.123402878861398</v>
      </c>
      <c r="K116" s="5">
        <v>162.32</v>
      </c>
      <c r="L116" s="51">
        <v>168.1</v>
      </c>
      <c r="M116" s="14">
        <f t="shared" si="5"/>
        <v>-3.438429506246294</v>
      </c>
      <c r="N116" s="50" t="s">
        <v>152</v>
      </c>
      <c r="O116" s="18">
        <v>168.1</v>
      </c>
      <c r="P116" s="18"/>
      <c r="R116" s="50" t="s">
        <v>1016</v>
      </c>
      <c r="S116" s="8">
        <v>162.80000000000001</v>
      </c>
      <c r="T116" s="51">
        <v>168.1</v>
      </c>
      <c r="U116" s="9">
        <f t="shared" si="6"/>
        <v>5.2999999999999829</v>
      </c>
      <c r="V116" s="2"/>
    </row>
    <row r="117" spans="1:22" ht="16.5" thickBot="1">
      <c r="A117" s="43">
        <v>1956</v>
      </c>
      <c r="B117" s="42">
        <v>8</v>
      </c>
      <c r="D117" s="18">
        <v>198.6</v>
      </c>
      <c r="E117" s="31">
        <f t="shared" si="7"/>
        <v>192.45833333333329</v>
      </c>
      <c r="F117" s="34">
        <f t="shared" si="8"/>
        <v>202.32187499999992</v>
      </c>
      <c r="G117" s="38">
        <v>211.8</v>
      </c>
      <c r="H117" s="92">
        <f t="shared" si="11"/>
        <v>-4.4750354107649173</v>
      </c>
      <c r="I117" s="31"/>
      <c r="J117" s="31">
        <f t="shared" si="9"/>
        <v>99.086795719231972</v>
      </c>
      <c r="K117" s="5">
        <v>198.54</v>
      </c>
      <c r="L117" s="51">
        <v>198.6</v>
      </c>
      <c r="M117" s="14">
        <f t="shared" si="5"/>
        <v>-3.0211480362538623E-2</v>
      </c>
      <c r="N117" s="50" t="s">
        <v>153</v>
      </c>
      <c r="O117" s="18">
        <v>198.6</v>
      </c>
      <c r="P117" s="18"/>
      <c r="R117" s="50" t="s">
        <v>1017</v>
      </c>
      <c r="S117" s="8">
        <v>193.8</v>
      </c>
      <c r="T117" s="51">
        <v>198.6</v>
      </c>
      <c r="U117" s="9">
        <f t="shared" si="6"/>
        <v>4.7999999999999829</v>
      </c>
      <c r="V117" s="2"/>
    </row>
    <row r="118" spans="1:22" ht="16.5" thickBot="1">
      <c r="A118" s="43">
        <v>1956</v>
      </c>
      <c r="B118" s="42">
        <v>9</v>
      </c>
      <c r="D118" s="18">
        <v>203.1</v>
      </c>
      <c r="E118" s="31">
        <f t="shared" si="7"/>
        <v>194.78333333333333</v>
      </c>
      <c r="F118" s="34">
        <f t="shared" si="8"/>
        <v>205.98374999999999</v>
      </c>
      <c r="G118" s="38">
        <v>214.5</v>
      </c>
      <c r="H118" s="92">
        <f t="shared" si="11"/>
        <v>-3.97027972027972</v>
      </c>
      <c r="I118" s="31"/>
      <c r="J118" s="31">
        <f t="shared" si="9"/>
        <v>99.080808080808083</v>
      </c>
      <c r="K118" s="5">
        <v>202.97</v>
      </c>
      <c r="L118" s="51">
        <v>203.1</v>
      </c>
      <c r="M118" s="14">
        <f t="shared" si="5"/>
        <v>-6.4007877892663601E-2</v>
      </c>
      <c r="N118" s="50" t="s">
        <v>154</v>
      </c>
      <c r="O118" s="18">
        <v>203.1</v>
      </c>
      <c r="P118" s="18"/>
      <c r="R118" s="50" t="s">
        <v>1018</v>
      </c>
      <c r="S118" s="8">
        <v>200.9</v>
      </c>
      <c r="T118" s="51">
        <v>203.1</v>
      </c>
      <c r="U118" s="9">
        <f t="shared" si="6"/>
        <v>2.1999999999999886</v>
      </c>
      <c r="V118" s="2"/>
    </row>
    <row r="119" spans="1:22" ht="16.5" thickBot="1">
      <c r="A119" s="43">
        <v>1956</v>
      </c>
      <c r="B119" s="42">
        <v>10</v>
      </c>
      <c r="D119" s="18">
        <v>200.3</v>
      </c>
      <c r="E119" s="31">
        <f t="shared" si="7"/>
        <v>197.74166666666667</v>
      </c>
      <c r="F119" s="34">
        <f t="shared" si="8"/>
        <v>210.643125</v>
      </c>
      <c r="G119" s="38">
        <v>220.6</v>
      </c>
      <c r="H119" s="92">
        <f t="shared" si="11"/>
        <v>-4.5135426110607426</v>
      </c>
      <c r="I119" s="31"/>
      <c r="J119" s="31">
        <f t="shared" si="9"/>
        <v>98.963810818978544</v>
      </c>
      <c r="K119" s="5">
        <v>200.23</v>
      </c>
      <c r="L119" s="51">
        <v>200.3</v>
      </c>
      <c r="M119" s="14">
        <f t="shared" si="5"/>
        <v>-3.4947578632056775E-2</v>
      </c>
      <c r="N119" s="50" t="s">
        <v>155</v>
      </c>
      <c r="O119" s="18">
        <v>200.3</v>
      </c>
      <c r="P119" s="18"/>
      <c r="R119" s="50" t="s">
        <v>1019</v>
      </c>
      <c r="S119" s="8">
        <v>201.6</v>
      </c>
      <c r="T119" s="51">
        <v>200.3</v>
      </c>
      <c r="U119" s="9">
        <f t="shared" si="6"/>
        <v>-1.2999999999999829</v>
      </c>
      <c r="V119" s="2"/>
    </row>
    <row r="120" spans="1:22" ht="16.5" thickBot="1">
      <c r="A120" s="43">
        <v>1956</v>
      </c>
      <c r="B120" s="42">
        <v>11</v>
      </c>
      <c r="D120" s="18">
        <v>245</v>
      </c>
      <c r="E120" s="31">
        <f t="shared" si="7"/>
        <v>201.09166666666667</v>
      </c>
      <c r="F120" s="34">
        <f t="shared" si="8"/>
        <v>215.919375</v>
      </c>
      <c r="G120" s="38">
        <v>226</v>
      </c>
      <c r="H120" s="92">
        <f t="shared" si="11"/>
        <v>-4.460453539823007</v>
      </c>
      <c r="I120" s="31"/>
      <c r="J120" s="31">
        <f t="shared" si="9"/>
        <v>98.897861356932154</v>
      </c>
      <c r="K120" s="5">
        <v>244.89</v>
      </c>
      <c r="L120" s="51">
        <v>245</v>
      </c>
      <c r="M120" s="14">
        <f t="shared" si="5"/>
        <v>-4.4897959183671787E-2</v>
      </c>
      <c r="N120" s="50" t="s">
        <v>156</v>
      </c>
      <c r="O120" s="18">
        <v>245</v>
      </c>
      <c r="P120" s="18"/>
      <c r="R120" s="50" t="s">
        <v>1020</v>
      </c>
      <c r="S120" s="8">
        <v>250.4</v>
      </c>
      <c r="T120" s="51">
        <v>245</v>
      </c>
      <c r="U120" s="9">
        <f t="shared" si="6"/>
        <v>-5.4000000000000057</v>
      </c>
      <c r="V120" s="2"/>
    </row>
    <row r="121" spans="1:22" ht="16.5" thickBot="1">
      <c r="A121" s="43">
        <v>1956</v>
      </c>
      <c r="B121" s="42">
        <v>12</v>
      </c>
      <c r="D121" s="18">
        <v>245.8</v>
      </c>
      <c r="E121" s="31">
        <f t="shared" si="7"/>
        <v>207.23749999999995</v>
      </c>
      <c r="F121" s="34">
        <f t="shared" si="8"/>
        <v>225.59906249999992</v>
      </c>
      <c r="G121" s="38">
        <v>232.7</v>
      </c>
      <c r="H121" s="92">
        <f t="shared" si="11"/>
        <v>-3.0515416845724417</v>
      </c>
      <c r="I121" s="31"/>
      <c r="J121" s="31">
        <f t="shared" si="9"/>
        <v>98.905779974215733</v>
      </c>
      <c r="K121" s="5">
        <v>245.76</v>
      </c>
      <c r="L121" s="51">
        <v>245.8</v>
      </c>
      <c r="M121" s="14">
        <f t="shared" si="5"/>
        <v>-1.6273393002450121E-2</v>
      </c>
      <c r="N121" s="50" t="s">
        <v>157</v>
      </c>
      <c r="O121" s="18">
        <v>245.8</v>
      </c>
      <c r="P121" s="18"/>
      <c r="R121" s="50" t="s">
        <v>1021</v>
      </c>
      <c r="S121" s="8">
        <v>253.7</v>
      </c>
      <c r="T121" s="51">
        <v>245.8</v>
      </c>
      <c r="U121" s="9">
        <f t="shared" si="6"/>
        <v>-7.8999999999999773</v>
      </c>
      <c r="V121" s="2"/>
    </row>
    <row r="122" spans="1:22" ht="16.5" thickBot="1">
      <c r="A122" s="43">
        <v>1957</v>
      </c>
      <c r="B122" s="42">
        <v>1</v>
      </c>
      <c r="D122" s="18">
        <v>223.8</v>
      </c>
      <c r="E122" s="31">
        <f t="shared" si="7"/>
        <v>213.83749999999998</v>
      </c>
      <c r="F122" s="34">
        <f t="shared" si="8"/>
        <v>235.99406249999996</v>
      </c>
      <c r="G122" s="38">
        <v>241.1</v>
      </c>
      <c r="H122" s="92">
        <f t="shared" si="11"/>
        <v>-2.1177675238490394</v>
      </c>
      <c r="I122" s="31"/>
      <c r="J122" s="31">
        <f t="shared" si="9"/>
        <v>98.869245126503529</v>
      </c>
      <c r="K122" s="5">
        <v>216.64</v>
      </c>
      <c r="L122" s="51">
        <v>223.8</v>
      </c>
      <c r="M122" s="14">
        <f t="shared" si="5"/>
        <v>-3.1992850759606881</v>
      </c>
      <c r="N122" s="50" t="s">
        <v>158</v>
      </c>
      <c r="O122" s="18">
        <v>223.8</v>
      </c>
      <c r="P122" s="18"/>
      <c r="R122" s="50" t="s">
        <v>1022</v>
      </c>
      <c r="S122" s="8">
        <v>231.2</v>
      </c>
      <c r="T122" s="51">
        <v>223.8</v>
      </c>
      <c r="U122" s="9">
        <f t="shared" si="6"/>
        <v>-7.3999999999999773</v>
      </c>
      <c r="V122" s="2"/>
    </row>
    <row r="123" spans="1:22" ht="16.5" thickBot="1">
      <c r="A123" s="43">
        <v>1957</v>
      </c>
      <c r="B123" s="42">
        <v>2</v>
      </c>
      <c r="D123" s="18">
        <v>182.2</v>
      </c>
      <c r="E123" s="31">
        <f t="shared" si="7"/>
        <v>216.57916666666665</v>
      </c>
      <c r="F123" s="34">
        <f t="shared" si="8"/>
        <v>240.31218749999996</v>
      </c>
      <c r="G123" s="38">
        <v>243.8</v>
      </c>
      <c r="H123" s="92">
        <f t="shared" si="11"/>
        <v>-1.4306039786710585</v>
      </c>
      <c r="I123" s="31"/>
      <c r="J123" s="31">
        <f t="shared" si="9"/>
        <v>98.883476893628654</v>
      </c>
      <c r="K123" s="5">
        <v>182.26</v>
      </c>
      <c r="L123" s="51">
        <v>182.2</v>
      </c>
      <c r="M123" s="14">
        <f t="shared" si="5"/>
        <v>3.2930845225024541E-2</v>
      </c>
      <c r="N123" s="50" t="s">
        <v>159</v>
      </c>
      <c r="O123" s="18">
        <v>182.2</v>
      </c>
      <c r="P123" s="18"/>
      <c r="R123" s="50" t="s">
        <v>1023</v>
      </c>
      <c r="S123" s="8">
        <v>186.7</v>
      </c>
      <c r="T123" s="51">
        <v>182.2</v>
      </c>
      <c r="U123" s="9">
        <f t="shared" si="6"/>
        <v>-4.5</v>
      </c>
      <c r="V123" s="2"/>
    </row>
    <row r="124" spans="1:22" ht="16.5" thickBot="1">
      <c r="A124" s="43">
        <v>1957</v>
      </c>
      <c r="B124" s="42">
        <v>3</v>
      </c>
      <c r="D124" s="18">
        <v>195.8</v>
      </c>
      <c r="E124" s="31">
        <f t="shared" si="7"/>
        <v>219.72499999999999</v>
      </c>
      <c r="F124" s="34">
        <f t="shared" si="8"/>
        <v>245.26687499999997</v>
      </c>
      <c r="G124" s="38">
        <v>246.8</v>
      </c>
      <c r="H124" s="92">
        <f t="shared" si="11"/>
        <v>-0.62120137763372441</v>
      </c>
      <c r="I124" s="31"/>
      <c r="J124" s="31">
        <f t="shared" si="9"/>
        <v>98.902957860615885</v>
      </c>
      <c r="K124" s="5">
        <v>195.86</v>
      </c>
      <c r="L124" s="51">
        <v>195.8</v>
      </c>
      <c r="M124" s="14">
        <f t="shared" si="5"/>
        <v>3.0643513789584631E-2</v>
      </c>
      <c r="N124" s="50" t="s">
        <v>160</v>
      </c>
      <c r="O124" s="18">
        <v>195.8</v>
      </c>
      <c r="P124" s="18"/>
      <c r="R124" s="50" t="s">
        <v>1024</v>
      </c>
      <c r="S124" s="8">
        <v>197.8</v>
      </c>
      <c r="T124" s="51">
        <v>195.8</v>
      </c>
      <c r="U124" s="9">
        <f t="shared" si="6"/>
        <v>-2</v>
      </c>
      <c r="V124" s="2"/>
    </row>
    <row r="125" spans="1:22" ht="16.5" thickBot="1">
      <c r="A125" s="43">
        <v>1957</v>
      </c>
      <c r="B125" s="42">
        <v>4</v>
      </c>
      <c r="D125" s="18">
        <v>201.4</v>
      </c>
      <c r="E125" s="31">
        <f t="shared" si="7"/>
        <v>225.87916666666669</v>
      </c>
      <c r="F125" s="34">
        <f t="shared" si="8"/>
        <v>254.95968750000003</v>
      </c>
      <c r="G125" s="38">
        <v>256.3</v>
      </c>
      <c r="H125" s="92">
        <f t="shared" si="11"/>
        <v>-0.52294674209909431</v>
      </c>
      <c r="I125" s="31"/>
      <c r="J125" s="31">
        <f t="shared" si="9"/>
        <v>98.813077123162955</v>
      </c>
      <c r="K125" s="5">
        <v>201.46</v>
      </c>
      <c r="L125" s="51">
        <v>201.4</v>
      </c>
      <c r="M125" s="14">
        <f t="shared" si="5"/>
        <v>2.9791459781520757E-2</v>
      </c>
      <c r="N125" s="50" t="s">
        <v>161</v>
      </c>
      <c r="O125" s="18">
        <v>201.4</v>
      </c>
      <c r="P125" s="18"/>
      <c r="R125" s="50" t="s">
        <v>1025</v>
      </c>
      <c r="S125" s="8">
        <v>200</v>
      </c>
      <c r="T125" s="51">
        <v>201.4</v>
      </c>
      <c r="U125" s="9">
        <f t="shared" si="6"/>
        <v>1.4000000000000057</v>
      </c>
      <c r="V125" s="2"/>
    </row>
    <row r="126" spans="1:22" ht="16.5" thickBot="1">
      <c r="A126" s="43">
        <v>1957</v>
      </c>
      <c r="B126" s="42">
        <v>5</v>
      </c>
      <c r="D126" s="18">
        <v>213.2</v>
      </c>
      <c r="E126" s="31">
        <f t="shared" si="7"/>
        <v>229.60416666666666</v>
      </c>
      <c r="F126" s="34">
        <f t="shared" si="8"/>
        <v>260.82656249999997</v>
      </c>
      <c r="G126" s="38">
        <v>262.7</v>
      </c>
      <c r="H126" s="92">
        <f t="shared" si="11"/>
        <v>-0.71314712599924235</v>
      </c>
      <c r="I126" s="31"/>
      <c r="J126" s="31">
        <f t="shared" si="9"/>
        <v>98.740166222560589</v>
      </c>
      <c r="K126" s="5">
        <v>213.23</v>
      </c>
      <c r="L126" s="51">
        <v>213.2</v>
      </c>
      <c r="M126" s="14">
        <f t="shared" si="5"/>
        <v>1.4071294559101943E-2</v>
      </c>
      <c r="N126" s="50" t="s">
        <v>162</v>
      </c>
      <c r="O126" s="18">
        <v>213.2</v>
      </c>
      <c r="P126" s="18"/>
      <c r="R126" s="50" t="s">
        <v>1026</v>
      </c>
      <c r="S126" s="8">
        <v>208.5</v>
      </c>
      <c r="T126" s="51">
        <v>213.2</v>
      </c>
      <c r="U126" s="9">
        <f t="shared" si="6"/>
        <v>4.6999999999999886</v>
      </c>
      <c r="V126" s="2"/>
    </row>
    <row r="127" spans="1:22" ht="16.5" thickBot="1">
      <c r="A127" s="43">
        <v>1957</v>
      </c>
      <c r="B127" s="42">
        <v>6</v>
      </c>
      <c r="D127" s="18">
        <v>260.2</v>
      </c>
      <c r="E127" s="31">
        <f t="shared" si="7"/>
        <v>231.27916666666667</v>
      </c>
      <c r="F127" s="34">
        <f t="shared" si="8"/>
        <v>263.46468749999997</v>
      </c>
      <c r="G127" s="38">
        <v>266.10000000000002</v>
      </c>
      <c r="H127" s="92">
        <f t="shared" si="11"/>
        <v>-0.99034667418266054</v>
      </c>
      <c r="I127" s="31"/>
      <c r="J127" s="31">
        <f t="shared" si="9"/>
        <v>98.691438055868716</v>
      </c>
      <c r="K127" s="5">
        <v>260.18</v>
      </c>
      <c r="L127" s="51">
        <v>260.2</v>
      </c>
      <c r="M127" s="14">
        <f t="shared" si="5"/>
        <v>-7.6863950806966841E-3</v>
      </c>
      <c r="N127" s="50" t="s">
        <v>163</v>
      </c>
      <c r="O127" s="18">
        <v>260.2</v>
      </c>
      <c r="P127" s="18"/>
      <c r="R127" s="50" t="s">
        <v>1027</v>
      </c>
      <c r="S127" s="8">
        <v>252.1</v>
      </c>
      <c r="T127" s="51">
        <v>260.2</v>
      </c>
      <c r="U127" s="9">
        <f t="shared" si="6"/>
        <v>8.0999999999999943</v>
      </c>
      <c r="V127" s="2"/>
    </row>
    <row r="128" spans="1:22" ht="16.5" thickBot="1">
      <c r="A128" s="43">
        <v>1957</v>
      </c>
      <c r="B128" s="42">
        <v>7</v>
      </c>
      <c r="D128" s="18">
        <v>225.2</v>
      </c>
      <c r="E128" s="31">
        <f t="shared" si="7"/>
        <v>233.41666666666663</v>
      </c>
      <c r="F128" s="34">
        <f t="shared" si="8"/>
        <v>266.83124999999995</v>
      </c>
      <c r="G128" s="38">
        <v>271.10000000000002</v>
      </c>
      <c r="H128" s="92">
        <f t="shared" si="11"/>
        <v>-1.5746034673552458</v>
      </c>
      <c r="I128" s="31"/>
      <c r="J128" s="31">
        <f t="shared" si="9"/>
        <v>98.609984015738348</v>
      </c>
      <c r="K128" s="5">
        <v>225.12</v>
      </c>
      <c r="L128" s="51">
        <v>225.2</v>
      </c>
      <c r="M128" s="14">
        <f t="shared" si="5"/>
        <v>-3.5523978685603197E-2</v>
      </c>
      <c r="N128" s="50" t="s">
        <v>164</v>
      </c>
      <c r="O128" s="18">
        <v>225.2</v>
      </c>
      <c r="P128" s="18"/>
      <c r="R128" s="50" t="s">
        <v>1028</v>
      </c>
      <c r="S128" s="8">
        <v>218</v>
      </c>
      <c r="T128" s="51">
        <v>225.2</v>
      </c>
      <c r="U128" s="9">
        <f t="shared" si="6"/>
        <v>7.1999999999999886</v>
      </c>
      <c r="V128" s="2"/>
    </row>
    <row r="129" spans="1:22" ht="16.5" thickBot="1">
      <c r="A129" s="43">
        <v>1957</v>
      </c>
      <c r="B129" s="42">
        <v>8</v>
      </c>
      <c r="D129" s="18">
        <v>207.3</v>
      </c>
      <c r="E129" s="31">
        <f t="shared" si="7"/>
        <v>235.26666666666668</v>
      </c>
      <c r="F129" s="34">
        <f t="shared" si="8"/>
        <v>269.745</v>
      </c>
      <c r="G129" s="38">
        <v>275.3</v>
      </c>
      <c r="H129" s="92">
        <f t="shared" si="11"/>
        <v>-2.0177987649836524</v>
      </c>
      <c r="I129" s="31"/>
      <c r="J129" s="33">
        <f t="shared" si="9"/>
        <v>98.545828792832054</v>
      </c>
      <c r="K129" s="5">
        <v>207.25</v>
      </c>
      <c r="L129" s="51">
        <v>207.3</v>
      </c>
      <c r="M129" s="14">
        <f t="shared" si="5"/>
        <v>-2.4119633381587846E-2</v>
      </c>
      <c r="N129" s="50" t="s">
        <v>165</v>
      </c>
      <c r="O129" s="18">
        <v>207.3</v>
      </c>
      <c r="P129" s="18"/>
      <c r="R129" s="50" t="s">
        <v>1029</v>
      </c>
      <c r="S129" s="8">
        <v>202.3</v>
      </c>
      <c r="T129" s="51">
        <v>207.3</v>
      </c>
      <c r="U129" s="9">
        <f t="shared" si="6"/>
        <v>5</v>
      </c>
      <c r="V129" s="2"/>
    </row>
    <row r="130" spans="1:22" ht="16.5" thickBot="1">
      <c r="A130" s="43">
        <v>1957</v>
      </c>
      <c r="B130" s="42">
        <v>9</v>
      </c>
      <c r="D130" s="18">
        <v>269.89999999999998</v>
      </c>
      <c r="E130" s="31">
        <f t="shared" si="7"/>
        <v>238.52500000000001</v>
      </c>
      <c r="F130" s="34">
        <f t="shared" si="8"/>
        <v>274.87687499999998</v>
      </c>
      <c r="G130" s="38">
        <v>279.3</v>
      </c>
      <c r="H130" s="92">
        <f t="shared" si="11"/>
        <v>-1.5836466165413725</v>
      </c>
      <c r="I130" s="31"/>
      <c r="J130" s="33">
        <f t="shared" si="9"/>
        <v>98.540100250626566</v>
      </c>
      <c r="K130" s="5">
        <v>269.82</v>
      </c>
      <c r="L130" s="51">
        <v>269.89999999999998</v>
      </c>
      <c r="M130" s="14">
        <f t="shared" si="5"/>
        <v>-2.9640607632458682E-2</v>
      </c>
      <c r="N130" s="50" t="s">
        <v>166</v>
      </c>
      <c r="O130" s="18">
        <v>269.89999999999998</v>
      </c>
      <c r="P130" s="18"/>
      <c r="R130" s="50" t="s">
        <v>1030</v>
      </c>
      <c r="S130" s="8">
        <v>267.10000000000002</v>
      </c>
      <c r="T130" s="51">
        <v>269.89999999999998</v>
      </c>
      <c r="U130" s="9">
        <f t="shared" si="6"/>
        <v>2.7999999999999545</v>
      </c>
      <c r="V130" s="2"/>
    </row>
    <row r="131" spans="1:22" ht="16.5" thickBot="1">
      <c r="A131" s="43">
        <v>1957</v>
      </c>
      <c r="B131" s="42">
        <v>10</v>
      </c>
      <c r="D131" s="18">
        <v>281.2</v>
      </c>
      <c r="E131" s="31">
        <f t="shared" si="7"/>
        <v>242.67083333333332</v>
      </c>
      <c r="F131" s="34">
        <f t="shared" si="8"/>
        <v>281.40656249999995</v>
      </c>
      <c r="G131" s="38">
        <v>282.5</v>
      </c>
      <c r="H131" s="92">
        <f t="shared" si="11"/>
        <v>-0.38705752212391076</v>
      </c>
      <c r="I131" s="31"/>
      <c r="J131" s="31">
        <f t="shared" si="9"/>
        <v>98.590117994100297</v>
      </c>
      <c r="K131" s="5">
        <v>281.08999999999997</v>
      </c>
      <c r="L131" s="51">
        <v>281.2</v>
      </c>
      <c r="M131" s="14">
        <f t="shared" si="5"/>
        <v>-3.911806543386831E-2</v>
      </c>
      <c r="N131" s="50" t="s">
        <v>167</v>
      </c>
      <c r="O131" s="18">
        <v>281.2</v>
      </c>
      <c r="P131" s="18"/>
      <c r="R131" s="50" t="s">
        <v>1031</v>
      </c>
      <c r="S131" s="8">
        <v>283.10000000000002</v>
      </c>
      <c r="T131" s="51">
        <v>281.2</v>
      </c>
      <c r="U131" s="9">
        <f t="shared" si="6"/>
        <v>-1.9000000000000341</v>
      </c>
      <c r="V131" s="2"/>
    </row>
    <row r="132" spans="1:22" ht="16.5" thickBot="1">
      <c r="A132" s="43">
        <v>1957</v>
      </c>
      <c r="B132" s="42">
        <v>11</v>
      </c>
      <c r="D132" s="18">
        <v>253.5</v>
      </c>
      <c r="E132" s="31">
        <f t="shared" si="7"/>
        <v>245.02083333333329</v>
      </c>
      <c r="F132" s="34">
        <f t="shared" si="8"/>
        <v>285.10781249999991</v>
      </c>
      <c r="G132" s="38">
        <v>284.39999999999998</v>
      </c>
      <c r="H132" s="92">
        <f t="shared" si="11"/>
        <v>0.24887921940926105</v>
      </c>
      <c r="I132" s="31"/>
      <c r="J132" s="31">
        <f t="shared" si="9"/>
        <v>98.615359821847164</v>
      </c>
      <c r="K132" s="5">
        <v>253.48</v>
      </c>
      <c r="L132" s="51">
        <v>253.5</v>
      </c>
      <c r="M132" s="14">
        <f t="shared" si="5"/>
        <v>-7.8895463510946229E-3</v>
      </c>
      <c r="N132" s="50" t="s">
        <v>168</v>
      </c>
      <c r="O132" s="18">
        <v>253.5</v>
      </c>
      <c r="P132" s="18"/>
      <c r="R132" s="50" t="s">
        <v>1032</v>
      </c>
      <c r="S132" s="8">
        <v>259.2</v>
      </c>
      <c r="T132" s="51">
        <v>253.5</v>
      </c>
      <c r="U132" s="9">
        <f t="shared" si="6"/>
        <v>-5.6999999999999886</v>
      </c>
      <c r="V132" s="2"/>
    </row>
    <row r="133" spans="1:22" ht="16.5" thickBot="1">
      <c r="A133" s="43">
        <v>1957</v>
      </c>
      <c r="B133" s="42">
        <v>12</v>
      </c>
      <c r="D133" s="18">
        <v>277.5</v>
      </c>
      <c r="E133" s="31">
        <f t="shared" si="7"/>
        <v>244.08749999999998</v>
      </c>
      <c r="F133" s="34">
        <f t="shared" si="8"/>
        <v>283.63781249999994</v>
      </c>
      <c r="G133" s="38">
        <v>283.3</v>
      </c>
      <c r="H133" s="92">
        <f t="shared" si="11"/>
        <v>0.11924196964345413</v>
      </c>
      <c r="I133" s="31"/>
      <c r="J133" s="31">
        <f t="shared" si="9"/>
        <v>98.615866572537939</v>
      </c>
      <c r="K133" s="5">
        <v>277.51</v>
      </c>
      <c r="L133" s="51">
        <v>277.5</v>
      </c>
      <c r="M133" s="14">
        <f t="shared" ref="M133:M196" si="12">K133/L133*100-100</f>
        <v>3.6036036036080077E-3</v>
      </c>
      <c r="N133" s="50" t="s">
        <v>169</v>
      </c>
      <c r="O133" s="18">
        <v>277.5</v>
      </c>
      <c r="P133" s="18"/>
      <c r="R133" s="50" t="s">
        <v>1033</v>
      </c>
      <c r="S133" s="8">
        <v>286.5</v>
      </c>
      <c r="T133" s="51">
        <v>277.5</v>
      </c>
      <c r="U133" s="9">
        <f t="shared" ref="U133:U196" si="13">T133-S133</f>
        <v>-9</v>
      </c>
      <c r="V133" s="2"/>
    </row>
    <row r="134" spans="1:22" ht="16.5" thickBot="1">
      <c r="A134" s="43">
        <v>1958</v>
      </c>
      <c r="B134" s="42">
        <v>1</v>
      </c>
      <c r="D134" s="18">
        <v>243.4</v>
      </c>
      <c r="E134" s="31">
        <f t="shared" si="7"/>
        <v>242.98333333333332</v>
      </c>
      <c r="F134" s="34">
        <f t="shared" si="8"/>
        <v>281.89874999999995</v>
      </c>
      <c r="G134" s="38">
        <v>281.8</v>
      </c>
      <c r="H134" s="92">
        <f t="shared" si="11"/>
        <v>3.5042583392467463E-2</v>
      </c>
      <c r="I134" s="31"/>
      <c r="J134" s="31">
        <f t="shared" si="9"/>
        <v>98.622545540572503</v>
      </c>
      <c r="K134" s="5">
        <v>243.45</v>
      </c>
      <c r="L134" s="51">
        <v>243.4</v>
      </c>
      <c r="M134" s="14">
        <f t="shared" si="12"/>
        <v>2.0542317173365632E-2</v>
      </c>
      <c r="N134" s="50" t="s">
        <v>170</v>
      </c>
      <c r="O134" s="18">
        <v>243.4</v>
      </c>
      <c r="P134" s="18"/>
      <c r="R134" s="50" t="s">
        <v>1034</v>
      </c>
      <c r="S134" s="8">
        <v>251.5</v>
      </c>
      <c r="T134" s="51">
        <v>243.4</v>
      </c>
      <c r="U134" s="9">
        <f t="shared" si="13"/>
        <v>-8.0999999999999943</v>
      </c>
      <c r="V134" s="2"/>
    </row>
    <row r="135" spans="1:22" ht="16.5" thickBot="1">
      <c r="A135" s="43">
        <v>1958</v>
      </c>
      <c r="B135" s="42">
        <v>2</v>
      </c>
      <c r="D135" s="18">
        <v>207</v>
      </c>
      <c r="E135" s="31">
        <f t="shared" si="7"/>
        <v>244.72500000000002</v>
      </c>
      <c r="F135" s="34">
        <f t="shared" si="8"/>
        <v>284.64187500000003</v>
      </c>
      <c r="G135" s="38">
        <v>284.5</v>
      </c>
      <c r="H135" s="92">
        <f t="shared" si="11"/>
        <v>4.9868189806673513E-2</v>
      </c>
      <c r="I135" s="31"/>
      <c r="J135" s="31">
        <f t="shared" si="9"/>
        <v>98.601933216168717</v>
      </c>
      <c r="K135" s="5">
        <v>207.06</v>
      </c>
      <c r="L135" s="51">
        <v>207</v>
      </c>
      <c r="M135" s="14">
        <f t="shared" si="12"/>
        <v>2.8985507246375164E-2</v>
      </c>
      <c r="N135" s="50" t="s">
        <v>171</v>
      </c>
      <c r="O135" s="18">
        <v>207</v>
      </c>
      <c r="P135" s="18"/>
      <c r="R135" s="50" t="s">
        <v>1035</v>
      </c>
      <c r="S135" s="8">
        <v>212.2</v>
      </c>
      <c r="T135" s="51">
        <v>207</v>
      </c>
      <c r="U135" s="9">
        <f t="shared" si="13"/>
        <v>-5.1999999999999886</v>
      </c>
      <c r="V135" s="2"/>
    </row>
    <row r="136" spans="1:22" ht="16.5" thickBot="1">
      <c r="A136" s="43">
        <v>1958</v>
      </c>
      <c r="B136" s="42">
        <v>3</v>
      </c>
      <c r="D136" s="18">
        <v>249.2</v>
      </c>
      <c r="E136" s="33">
        <f t="shared" si="7"/>
        <v>245.22083333333333</v>
      </c>
      <c r="F136" s="34">
        <f t="shared" si="8"/>
        <v>285.42281249999996</v>
      </c>
      <c r="G136" s="36">
        <v>285</v>
      </c>
      <c r="H136" s="92">
        <f t="shared" si="11"/>
        <v>0.14835526315788172</v>
      </c>
      <c r="I136" s="31"/>
      <c r="J136" s="31">
        <f t="shared" si="9"/>
        <v>98.604239766081875</v>
      </c>
      <c r="K136" s="5">
        <v>249.19</v>
      </c>
      <c r="L136" s="51">
        <v>249.2</v>
      </c>
      <c r="M136" s="14">
        <f t="shared" si="12"/>
        <v>-4.0128410914945789E-3</v>
      </c>
      <c r="N136" s="50" t="s">
        <v>172</v>
      </c>
      <c r="O136" s="18">
        <v>249.2</v>
      </c>
      <c r="P136" s="18"/>
      <c r="R136" s="50" t="s">
        <v>1036</v>
      </c>
      <c r="S136" s="8">
        <v>251.5</v>
      </c>
      <c r="T136" s="51">
        <v>249.2</v>
      </c>
      <c r="U136" s="9">
        <f t="shared" si="13"/>
        <v>-2.3000000000000114</v>
      </c>
      <c r="V136" s="2"/>
    </row>
    <row r="137" spans="1:22" ht="16.5" thickBot="1">
      <c r="A137" s="43">
        <v>1958</v>
      </c>
      <c r="B137" s="42">
        <v>4</v>
      </c>
      <c r="D137" s="18">
        <v>247.5</v>
      </c>
      <c r="E137" s="31">
        <f t="shared" si="7"/>
        <v>241.94999999999996</v>
      </c>
      <c r="F137" s="34">
        <f t="shared" si="8"/>
        <v>280.27124999999995</v>
      </c>
      <c r="G137" s="38">
        <v>278.7</v>
      </c>
      <c r="H137" s="92">
        <f t="shared" si="11"/>
        <v>0.56377825618942268</v>
      </c>
      <c r="I137" s="31"/>
      <c r="J137" s="31">
        <f t="shared" si="9"/>
        <v>98.681377825618938</v>
      </c>
      <c r="K137" s="5">
        <v>247.54</v>
      </c>
      <c r="L137" s="51">
        <v>247.5</v>
      </c>
      <c r="M137" s="14">
        <f t="shared" si="12"/>
        <v>1.6161616161596726E-2</v>
      </c>
      <c r="N137" s="50" t="s">
        <v>173</v>
      </c>
      <c r="O137" s="18">
        <v>247.5</v>
      </c>
      <c r="P137" s="18"/>
      <c r="R137" s="50" t="s">
        <v>1037</v>
      </c>
      <c r="S137" s="8">
        <v>245.9</v>
      </c>
      <c r="T137" s="51">
        <v>247.5</v>
      </c>
      <c r="U137" s="9">
        <f t="shared" si="13"/>
        <v>1.5999999999999943</v>
      </c>
      <c r="V137" s="2"/>
    </row>
    <row r="138" spans="1:22" ht="16.5" thickBot="1">
      <c r="A138" s="43">
        <v>1958</v>
      </c>
      <c r="B138" s="42">
        <v>5</v>
      </c>
      <c r="D138" s="18">
        <v>223.5</v>
      </c>
      <c r="E138" s="31">
        <f t="shared" si="7"/>
        <v>237.62916666666669</v>
      </c>
      <c r="F138" s="34">
        <f t="shared" si="8"/>
        <v>273.46593750000005</v>
      </c>
      <c r="G138" s="38">
        <v>271</v>
      </c>
      <c r="H138" s="92">
        <f t="shared" si="11"/>
        <v>0.90994003690039449</v>
      </c>
      <c r="I138" s="31"/>
      <c r="J138" s="31">
        <f t="shared" si="9"/>
        <v>98.768603936039355</v>
      </c>
      <c r="K138" s="5">
        <v>223.46</v>
      </c>
      <c r="L138" s="51">
        <v>223.5</v>
      </c>
      <c r="M138" s="14">
        <f t="shared" si="12"/>
        <v>-1.7897091722602454E-2</v>
      </c>
      <c r="N138" s="50" t="s">
        <v>174</v>
      </c>
      <c r="O138" s="18">
        <v>223.5</v>
      </c>
      <c r="P138" s="18"/>
      <c r="R138" s="50" t="s">
        <v>1038</v>
      </c>
      <c r="S138" s="8">
        <v>218.6</v>
      </c>
      <c r="T138" s="51">
        <v>223.5</v>
      </c>
      <c r="U138" s="9">
        <f t="shared" si="13"/>
        <v>4.9000000000000057</v>
      </c>
      <c r="V138" s="2"/>
    </row>
    <row r="139" spans="1:22" ht="16.5" thickBot="1">
      <c r="A139" s="43">
        <v>1958</v>
      </c>
      <c r="B139" s="42">
        <v>6</v>
      </c>
      <c r="D139" s="18">
        <v>227.5</v>
      </c>
      <c r="E139" s="31">
        <f t="shared" ref="E139:E202" si="14">(D133/2+D134+D135+D136+D137+D138+D139+D140+D141+D142+D143+D144+D145/2)/12</f>
        <v>233.64583333333334</v>
      </c>
      <c r="F139" s="34">
        <f t="shared" ref="F139:F202" si="15">(E139-64)*1.575</f>
        <v>267.19218749999999</v>
      </c>
      <c r="G139" s="38">
        <v>264.5</v>
      </c>
      <c r="H139" s="92">
        <f t="shared" ref="H139:H178" si="16">F139/G139*100-100</f>
        <v>1.0178402646502889</v>
      </c>
      <c r="I139" s="31"/>
      <c r="J139" s="31">
        <f t="shared" ref="J139:J202" si="17">((E139/G139*100-100)/10)+100</f>
        <v>98.833490863264018</v>
      </c>
      <c r="K139" s="5">
        <v>227.44</v>
      </c>
      <c r="L139" s="51">
        <v>227.5</v>
      </c>
      <c r="M139" s="14">
        <f t="shared" si="12"/>
        <v>-2.637362637362628E-2</v>
      </c>
      <c r="N139" s="50" t="s">
        <v>175</v>
      </c>
      <c r="O139" s="18">
        <v>227.5</v>
      </c>
      <c r="P139" s="18"/>
      <c r="R139" s="50" t="s">
        <v>1039</v>
      </c>
      <c r="S139" s="8">
        <v>220.5</v>
      </c>
      <c r="T139" s="51">
        <v>227.5</v>
      </c>
      <c r="U139" s="9">
        <f t="shared" si="13"/>
        <v>7</v>
      </c>
      <c r="V139" s="2"/>
    </row>
    <row r="140" spans="1:22" ht="16.5" thickBot="1">
      <c r="A140" s="43">
        <v>1958</v>
      </c>
      <c r="B140" s="42">
        <v>7</v>
      </c>
      <c r="D140" s="18">
        <v>231.4</v>
      </c>
      <c r="E140" s="31">
        <f t="shared" si="14"/>
        <v>232.62916666666669</v>
      </c>
      <c r="F140" s="34">
        <f t="shared" si="15"/>
        <v>265.59093750000005</v>
      </c>
      <c r="G140" s="38">
        <v>262.3</v>
      </c>
      <c r="H140" s="92">
        <f t="shared" si="16"/>
        <v>1.2546463972550725</v>
      </c>
      <c r="I140" s="31"/>
      <c r="J140" s="31">
        <f t="shared" si="17"/>
        <v>98.868820688778754</v>
      </c>
      <c r="K140" s="5">
        <v>231.35</v>
      </c>
      <c r="L140" s="51">
        <v>231.4</v>
      </c>
      <c r="M140" s="14">
        <f t="shared" si="12"/>
        <v>-2.1607605877278502E-2</v>
      </c>
      <c r="N140" s="50" t="s">
        <v>176</v>
      </c>
      <c r="O140" s="18">
        <v>231.4</v>
      </c>
      <c r="P140" s="18"/>
      <c r="R140" s="50" t="s">
        <v>1040</v>
      </c>
      <c r="S140" s="8">
        <v>224.1</v>
      </c>
      <c r="T140" s="51">
        <v>231.4</v>
      </c>
      <c r="U140" s="9">
        <f t="shared" si="13"/>
        <v>7.3000000000000114</v>
      </c>
      <c r="V140" s="2"/>
    </row>
    <row r="141" spans="1:22" ht="16.5" thickBot="1">
      <c r="A141" s="43">
        <v>1958</v>
      </c>
      <c r="B141" s="42">
        <v>8</v>
      </c>
      <c r="D141" s="18">
        <v>242.9</v>
      </c>
      <c r="E141" s="31">
        <f t="shared" si="14"/>
        <v>233.38333333333335</v>
      </c>
      <c r="F141" s="34">
        <f t="shared" si="15"/>
        <v>266.77875</v>
      </c>
      <c r="G141" s="38">
        <v>261.89999999999998</v>
      </c>
      <c r="H141" s="92">
        <f t="shared" si="16"/>
        <v>1.862829324169553</v>
      </c>
      <c r="I141" s="31"/>
      <c r="J141" s="31">
        <f t="shared" si="17"/>
        <v>98.911162021127666</v>
      </c>
      <c r="K141" s="5">
        <v>242.81</v>
      </c>
      <c r="L141" s="51">
        <v>242.9</v>
      </c>
      <c r="M141" s="14">
        <f t="shared" si="12"/>
        <v>-3.705228489090473E-2</v>
      </c>
      <c r="N141" s="50" t="s">
        <v>177</v>
      </c>
      <c r="O141" s="18">
        <v>242.9</v>
      </c>
      <c r="P141" s="18"/>
      <c r="R141" s="50" t="s">
        <v>1041</v>
      </c>
      <c r="S141" s="8">
        <v>237</v>
      </c>
      <c r="T141" s="51">
        <v>242.9</v>
      </c>
      <c r="U141" s="9">
        <f t="shared" si="13"/>
        <v>5.9000000000000057</v>
      </c>
      <c r="V141" s="2"/>
    </row>
    <row r="142" spans="1:22" ht="16.5" thickBot="1">
      <c r="A142" s="43">
        <v>1958</v>
      </c>
      <c r="B142" s="42">
        <v>9</v>
      </c>
      <c r="D142" s="18">
        <v>246.2</v>
      </c>
      <c r="E142" s="31">
        <f t="shared" si="14"/>
        <v>232.28333333333333</v>
      </c>
      <c r="F142" s="34">
        <f t="shared" si="15"/>
        <v>265.04624999999999</v>
      </c>
      <c r="G142" s="38">
        <v>260.3</v>
      </c>
      <c r="H142" s="92">
        <f t="shared" si="16"/>
        <v>1.8233768728390203</v>
      </c>
      <c r="I142" s="31"/>
      <c r="J142" s="31">
        <f t="shared" si="17"/>
        <v>98.923677807657825</v>
      </c>
      <c r="K142" s="5">
        <v>246.15</v>
      </c>
      <c r="L142" s="51">
        <v>246.2</v>
      </c>
      <c r="M142" s="14">
        <f t="shared" si="12"/>
        <v>-2.0308692120224237E-2</v>
      </c>
      <c r="N142" s="50" t="s">
        <v>178</v>
      </c>
      <c r="O142" s="18">
        <v>246.2</v>
      </c>
      <c r="P142" s="18"/>
      <c r="R142" s="50" t="s">
        <v>1042</v>
      </c>
      <c r="S142" s="8">
        <v>243.5</v>
      </c>
      <c r="T142" s="51">
        <v>246.2</v>
      </c>
      <c r="U142" s="9">
        <f t="shared" si="13"/>
        <v>2.6999999999999886</v>
      </c>
      <c r="V142" s="2"/>
    </row>
    <row r="143" spans="1:22" ht="16.5" thickBot="1">
      <c r="A143" s="43">
        <v>1958</v>
      </c>
      <c r="B143" s="42">
        <v>10</v>
      </c>
      <c r="D143" s="18">
        <v>226.4</v>
      </c>
      <c r="E143" s="31">
        <f t="shared" si="14"/>
        <v>229.87916666666669</v>
      </c>
      <c r="F143" s="34">
        <f t="shared" si="15"/>
        <v>261.25968750000004</v>
      </c>
      <c r="G143" s="38">
        <v>258.10000000000002</v>
      </c>
      <c r="H143" s="92">
        <f t="shared" si="16"/>
        <v>1.2242105772956222</v>
      </c>
      <c r="I143" s="31"/>
      <c r="J143" s="31">
        <f t="shared" si="17"/>
        <v>98.906593051788718</v>
      </c>
      <c r="K143" s="5">
        <v>226.42</v>
      </c>
      <c r="L143" s="51">
        <v>226.4</v>
      </c>
      <c r="M143" s="14">
        <f t="shared" si="12"/>
        <v>8.8339222614735036E-3</v>
      </c>
      <c r="N143" s="50" t="s">
        <v>179</v>
      </c>
      <c r="O143" s="18">
        <v>226.4</v>
      </c>
      <c r="P143" s="18"/>
      <c r="R143" s="50" t="s">
        <v>1043</v>
      </c>
      <c r="S143" s="8">
        <v>228</v>
      </c>
      <c r="T143" s="51">
        <v>226.4</v>
      </c>
      <c r="U143" s="9">
        <f t="shared" si="13"/>
        <v>-1.5999999999999943</v>
      </c>
      <c r="V143" s="2"/>
    </row>
    <row r="144" spans="1:22" ht="16.5" thickBot="1">
      <c r="A144" s="43">
        <v>1958</v>
      </c>
      <c r="B144" s="42">
        <v>11</v>
      </c>
      <c r="D144" s="18">
        <v>204.6</v>
      </c>
      <c r="E144" s="31">
        <f t="shared" si="14"/>
        <v>228.15</v>
      </c>
      <c r="F144" s="34">
        <f t="shared" si="15"/>
        <v>258.53625</v>
      </c>
      <c r="G144" s="38">
        <v>255.9</v>
      </c>
      <c r="H144" s="92">
        <f t="shared" si="16"/>
        <v>1.0301875732708083</v>
      </c>
      <c r="I144" s="31"/>
      <c r="J144" s="31">
        <f t="shared" si="17"/>
        <v>98.91559202813599</v>
      </c>
      <c r="K144" s="5">
        <v>204.58</v>
      </c>
      <c r="L144" s="51">
        <v>204.6</v>
      </c>
      <c r="M144" s="14">
        <f t="shared" si="12"/>
        <v>-9.7751710654847557E-3</v>
      </c>
      <c r="N144" s="50" t="s">
        <v>180</v>
      </c>
      <c r="O144" s="18">
        <v>204.6</v>
      </c>
      <c r="P144" s="18"/>
      <c r="R144" s="50" t="s">
        <v>1044</v>
      </c>
      <c r="S144" s="8">
        <v>209.2</v>
      </c>
      <c r="T144" s="51">
        <v>204.6</v>
      </c>
      <c r="U144" s="9">
        <f t="shared" si="13"/>
        <v>-4.5999999999999943</v>
      </c>
      <c r="V144" s="2"/>
    </row>
    <row r="145" spans="1:22" ht="16.5" thickBot="1">
      <c r="A145" s="43">
        <v>1958</v>
      </c>
      <c r="B145" s="42">
        <v>12</v>
      </c>
      <c r="D145" s="18">
        <v>230.8</v>
      </c>
      <c r="E145" s="31">
        <f t="shared" si="14"/>
        <v>227.77083333333334</v>
      </c>
      <c r="F145" s="34">
        <f t="shared" si="15"/>
        <v>257.93906250000003</v>
      </c>
      <c r="G145" s="38">
        <v>255.6</v>
      </c>
      <c r="H145" s="92">
        <f t="shared" si="16"/>
        <v>0.91512617370894134</v>
      </c>
      <c r="I145" s="31"/>
      <c r="J145" s="31">
        <f t="shared" si="17"/>
        <v>98.911221961398013</v>
      </c>
      <c r="K145" s="5">
        <v>230.81</v>
      </c>
      <c r="L145" s="51">
        <v>230.8</v>
      </c>
      <c r="M145" s="14">
        <f t="shared" si="12"/>
        <v>4.3327556325891692E-3</v>
      </c>
      <c r="N145" s="50" t="s">
        <v>181</v>
      </c>
      <c r="O145" s="18">
        <v>230.8</v>
      </c>
      <c r="P145" s="18"/>
      <c r="R145" s="50" t="s">
        <v>1045</v>
      </c>
      <c r="S145" s="8">
        <v>238.2</v>
      </c>
      <c r="T145" s="51">
        <v>230.8</v>
      </c>
      <c r="U145" s="9">
        <f t="shared" si="13"/>
        <v>-7.3999999999999773</v>
      </c>
      <c r="V145" s="2"/>
    </row>
    <row r="146" spans="1:22" ht="16.5" thickBot="1">
      <c r="A146" s="43">
        <v>1959</v>
      </c>
      <c r="B146" s="42">
        <v>1</v>
      </c>
      <c r="D146" s="18">
        <v>265.7</v>
      </c>
      <c r="E146" s="31">
        <f t="shared" si="14"/>
        <v>226.73749999999998</v>
      </c>
      <c r="F146" s="34">
        <f t="shared" si="15"/>
        <v>256.31156249999998</v>
      </c>
      <c r="G146" s="38">
        <v>252.9</v>
      </c>
      <c r="H146" s="92">
        <f t="shared" si="16"/>
        <v>1.3489768683273979</v>
      </c>
      <c r="I146" s="31"/>
      <c r="J146" s="31">
        <f t="shared" si="17"/>
        <v>98.965500197706604</v>
      </c>
      <c r="K146" s="5">
        <v>265.73</v>
      </c>
      <c r="L146" s="51">
        <v>265.7</v>
      </c>
      <c r="M146" s="14">
        <f t="shared" si="12"/>
        <v>1.1290929619889312E-2</v>
      </c>
      <c r="N146" s="50" t="s">
        <v>182</v>
      </c>
      <c r="O146" s="18">
        <v>265.7</v>
      </c>
      <c r="P146" s="18"/>
      <c r="R146" s="50" t="s">
        <v>1046</v>
      </c>
      <c r="S146" s="8">
        <v>274.5</v>
      </c>
      <c r="T146" s="51">
        <v>265.7</v>
      </c>
      <c r="U146" s="9">
        <f t="shared" si="13"/>
        <v>-8.8000000000000114</v>
      </c>
      <c r="V146" s="2"/>
    </row>
    <row r="147" spans="1:22" ht="16.5" thickBot="1">
      <c r="A147" s="43">
        <v>1959</v>
      </c>
      <c r="B147" s="42">
        <v>2</v>
      </c>
      <c r="D147" s="18">
        <v>202.8</v>
      </c>
      <c r="E147" s="31">
        <f t="shared" si="14"/>
        <v>225.71249999999998</v>
      </c>
      <c r="F147" s="34">
        <f t="shared" si="15"/>
        <v>254.69718749999996</v>
      </c>
      <c r="G147" s="38">
        <v>250.4</v>
      </c>
      <c r="H147" s="92">
        <f t="shared" si="16"/>
        <v>1.7161291932907119</v>
      </c>
      <c r="I147" s="31"/>
      <c r="J147" s="31">
        <f t="shared" si="17"/>
        <v>99.014077476038338</v>
      </c>
      <c r="K147" s="5">
        <v>202.91</v>
      </c>
      <c r="L147" s="51">
        <v>202.8</v>
      </c>
      <c r="M147" s="14">
        <f t="shared" si="12"/>
        <v>5.4240631163708031E-2</v>
      </c>
      <c r="N147" s="50" t="s">
        <v>183</v>
      </c>
      <c r="O147" s="18">
        <v>202.8</v>
      </c>
      <c r="P147" s="18"/>
      <c r="R147" s="50" t="s">
        <v>1047</v>
      </c>
      <c r="S147" s="8">
        <v>207.9</v>
      </c>
      <c r="T147" s="51">
        <v>202.8</v>
      </c>
      <c r="U147" s="9">
        <f t="shared" si="13"/>
        <v>-5.0999999999999943</v>
      </c>
      <c r="V147" s="2"/>
    </row>
    <row r="148" spans="1:22" ht="16.5" thickBot="1">
      <c r="A148" s="43">
        <v>1959</v>
      </c>
      <c r="B148" s="42">
        <v>3</v>
      </c>
      <c r="D148" s="18">
        <v>227</v>
      </c>
      <c r="E148" s="31">
        <f t="shared" si="14"/>
        <v>223.52083333333334</v>
      </c>
      <c r="F148" s="34">
        <f t="shared" si="15"/>
        <v>251.24531250000001</v>
      </c>
      <c r="G148" s="38">
        <v>247.1</v>
      </c>
      <c r="H148" s="92">
        <f t="shared" si="16"/>
        <v>1.6775849858356935</v>
      </c>
      <c r="I148" s="31"/>
      <c r="J148" s="31">
        <f t="shared" si="17"/>
        <v>99.045764198030483</v>
      </c>
      <c r="K148" s="5">
        <v>226.98</v>
      </c>
      <c r="L148" s="51">
        <v>227</v>
      </c>
      <c r="M148" s="14">
        <f t="shared" si="12"/>
        <v>-8.8105726872385048E-3</v>
      </c>
      <c r="N148" s="50" t="s">
        <v>184</v>
      </c>
      <c r="O148" s="18">
        <v>227</v>
      </c>
      <c r="P148" s="18"/>
      <c r="R148" s="50" t="s">
        <v>1048</v>
      </c>
      <c r="S148" s="8">
        <v>229.2</v>
      </c>
      <c r="T148" s="51">
        <v>227</v>
      </c>
      <c r="U148" s="9">
        <f t="shared" si="13"/>
        <v>-2.1999999999999886</v>
      </c>
      <c r="V148" s="2"/>
    </row>
    <row r="149" spans="1:22" ht="16.5" thickBot="1">
      <c r="A149" s="43">
        <v>1959</v>
      </c>
      <c r="B149" s="42">
        <v>4</v>
      </c>
      <c r="D149" s="18">
        <v>212</v>
      </c>
      <c r="E149" s="31">
        <f t="shared" si="14"/>
        <v>218.85833333333332</v>
      </c>
      <c r="F149" s="34">
        <f t="shared" si="15"/>
        <v>243.90187499999996</v>
      </c>
      <c r="G149" s="38">
        <v>239.7</v>
      </c>
      <c r="H149" s="92">
        <f t="shared" si="16"/>
        <v>1.7529724655819763</v>
      </c>
      <c r="I149" s="31"/>
      <c r="J149" s="31">
        <f t="shared" si="17"/>
        <v>99.130510360172437</v>
      </c>
      <c r="K149" s="5">
        <v>212.03</v>
      </c>
      <c r="L149" s="51">
        <v>212</v>
      </c>
      <c r="M149" s="14">
        <f t="shared" si="12"/>
        <v>1.4150943396231241E-2</v>
      </c>
      <c r="N149" s="50" t="s">
        <v>185</v>
      </c>
      <c r="O149" s="18">
        <v>212</v>
      </c>
      <c r="P149" s="18"/>
      <c r="R149" s="50" t="s">
        <v>1049</v>
      </c>
      <c r="S149" s="8">
        <v>210.6</v>
      </c>
      <c r="T149" s="51">
        <v>212</v>
      </c>
      <c r="U149" s="9">
        <f t="shared" si="13"/>
        <v>1.4000000000000057</v>
      </c>
      <c r="V149" s="2"/>
    </row>
    <row r="150" spans="1:22" ht="16.5" thickBot="1">
      <c r="A150" s="43">
        <v>1959</v>
      </c>
      <c r="B150" s="42">
        <v>5</v>
      </c>
      <c r="D150" s="18">
        <v>217.5</v>
      </c>
      <c r="E150" s="31">
        <f t="shared" si="14"/>
        <v>215.27083333333329</v>
      </c>
      <c r="F150" s="34">
        <f t="shared" si="15"/>
        <v>238.25156249999992</v>
      </c>
      <c r="G150" s="38">
        <v>233.9</v>
      </c>
      <c r="H150" s="92">
        <f t="shared" si="16"/>
        <v>1.860437152629288</v>
      </c>
      <c r="I150" s="31"/>
      <c r="J150" s="31">
        <f t="shared" si="17"/>
        <v>99.203541399458459</v>
      </c>
      <c r="K150" s="5">
        <v>217.45</v>
      </c>
      <c r="L150" s="51">
        <v>217.5</v>
      </c>
      <c r="M150" s="14">
        <f t="shared" si="12"/>
        <v>-2.2988505747136401E-2</v>
      </c>
      <c r="N150" s="50" t="s">
        <v>186</v>
      </c>
      <c r="O150" s="18">
        <v>217.5</v>
      </c>
      <c r="P150" s="18"/>
      <c r="R150" s="50" t="s">
        <v>1050</v>
      </c>
      <c r="S150" s="8">
        <v>212.7</v>
      </c>
      <c r="T150" s="51">
        <v>217.5</v>
      </c>
      <c r="U150" s="9">
        <f t="shared" si="13"/>
        <v>4.8000000000000114</v>
      </c>
      <c r="V150" s="2"/>
    </row>
    <row r="151" spans="1:22" ht="16.5" thickBot="1">
      <c r="A151" s="43">
        <v>1959</v>
      </c>
      <c r="B151" s="42">
        <v>6</v>
      </c>
      <c r="D151" s="18">
        <v>224.4</v>
      </c>
      <c r="E151" s="31">
        <f t="shared" si="14"/>
        <v>212.01666666666665</v>
      </c>
      <c r="F151" s="34">
        <f t="shared" si="15"/>
        <v>233.12624999999997</v>
      </c>
      <c r="G151" s="38">
        <v>228.5</v>
      </c>
      <c r="H151" s="92">
        <f t="shared" si="16"/>
        <v>2.0246170678336739</v>
      </c>
      <c r="I151" s="31"/>
      <c r="J151" s="31">
        <f t="shared" si="17"/>
        <v>99.278628738147333</v>
      </c>
      <c r="K151" s="5">
        <v>224.38</v>
      </c>
      <c r="L151" s="51">
        <v>224.4</v>
      </c>
      <c r="M151" s="14">
        <f t="shared" si="12"/>
        <v>-8.9126559714856057E-3</v>
      </c>
      <c r="N151" s="50" t="s">
        <v>187</v>
      </c>
      <c r="O151" s="18">
        <v>224.4</v>
      </c>
      <c r="P151" s="18"/>
      <c r="R151" s="50" t="s">
        <v>1051</v>
      </c>
      <c r="S151" s="8">
        <v>217.5</v>
      </c>
      <c r="T151" s="51">
        <v>224.4</v>
      </c>
      <c r="U151" s="9">
        <f t="shared" si="13"/>
        <v>6.9000000000000057</v>
      </c>
      <c r="V151" s="2"/>
    </row>
    <row r="152" spans="1:22" ht="16.5" thickBot="1">
      <c r="A152" s="43">
        <v>1959</v>
      </c>
      <c r="B152" s="42">
        <v>7</v>
      </c>
      <c r="D152" s="18">
        <v>209.7</v>
      </c>
      <c r="E152" s="31">
        <f t="shared" si="14"/>
        <v>206.85833333333335</v>
      </c>
      <c r="F152" s="34">
        <f t="shared" si="15"/>
        <v>225.00187500000001</v>
      </c>
      <c r="G152" s="38">
        <v>220.6</v>
      </c>
      <c r="H152" s="92">
        <f t="shared" si="16"/>
        <v>1.9954102447869531</v>
      </c>
      <c r="I152" s="31"/>
      <c r="J152" s="31">
        <f t="shared" si="17"/>
        <v>99.377077666968873</v>
      </c>
      <c r="K152" s="5">
        <v>209.64</v>
      </c>
      <c r="L152" s="51">
        <v>209.7</v>
      </c>
      <c r="M152" s="14">
        <f t="shared" si="12"/>
        <v>-2.8612303290415753E-2</v>
      </c>
      <c r="N152" s="50" t="s">
        <v>188</v>
      </c>
      <c r="O152" s="18">
        <v>209.7</v>
      </c>
      <c r="P152" s="18"/>
      <c r="R152" s="50" t="s">
        <v>1052</v>
      </c>
      <c r="S152" s="8">
        <v>203</v>
      </c>
      <c r="T152" s="51">
        <v>209.7</v>
      </c>
      <c r="U152" s="9">
        <f t="shared" si="13"/>
        <v>6.6999999999999886</v>
      </c>
      <c r="V152" s="2"/>
    </row>
    <row r="153" spans="1:22" ht="16.5" thickBot="1">
      <c r="A153" s="43">
        <v>1959</v>
      </c>
      <c r="B153" s="42">
        <v>8</v>
      </c>
      <c r="D153" s="18">
        <v>240</v>
      </c>
      <c r="E153" s="31">
        <f t="shared" si="14"/>
        <v>202.45000000000002</v>
      </c>
      <c r="F153" s="34">
        <f t="shared" si="15"/>
        <v>218.05875000000003</v>
      </c>
      <c r="G153" s="38">
        <v>214.2</v>
      </c>
      <c r="H153" s="92">
        <f t="shared" si="16"/>
        <v>1.8014705882353184</v>
      </c>
      <c r="I153" s="31"/>
      <c r="J153" s="31">
        <f t="shared" si="17"/>
        <v>99.451447245564893</v>
      </c>
      <c r="K153" s="5">
        <v>239.95</v>
      </c>
      <c r="L153" s="51">
        <v>240</v>
      </c>
      <c r="M153" s="14">
        <f t="shared" si="12"/>
        <v>-2.0833333333342807E-2</v>
      </c>
      <c r="N153" s="50" t="s">
        <v>189</v>
      </c>
      <c r="O153" s="18">
        <v>240</v>
      </c>
      <c r="P153" s="18"/>
      <c r="R153" s="50" t="s">
        <v>1053</v>
      </c>
      <c r="S153" s="8">
        <v>234.2</v>
      </c>
      <c r="T153" s="51">
        <v>240</v>
      </c>
      <c r="U153" s="9">
        <f t="shared" si="13"/>
        <v>5.8000000000000114</v>
      </c>
      <c r="V153" s="2"/>
    </row>
    <row r="154" spans="1:22" ht="16.5" thickBot="1">
      <c r="A154" s="43">
        <v>1959</v>
      </c>
      <c r="B154" s="42">
        <v>9</v>
      </c>
      <c r="D154" s="18">
        <v>196.5</v>
      </c>
      <c r="E154" s="31">
        <f t="shared" si="14"/>
        <v>197.53749999999999</v>
      </c>
      <c r="F154" s="34">
        <f t="shared" si="15"/>
        <v>210.3215625</v>
      </c>
      <c r="G154" s="38">
        <v>207.1</v>
      </c>
      <c r="H154" s="92">
        <f t="shared" si="16"/>
        <v>1.555558908739755</v>
      </c>
      <c r="I154" s="31"/>
      <c r="J154" s="31">
        <f t="shared" si="17"/>
        <v>99.538266537904391</v>
      </c>
      <c r="K154" s="5">
        <v>196.53</v>
      </c>
      <c r="L154" s="51">
        <v>196.5</v>
      </c>
      <c r="M154" s="14">
        <f t="shared" si="12"/>
        <v>1.5267175572517999E-2</v>
      </c>
      <c r="N154" s="50" t="s">
        <v>190</v>
      </c>
      <c r="O154" s="18">
        <v>196.5</v>
      </c>
      <c r="P154" s="18"/>
      <c r="R154" s="50" t="s">
        <v>1054</v>
      </c>
      <c r="S154" s="8">
        <v>194.3</v>
      </c>
      <c r="T154" s="51">
        <v>196.5</v>
      </c>
      <c r="U154" s="9">
        <f t="shared" si="13"/>
        <v>2.1999999999999886</v>
      </c>
      <c r="V154" s="2"/>
    </row>
    <row r="155" spans="1:22" ht="16.5" thickBot="1">
      <c r="A155" s="43">
        <v>1959</v>
      </c>
      <c r="B155" s="42">
        <v>10</v>
      </c>
      <c r="D155" s="18">
        <v>164.2</v>
      </c>
      <c r="E155" s="31">
        <f t="shared" si="14"/>
        <v>192.32916666666665</v>
      </c>
      <c r="F155" s="34">
        <f t="shared" si="15"/>
        <v>202.11843749999997</v>
      </c>
      <c r="G155" s="38">
        <v>199.7</v>
      </c>
      <c r="H155" s="92">
        <f t="shared" si="16"/>
        <v>1.2110353029544285</v>
      </c>
      <c r="I155" s="31"/>
      <c r="J155" s="31">
        <f t="shared" si="17"/>
        <v>99.63090469036888</v>
      </c>
      <c r="K155" s="5">
        <v>164.14</v>
      </c>
      <c r="L155" s="51">
        <v>164.2</v>
      </c>
      <c r="M155" s="14">
        <f t="shared" si="12"/>
        <v>-3.6540803897693763E-2</v>
      </c>
      <c r="N155" s="50" t="s">
        <v>191</v>
      </c>
      <c r="O155" s="18">
        <v>164.2</v>
      </c>
      <c r="P155" s="18"/>
      <c r="R155" s="50" t="s">
        <v>1055</v>
      </c>
      <c r="S155" s="8">
        <v>165.1</v>
      </c>
      <c r="T155" s="51">
        <v>164.2</v>
      </c>
      <c r="U155" s="9">
        <f t="shared" si="13"/>
        <v>-0.90000000000000568</v>
      </c>
      <c r="V155" s="2"/>
    </row>
    <row r="156" spans="1:22" ht="16.5" thickBot="1">
      <c r="A156" s="43">
        <v>1959</v>
      </c>
      <c r="B156" s="42">
        <v>11</v>
      </c>
      <c r="D156" s="18">
        <v>180.7</v>
      </c>
      <c r="E156" s="31">
        <f t="shared" si="14"/>
        <v>188.39166666666665</v>
      </c>
      <c r="F156" s="34">
        <f t="shared" si="15"/>
        <v>195.91687499999998</v>
      </c>
      <c r="G156" s="38">
        <v>194.2</v>
      </c>
      <c r="H156" s="92">
        <f t="shared" si="16"/>
        <v>0.88407569515962336</v>
      </c>
      <c r="I156" s="31"/>
      <c r="J156" s="31">
        <f t="shared" si="17"/>
        <v>99.700909715070367</v>
      </c>
      <c r="K156" s="5">
        <v>180.73</v>
      </c>
      <c r="L156" s="51">
        <v>180.7</v>
      </c>
      <c r="M156" s="14">
        <f t="shared" si="12"/>
        <v>1.6602102933035212E-2</v>
      </c>
      <c r="N156" s="50" t="s">
        <v>192</v>
      </c>
      <c r="O156" s="18">
        <v>180.7</v>
      </c>
      <c r="P156" s="18"/>
      <c r="R156" s="50" t="s">
        <v>1056</v>
      </c>
      <c r="S156" s="8">
        <v>184.8</v>
      </c>
      <c r="T156" s="51">
        <v>180.7</v>
      </c>
      <c r="U156" s="9">
        <f t="shared" si="13"/>
        <v>-4.1000000000000227</v>
      </c>
      <c r="V156" s="2"/>
    </row>
    <row r="157" spans="1:22" ht="16.5" thickBot="1">
      <c r="A157" s="43">
        <v>1959</v>
      </c>
      <c r="B157" s="42">
        <v>12</v>
      </c>
      <c r="D157" s="18">
        <v>176.6</v>
      </c>
      <c r="E157" s="31">
        <f t="shared" si="14"/>
        <v>183.86666666666665</v>
      </c>
      <c r="F157" s="34">
        <f t="shared" si="15"/>
        <v>188.78999999999996</v>
      </c>
      <c r="G157" s="38">
        <v>187.6</v>
      </c>
      <c r="H157" s="92">
        <f t="shared" si="16"/>
        <v>0.63432835820893274</v>
      </c>
      <c r="I157" s="31"/>
      <c r="J157" s="31">
        <f t="shared" si="17"/>
        <v>99.800995024875618</v>
      </c>
      <c r="K157" s="5">
        <v>176.54</v>
      </c>
      <c r="L157" s="51">
        <v>176.6</v>
      </c>
      <c r="M157" s="14">
        <f t="shared" si="12"/>
        <v>-3.3975084937708289E-2</v>
      </c>
      <c r="N157" s="50" t="s">
        <v>193</v>
      </c>
      <c r="O157" s="18">
        <v>176.6</v>
      </c>
      <c r="P157" s="18"/>
      <c r="R157" s="50" t="s">
        <v>1057</v>
      </c>
      <c r="S157" s="8">
        <v>182.2</v>
      </c>
      <c r="T157" s="51">
        <v>176.6</v>
      </c>
      <c r="U157" s="9">
        <f t="shared" si="13"/>
        <v>-5.5999999999999943</v>
      </c>
      <c r="V157" s="2"/>
    </row>
    <row r="158" spans="1:22" ht="16.5" thickBot="1">
      <c r="A158" s="43">
        <v>1960</v>
      </c>
      <c r="B158" s="42">
        <v>1</v>
      </c>
      <c r="C158">
        <v>1960</v>
      </c>
      <c r="D158" s="18">
        <v>196.1</v>
      </c>
      <c r="E158" s="31">
        <f t="shared" si="14"/>
        <v>179.79166666666663</v>
      </c>
      <c r="F158" s="34">
        <f t="shared" si="15"/>
        <v>182.37187499999993</v>
      </c>
      <c r="G158" s="38">
        <v>182.5</v>
      </c>
      <c r="H158" s="92">
        <f t="shared" si="16"/>
        <v>-7.0205479452084774E-2</v>
      </c>
      <c r="I158" s="31"/>
      <c r="J158" s="31">
        <f t="shared" si="17"/>
        <v>99.851598173515981</v>
      </c>
      <c r="K158" s="5">
        <v>189.78</v>
      </c>
      <c r="L158" s="51">
        <v>196.1</v>
      </c>
      <c r="M158" s="14">
        <f t="shared" si="12"/>
        <v>-3.2228454869964338</v>
      </c>
      <c r="N158" s="50" t="s">
        <v>194</v>
      </c>
      <c r="O158" s="18">
        <v>196.1</v>
      </c>
      <c r="P158" s="18"/>
      <c r="R158" s="50" t="s">
        <v>1058</v>
      </c>
      <c r="S158" s="8">
        <v>202.6</v>
      </c>
      <c r="T158" s="51">
        <v>196.1</v>
      </c>
      <c r="U158" s="9">
        <f t="shared" si="13"/>
        <v>-6.5</v>
      </c>
      <c r="V158" s="2">
        <v>5</v>
      </c>
    </row>
    <row r="159" spans="1:22" ht="16.5" thickBot="1">
      <c r="A159" s="43">
        <v>1960</v>
      </c>
      <c r="B159" s="42">
        <v>2</v>
      </c>
      <c r="D159" s="18">
        <v>166.6</v>
      </c>
      <c r="E159" s="31">
        <f t="shared" si="14"/>
        <v>175.55833333333331</v>
      </c>
      <c r="F159" s="34">
        <f t="shared" si="15"/>
        <v>175.70437499999997</v>
      </c>
      <c r="G159" s="38">
        <v>177</v>
      </c>
      <c r="H159" s="92">
        <f t="shared" si="16"/>
        <v>-0.73199152542375145</v>
      </c>
      <c r="I159" s="31"/>
      <c r="J159" s="31">
        <f t="shared" si="17"/>
        <v>99.918549905838034</v>
      </c>
      <c r="K159" s="5">
        <v>166.67</v>
      </c>
      <c r="L159" s="51">
        <v>166.6</v>
      </c>
      <c r="M159" s="14">
        <f t="shared" si="12"/>
        <v>4.2016806722685374E-2</v>
      </c>
      <c r="N159" s="50" t="s">
        <v>195</v>
      </c>
      <c r="O159" s="18">
        <v>166.6</v>
      </c>
      <c r="P159" s="18"/>
      <c r="R159" s="50" t="s">
        <v>1059</v>
      </c>
      <c r="S159" s="8">
        <v>170.9</v>
      </c>
      <c r="T159" s="51">
        <v>166.6</v>
      </c>
      <c r="U159" s="9">
        <f t="shared" si="13"/>
        <v>-4.3000000000000114</v>
      </c>
      <c r="V159" s="2"/>
    </row>
    <row r="160" spans="1:22" ht="16.5" thickBot="1">
      <c r="A160" s="43">
        <v>1960</v>
      </c>
      <c r="B160" s="42">
        <v>3</v>
      </c>
      <c r="D160" s="18">
        <v>145.30000000000001</v>
      </c>
      <c r="E160" s="31">
        <f t="shared" si="14"/>
        <v>171.75</v>
      </c>
      <c r="F160" s="34">
        <f t="shared" si="15"/>
        <v>169.70624999999998</v>
      </c>
      <c r="G160" s="38">
        <v>172.1</v>
      </c>
      <c r="H160" s="92">
        <f t="shared" si="16"/>
        <v>-1.3909064497385231</v>
      </c>
      <c r="I160" s="31"/>
      <c r="J160" s="31">
        <f t="shared" si="17"/>
        <v>99.979662986635674</v>
      </c>
      <c r="K160" s="5">
        <v>145.35</v>
      </c>
      <c r="L160" s="51">
        <v>145.30000000000001</v>
      </c>
      <c r="M160" s="14">
        <f t="shared" si="12"/>
        <v>3.4411562284915931E-2</v>
      </c>
      <c r="N160" s="50" t="s">
        <v>196</v>
      </c>
      <c r="O160" s="18">
        <v>145.30000000000001</v>
      </c>
      <c r="P160" s="18"/>
      <c r="R160" s="50" t="s">
        <v>1060</v>
      </c>
      <c r="S160" s="8">
        <v>146.80000000000001</v>
      </c>
      <c r="T160" s="51">
        <v>145.30000000000001</v>
      </c>
      <c r="U160" s="9">
        <f t="shared" si="13"/>
        <v>-1.5</v>
      </c>
      <c r="V160" s="2"/>
    </row>
    <row r="161" spans="1:22" ht="16.5" thickBot="1">
      <c r="A161" s="43">
        <v>1960</v>
      </c>
      <c r="B161" s="42">
        <v>4</v>
      </c>
      <c r="D161" s="18">
        <v>168.7</v>
      </c>
      <c r="E161" s="31">
        <f t="shared" si="14"/>
        <v>169.54166666666666</v>
      </c>
      <c r="F161" s="34">
        <f t="shared" si="15"/>
        <v>166.22812499999998</v>
      </c>
      <c r="G161" s="38">
        <v>169.4</v>
      </c>
      <c r="H161" s="92">
        <f t="shared" si="16"/>
        <v>-1.8724173553719083</v>
      </c>
      <c r="I161" s="31"/>
      <c r="J161" s="31">
        <f t="shared" si="17"/>
        <v>100.00836284927193</v>
      </c>
      <c r="K161" s="5">
        <v>168.81</v>
      </c>
      <c r="L161" s="51">
        <v>168.7</v>
      </c>
      <c r="M161" s="14">
        <f t="shared" si="12"/>
        <v>6.5204505038536809E-2</v>
      </c>
      <c r="N161" s="50" t="s">
        <v>197</v>
      </c>
      <c r="O161" s="18">
        <v>168.7</v>
      </c>
      <c r="P161" s="18"/>
      <c r="R161" s="50" t="s">
        <v>1061</v>
      </c>
      <c r="S161" s="8">
        <v>167.6</v>
      </c>
      <c r="T161" s="51">
        <v>168.7</v>
      </c>
      <c r="U161" s="9">
        <f t="shared" si="13"/>
        <v>1.0999999999999943</v>
      </c>
      <c r="V161" s="2"/>
    </row>
    <row r="162" spans="1:22" ht="16.5" thickBot="1">
      <c r="A162" s="43">
        <v>1960</v>
      </c>
      <c r="B162" s="42">
        <v>5</v>
      </c>
      <c r="D162" s="18">
        <v>166.3</v>
      </c>
      <c r="E162" s="31">
        <f t="shared" si="14"/>
        <v>167.13333333333333</v>
      </c>
      <c r="F162" s="34">
        <f t="shared" si="15"/>
        <v>162.43499999999997</v>
      </c>
      <c r="G162" s="38">
        <v>165.7</v>
      </c>
      <c r="H162" s="92">
        <f t="shared" si="16"/>
        <v>-1.9704284852142422</v>
      </c>
      <c r="I162" s="31"/>
      <c r="J162" s="31">
        <f t="shared" si="17"/>
        <v>100.08650170991753</v>
      </c>
      <c r="K162" s="5">
        <v>166.39</v>
      </c>
      <c r="L162" s="51">
        <v>166.3</v>
      </c>
      <c r="M162" s="14">
        <f t="shared" si="12"/>
        <v>5.4119061936248158E-2</v>
      </c>
      <c r="N162" s="50" t="s">
        <v>198</v>
      </c>
      <c r="O162" s="18">
        <v>166.3</v>
      </c>
      <c r="P162" s="18"/>
      <c r="R162" s="50" t="s">
        <v>1062</v>
      </c>
      <c r="S162" s="8">
        <v>162.69999999999999</v>
      </c>
      <c r="T162" s="51">
        <v>166.3</v>
      </c>
      <c r="U162" s="9">
        <f t="shared" si="13"/>
        <v>3.6000000000000227</v>
      </c>
      <c r="V162" s="2"/>
    </row>
    <row r="163" spans="1:22" ht="16.5" thickBot="1">
      <c r="A163" s="43">
        <v>1960</v>
      </c>
      <c r="B163" s="42">
        <v>6</v>
      </c>
      <c r="D163" s="18">
        <v>167</v>
      </c>
      <c r="E163" s="31">
        <f t="shared" si="14"/>
        <v>163.89166666666668</v>
      </c>
      <c r="F163" s="34">
        <f t="shared" si="15"/>
        <v>157.32937500000003</v>
      </c>
      <c r="G163" s="38">
        <v>161.30000000000001</v>
      </c>
      <c r="H163" s="92">
        <f t="shared" si="16"/>
        <v>-2.461639801611895</v>
      </c>
      <c r="I163" s="31"/>
      <c r="J163" s="31">
        <f t="shared" si="17"/>
        <v>100.16067369291176</v>
      </c>
      <c r="K163" s="5">
        <v>167.01</v>
      </c>
      <c r="L163" s="51">
        <v>167</v>
      </c>
      <c r="M163" s="14">
        <f t="shared" si="12"/>
        <v>5.9880239520850864E-3</v>
      </c>
      <c r="N163" s="50" t="s">
        <v>199</v>
      </c>
      <c r="O163" s="18">
        <v>167</v>
      </c>
      <c r="P163" s="18"/>
      <c r="R163" s="50" t="s">
        <v>1063</v>
      </c>
      <c r="S163" s="8">
        <v>161.9</v>
      </c>
      <c r="T163" s="51">
        <v>167</v>
      </c>
      <c r="U163" s="9">
        <f t="shared" si="13"/>
        <v>5.0999999999999943</v>
      </c>
      <c r="V163" s="2"/>
    </row>
    <row r="164" spans="1:22" ht="16.5" thickBot="1">
      <c r="A164" s="43">
        <v>1960</v>
      </c>
      <c r="B164" s="42">
        <v>7</v>
      </c>
      <c r="D164" s="18">
        <v>169.3</v>
      </c>
      <c r="E164" s="31">
        <f t="shared" si="14"/>
        <v>158.85833333333332</v>
      </c>
      <c r="F164" s="34">
        <f t="shared" si="15"/>
        <v>149.40187499999996</v>
      </c>
      <c r="G164" s="38">
        <v>153.80000000000001</v>
      </c>
      <c r="H164" s="92">
        <f t="shared" si="16"/>
        <v>-2.859639141742548</v>
      </c>
      <c r="I164" s="31"/>
      <c r="J164" s="31">
        <f t="shared" si="17"/>
        <v>100.32889033376679</v>
      </c>
      <c r="K164" s="5">
        <v>169.3</v>
      </c>
      <c r="L164" s="51">
        <v>169.3</v>
      </c>
      <c r="M164" s="14">
        <f t="shared" si="12"/>
        <v>0</v>
      </c>
      <c r="N164" s="50" t="s">
        <v>200</v>
      </c>
      <c r="O164" s="18">
        <v>169.3</v>
      </c>
      <c r="P164" s="18"/>
      <c r="R164" s="50" t="s">
        <v>1064</v>
      </c>
      <c r="S164" s="8">
        <v>163.9</v>
      </c>
      <c r="T164" s="51">
        <v>169.3</v>
      </c>
      <c r="U164" s="9">
        <f t="shared" si="13"/>
        <v>5.4000000000000057</v>
      </c>
      <c r="V164" s="2"/>
    </row>
    <row r="165" spans="1:22" ht="16.5" thickBot="1">
      <c r="A165" s="43">
        <v>1960</v>
      </c>
      <c r="B165" s="42">
        <v>8</v>
      </c>
      <c r="D165" s="18">
        <v>178.8</v>
      </c>
      <c r="E165" s="31">
        <f t="shared" si="14"/>
        <v>152.99166666666667</v>
      </c>
      <c r="F165" s="34">
        <f t="shared" si="15"/>
        <v>140.16187500000001</v>
      </c>
      <c r="G165" s="38">
        <v>145</v>
      </c>
      <c r="H165" s="92">
        <f t="shared" si="16"/>
        <v>-3.336637931034474</v>
      </c>
      <c r="J165" s="31">
        <f t="shared" si="17"/>
        <v>100.55114942528735</v>
      </c>
      <c r="K165" s="5">
        <v>178.7</v>
      </c>
      <c r="L165" s="51">
        <v>178.8</v>
      </c>
      <c r="M165" s="14">
        <f t="shared" si="12"/>
        <v>-5.5928411633118458E-2</v>
      </c>
      <c r="N165" s="50" t="s">
        <v>201</v>
      </c>
      <c r="O165" s="18">
        <v>178.8</v>
      </c>
      <c r="P165" s="18"/>
      <c r="R165" s="50" t="s">
        <v>1065</v>
      </c>
      <c r="S165" s="8">
        <v>174.4</v>
      </c>
      <c r="T165" s="51">
        <v>178.8</v>
      </c>
      <c r="U165" s="9">
        <f t="shared" si="13"/>
        <v>4.4000000000000057</v>
      </c>
      <c r="V165" s="2"/>
    </row>
    <row r="166" spans="1:22" ht="16.5" thickBot="1">
      <c r="A166" s="43">
        <v>1960</v>
      </c>
      <c r="B166" s="42">
        <v>9</v>
      </c>
      <c r="D166" s="18">
        <v>166.3</v>
      </c>
      <c r="E166" s="31">
        <f t="shared" si="14"/>
        <v>148.64583333333334</v>
      </c>
      <c r="F166" s="34">
        <f t="shared" si="15"/>
        <v>133.31718750000002</v>
      </c>
      <c r="G166" s="38">
        <v>138.6</v>
      </c>
      <c r="H166" s="92">
        <f t="shared" si="16"/>
        <v>-3.811553030303017</v>
      </c>
      <c r="J166" s="31">
        <f t="shared" si="17"/>
        <v>100.7248075998076</v>
      </c>
      <c r="K166" s="5">
        <v>166.19</v>
      </c>
      <c r="L166" s="51">
        <v>166.3</v>
      </c>
      <c r="M166" s="14">
        <f t="shared" si="12"/>
        <v>-6.6145520144317516E-2</v>
      </c>
      <c r="N166" s="50" t="s">
        <v>202</v>
      </c>
      <c r="O166" s="18">
        <v>166.3</v>
      </c>
      <c r="P166" s="18"/>
      <c r="R166" s="50" t="s">
        <v>1066</v>
      </c>
      <c r="S166" s="8">
        <v>164.5</v>
      </c>
      <c r="T166" s="51">
        <v>166.3</v>
      </c>
      <c r="U166" s="9">
        <f t="shared" si="13"/>
        <v>1.8000000000000114</v>
      </c>
      <c r="V166" s="2"/>
    </row>
    <row r="167" spans="1:22" ht="16.5" thickBot="1">
      <c r="A167" s="43">
        <v>1960</v>
      </c>
      <c r="B167" s="42">
        <v>10</v>
      </c>
      <c r="D167" s="18">
        <v>141.4</v>
      </c>
      <c r="E167" s="31">
        <f t="shared" si="14"/>
        <v>144.29583333333332</v>
      </c>
      <c r="F167" s="34">
        <f t="shared" si="15"/>
        <v>126.46593749999998</v>
      </c>
      <c r="G167" s="38">
        <v>132.1</v>
      </c>
      <c r="H167" s="92">
        <f t="shared" si="16"/>
        <v>-4.2649981074943355</v>
      </c>
      <c r="J167" s="31">
        <f t="shared" si="17"/>
        <v>100.92322735301539</v>
      </c>
      <c r="K167" s="5">
        <v>141.32</v>
      </c>
      <c r="L167" s="51">
        <v>141.4</v>
      </c>
      <c r="M167" s="14">
        <f t="shared" si="12"/>
        <v>-5.6577086280057642E-2</v>
      </c>
      <c r="N167" s="50" t="s">
        <v>203</v>
      </c>
      <c r="O167" s="18">
        <v>141.4</v>
      </c>
      <c r="P167" s="18"/>
      <c r="R167" s="50" t="s">
        <v>1067</v>
      </c>
      <c r="S167" s="8">
        <v>142.30000000000001</v>
      </c>
      <c r="T167" s="51">
        <v>141.4</v>
      </c>
      <c r="U167" s="9">
        <f t="shared" si="13"/>
        <v>-0.90000000000000568</v>
      </c>
      <c r="V167" s="2"/>
    </row>
    <row r="168" spans="1:22" ht="16.5" thickBot="1">
      <c r="A168" s="43">
        <v>1960</v>
      </c>
      <c r="B168" s="42">
        <v>11</v>
      </c>
      <c r="D168" s="18">
        <v>145.69999999999999</v>
      </c>
      <c r="E168" s="31">
        <f t="shared" si="14"/>
        <v>138.97916666666663</v>
      </c>
      <c r="F168" s="34">
        <f t="shared" si="15"/>
        <v>118.09218749999994</v>
      </c>
      <c r="G168" s="38">
        <v>124.5</v>
      </c>
      <c r="H168" s="92">
        <f t="shared" si="16"/>
        <v>-5.1468373493976429</v>
      </c>
      <c r="J168" s="31">
        <f t="shared" si="17"/>
        <v>101.16298527443105</v>
      </c>
      <c r="K168" s="5">
        <v>145.63</v>
      </c>
      <c r="L168" s="51">
        <v>145.69999999999999</v>
      </c>
      <c r="M168" s="14">
        <f t="shared" si="12"/>
        <v>-4.8043925875091986E-2</v>
      </c>
      <c r="N168" s="50" t="s">
        <v>204</v>
      </c>
      <c r="O168" s="18">
        <v>145.69999999999999</v>
      </c>
      <c r="P168" s="18"/>
      <c r="R168" s="50" t="s">
        <v>1068</v>
      </c>
      <c r="S168" s="8">
        <v>148.9</v>
      </c>
      <c r="T168" s="51">
        <v>145.69999999999999</v>
      </c>
      <c r="U168" s="9">
        <f t="shared" si="13"/>
        <v>-3.2000000000000171</v>
      </c>
      <c r="V168" s="2"/>
    </row>
    <row r="169" spans="1:22" ht="16.5" thickBot="1">
      <c r="A169" s="43">
        <v>1960</v>
      </c>
      <c r="B169" s="42">
        <v>12</v>
      </c>
      <c r="D169" s="18">
        <v>133.80000000000001</v>
      </c>
      <c r="E169" s="31">
        <f t="shared" si="14"/>
        <v>134.04999999999998</v>
      </c>
      <c r="F169" s="34">
        <f t="shared" si="15"/>
        <v>110.32874999999997</v>
      </c>
      <c r="G169" s="38">
        <v>118.5</v>
      </c>
      <c r="H169" s="92">
        <f t="shared" si="16"/>
        <v>-6.895569620253184</v>
      </c>
      <c r="J169" s="31">
        <f t="shared" si="17"/>
        <v>101.31223628691983</v>
      </c>
      <c r="K169" s="5">
        <v>133.76</v>
      </c>
      <c r="L169" s="51">
        <v>133.80000000000001</v>
      </c>
      <c r="M169" s="14">
        <f t="shared" si="12"/>
        <v>-2.9895366218241293E-2</v>
      </c>
      <c r="N169" s="50" t="s">
        <v>205</v>
      </c>
      <c r="O169" s="18">
        <v>133.80000000000001</v>
      </c>
      <c r="P169" s="18"/>
      <c r="R169" s="50" t="s">
        <v>1069</v>
      </c>
      <c r="S169" s="8">
        <v>138.1</v>
      </c>
      <c r="T169" s="51">
        <v>133.80000000000001</v>
      </c>
      <c r="U169" s="9">
        <f t="shared" si="13"/>
        <v>-4.2999999999999829</v>
      </c>
      <c r="V169" s="2"/>
    </row>
    <row r="170" spans="1:22" ht="16.5" thickBot="1">
      <c r="A170" s="43">
        <v>1961</v>
      </c>
      <c r="B170" s="42">
        <v>1</v>
      </c>
      <c r="D170" s="18">
        <v>118.1</v>
      </c>
      <c r="E170" s="31">
        <f t="shared" si="14"/>
        <v>129.77500000000001</v>
      </c>
      <c r="F170" s="34">
        <f t="shared" si="15"/>
        <v>103.59562500000001</v>
      </c>
      <c r="G170" s="38">
        <v>113.6</v>
      </c>
      <c r="H170" s="92">
        <f t="shared" si="16"/>
        <v>-8.8066681338028019</v>
      </c>
      <c r="J170" s="31">
        <f t="shared" si="17"/>
        <v>101.42385563380282</v>
      </c>
      <c r="K170" s="5">
        <v>118.05</v>
      </c>
      <c r="L170" s="51">
        <v>118.1</v>
      </c>
      <c r="M170" s="14">
        <f t="shared" si="12"/>
        <v>-4.2337002540222102E-2</v>
      </c>
      <c r="N170" s="50" t="s">
        <v>206</v>
      </c>
      <c r="O170" s="18">
        <v>118.1</v>
      </c>
      <c r="P170" s="18"/>
      <c r="R170" s="50" t="s">
        <v>1070</v>
      </c>
      <c r="S170" s="8">
        <v>122</v>
      </c>
      <c r="T170" s="51">
        <v>118.1</v>
      </c>
      <c r="U170" s="9">
        <f t="shared" si="13"/>
        <v>-3.9000000000000057</v>
      </c>
      <c r="V170" s="2"/>
    </row>
    <row r="171" spans="1:22" ht="16.5" thickBot="1">
      <c r="A171" s="43">
        <v>1961</v>
      </c>
      <c r="B171" s="42">
        <v>2</v>
      </c>
      <c r="D171" s="18">
        <v>103.8</v>
      </c>
      <c r="E171" s="31">
        <f t="shared" si="14"/>
        <v>124.82083333333333</v>
      </c>
      <c r="F171" s="34">
        <f t="shared" si="15"/>
        <v>95.792812499999982</v>
      </c>
      <c r="G171" s="38">
        <v>105.9</v>
      </c>
      <c r="H171" s="92">
        <f t="shared" si="16"/>
        <v>-9.5440864022663021</v>
      </c>
      <c r="J171" s="31">
        <f t="shared" si="17"/>
        <v>101.78666981429021</v>
      </c>
      <c r="K171" s="5">
        <v>103.8</v>
      </c>
      <c r="L171" s="51">
        <v>103.8</v>
      </c>
      <c r="M171" s="14">
        <f t="shared" si="12"/>
        <v>0</v>
      </c>
      <c r="N171" s="50" t="s">
        <v>207</v>
      </c>
      <c r="O171" s="18">
        <v>103.8</v>
      </c>
      <c r="P171" s="18"/>
      <c r="R171" s="50" t="s">
        <v>1071</v>
      </c>
      <c r="S171" s="8">
        <v>106.4</v>
      </c>
      <c r="T171" s="51">
        <v>103.8</v>
      </c>
      <c r="U171" s="9">
        <f t="shared" si="13"/>
        <v>-2.6000000000000085</v>
      </c>
      <c r="V171" s="2"/>
    </row>
    <row r="172" spans="1:22" ht="16.5" thickBot="1">
      <c r="A172" s="43">
        <v>1961</v>
      </c>
      <c r="B172" s="42">
        <v>3</v>
      </c>
      <c r="D172" s="18">
        <v>103.8</v>
      </c>
      <c r="E172" s="31">
        <f t="shared" si="14"/>
        <v>119.72916666666667</v>
      </c>
      <c r="F172" s="34">
        <f t="shared" si="15"/>
        <v>87.7734375</v>
      </c>
      <c r="G172" s="38">
        <v>97.5</v>
      </c>
      <c r="H172" s="92">
        <f t="shared" si="16"/>
        <v>-9.9759615384615472</v>
      </c>
      <c r="J172" s="31">
        <f t="shared" si="17"/>
        <v>102.27991452991454</v>
      </c>
      <c r="K172" s="5">
        <v>103.79</v>
      </c>
      <c r="L172" s="51">
        <v>103.8</v>
      </c>
      <c r="M172" s="14">
        <f t="shared" si="12"/>
        <v>-9.6339113680130595E-3</v>
      </c>
      <c r="N172" s="50" t="s">
        <v>208</v>
      </c>
      <c r="O172" s="18">
        <v>103.8</v>
      </c>
      <c r="P172" s="18"/>
      <c r="R172" s="50" t="s">
        <v>1072</v>
      </c>
      <c r="S172" s="8">
        <v>104.8</v>
      </c>
      <c r="T172" s="51">
        <v>103.8</v>
      </c>
      <c r="U172" s="9">
        <f t="shared" si="13"/>
        <v>-1</v>
      </c>
      <c r="V172" s="2"/>
    </row>
    <row r="173" spans="1:22" ht="16.5" thickBot="1">
      <c r="A173" s="43">
        <v>1961</v>
      </c>
      <c r="B173" s="42">
        <v>4</v>
      </c>
      <c r="D173" s="18">
        <v>105.8</v>
      </c>
      <c r="E173" s="31">
        <f t="shared" si="14"/>
        <v>115.66249999999998</v>
      </c>
      <c r="F173" s="34">
        <f t="shared" si="15"/>
        <v>81.36843749999997</v>
      </c>
      <c r="G173" s="38">
        <v>91.1</v>
      </c>
      <c r="H173" s="92">
        <f t="shared" si="16"/>
        <v>-10.682285949506067</v>
      </c>
      <c r="J173" s="31">
        <f t="shared" si="17"/>
        <v>102.69621295279912</v>
      </c>
      <c r="K173" s="5">
        <v>105.79</v>
      </c>
      <c r="L173" s="51">
        <v>105.8</v>
      </c>
      <c r="M173" s="14">
        <f t="shared" si="12"/>
        <v>-9.4517958412012604E-3</v>
      </c>
      <c r="N173" s="50" t="s">
        <v>209</v>
      </c>
      <c r="O173" s="18">
        <v>105.8</v>
      </c>
      <c r="P173" s="18"/>
      <c r="R173" s="50" t="s">
        <v>1073</v>
      </c>
      <c r="S173" s="8">
        <v>105</v>
      </c>
      <c r="T173" s="51">
        <v>105.8</v>
      </c>
      <c r="U173" s="9">
        <f t="shared" si="13"/>
        <v>0.79999999999999716</v>
      </c>
      <c r="V173" s="2"/>
    </row>
    <row r="174" spans="1:22" ht="16.5" thickBot="1">
      <c r="A174" s="43">
        <v>1961</v>
      </c>
      <c r="B174" s="42">
        <v>5</v>
      </c>
      <c r="D174" s="18">
        <v>101.6</v>
      </c>
      <c r="E174" s="31">
        <f t="shared" si="14"/>
        <v>111.38333333333333</v>
      </c>
      <c r="F174" s="34">
        <f t="shared" si="15"/>
        <v>74.628749999999982</v>
      </c>
      <c r="G174" s="38">
        <v>85.1</v>
      </c>
      <c r="H174" s="92">
        <f t="shared" si="16"/>
        <v>-12.304641598119872</v>
      </c>
      <c r="J174" s="31">
        <f t="shared" si="17"/>
        <v>103.08852330591461</v>
      </c>
      <c r="K174" s="5">
        <v>101.55</v>
      </c>
      <c r="L174" s="51">
        <v>101.6</v>
      </c>
      <c r="M174" s="14">
        <f t="shared" si="12"/>
        <v>-4.9212598425199872E-2</v>
      </c>
      <c r="N174" s="50" t="s">
        <v>210</v>
      </c>
      <c r="O174" s="18">
        <v>101.6</v>
      </c>
      <c r="P174" s="18"/>
      <c r="R174" s="50" t="s">
        <v>1074</v>
      </c>
      <c r="S174" s="8">
        <v>99.3</v>
      </c>
      <c r="T174" s="51">
        <v>101.6</v>
      </c>
      <c r="U174" s="9">
        <f t="shared" si="13"/>
        <v>2.2999999999999972</v>
      </c>
      <c r="V174" s="2"/>
    </row>
    <row r="175" spans="1:22" ht="16.5" thickBot="1">
      <c r="A175" s="43">
        <v>1961</v>
      </c>
      <c r="B175" s="42">
        <v>6</v>
      </c>
      <c r="D175" s="18">
        <v>113.4</v>
      </c>
      <c r="E175" s="31">
        <f t="shared" si="14"/>
        <v>107.24583333333332</v>
      </c>
      <c r="F175" s="34">
        <f t="shared" si="15"/>
        <v>68.112187499999976</v>
      </c>
      <c r="G175" s="38">
        <v>79.099999999999994</v>
      </c>
      <c r="H175" s="92">
        <f t="shared" si="16"/>
        <v>-13.891039823008882</v>
      </c>
      <c r="J175" s="31">
        <f t="shared" si="17"/>
        <v>103.55825958702064</v>
      </c>
      <c r="K175" s="5">
        <v>113.44</v>
      </c>
      <c r="L175" s="51">
        <v>113.4</v>
      </c>
      <c r="M175" s="14">
        <f t="shared" si="12"/>
        <v>3.5273368606695499E-2</v>
      </c>
      <c r="N175" s="50" t="s">
        <v>211</v>
      </c>
      <c r="O175" s="18">
        <v>113.4</v>
      </c>
      <c r="P175" s="18"/>
      <c r="R175" s="50" t="s">
        <v>1075</v>
      </c>
      <c r="S175" s="8">
        <v>109.9</v>
      </c>
      <c r="T175" s="51">
        <v>113.4</v>
      </c>
      <c r="U175" s="9">
        <f t="shared" si="13"/>
        <v>3.5</v>
      </c>
      <c r="V175" s="2"/>
    </row>
    <row r="176" spans="1:22" ht="16.5" thickBot="1">
      <c r="A176" s="43">
        <v>1961</v>
      </c>
      <c r="B176" s="42">
        <v>7</v>
      </c>
      <c r="D176" s="18">
        <v>120.3</v>
      </c>
      <c r="E176" s="31">
        <f t="shared" si="14"/>
        <v>104.40833333333332</v>
      </c>
      <c r="F176" s="34">
        <f t="shared" si="15"/>
        <v>63.643124999999969</v>
      </c>
      <c r="G176" s="38">
        <v>75.3</v>
      </c>
      <c r="H176" s="92">
        <f t="shared" si="16"/>
        <v>-15.480577689243063</v>
      </c>
      <c r="J176" s="31">
        <f t="shared" si="17"/>
        <v>103.86564851704294</v>
      </c>
      <c r="K176" s="5">
        <v>120.25</v>
      </c>
      <c r="L176" s="51">
        <v>120.3</v>
      </c>
      <c r="M176" s="14">
        <f t="shared" si="12"/>
        <v>-4.1562759767245439E-2</v>
      </c>
      <c r="N176" s="50" t="s">
        <v>212</v>
      </c>
      <c r="O176" s="18">
        <v>120.3</v>
      </c>
      <c r="P176" s="18"/>
      <c r="R176" s="50" t="s">
        <v>1076</v>
      </c>
      <c r="S176" s="8">
        <v>116.5</v>
      </c>
      <c r="T176" s="51">
        <v>120.3</v>
      </c>
      <c r="U176" s="9">
        <f t="shared" si="13"/>
        <v>3.7999999999999972</v>
      </c>
      <c r="V176" s="2"/>
    </row>
    <row r="177" spans="1:22" ht="16.5" thickBot="1">
      <c r="A177" s="43">
        <v>1961</v>
      </c>
      <c r="B177" s="42">
        <v>8</v>
      </c>
      <c r="D177" s="18">
        <v>108.9</v>
      </c>
      <c r="E177" s="31">
        <f t="shared" si="14"/>
        <v>103.14583333333333</v>
      </c>
      <c r="F177" s="34">
        <f t="shared" si="15"/>
        <v>61.654687499999994</v>
      </c>
      <c r="G177" s="38">
        <v>74.400000000000006</v>
      </c>
      <c r="H177" s="92">
        <f t="shared" si="16"/>
        <v>-17.130796370967758</v>
      </c>
      <c r="J177" s="31">
        <f t="shared" si="17"/>
        <v>103.86368727598565</v>
      </c>
      <c r="K177" s="5">
        <v>108.86</v>
      </c>
      <c r="L177" s="51">
        <v>108.9</v>
      </c>
      <c r="M177" s="14">
        <f t="shared" si="12"/>
        <v>-3.6730945821858541E-2</v>
      </c>
      <c r="N177" s="50" t="s">
        <v>213</v>
      </c>
      <c r="O177" s="18">
        <v>108.9</v>
      </c>
      <c r="P177" s="18"/>
      <c r="R177" s="50" t="s">
        <v>1077</v>
      </c>
      <c r="S177" s="8">
        <v>106.2</v>
      </c>
      <c r="T177" s="51">
        <v>108.9</v>
      </c>
      <c r="U177" s="9">
        <f t="shared" si="13"/>
        <v>2.7000000000000028</v>
      </c>
      <c r="V177" s="2"/>
    </row>
    <row r="178" spans="1:22" ht="16.5" thickBot="1">
      <c r="A178" s="43">
        <v>1961</v>
      </c>
      <c r="B178" s="42">
        <v>9</v>
      </c>
      <c r="D178" s="18">
        <v>114</v>
      </c>
      <c r="E178" s="31">
        <f t="shared" si="14"/>
        <v>102.79166666666667</v>
      </c>
      <c r="F178" s="34">
        <f t="shared" si="15"/>
        <v>61.096875000000004</v>
      </c>
      <c r="G178" s="38">
        <v>74.3</v>
      </c>
      <c r="H178" s="92">
        <f t="shared" si="16"/>
        <v>-17.770020188425292</v>
      </c>
      <c r="J178" s="31">
        <f t="shared" si="17"/>
        <v>103.83467922835352</v>
      </c>
      <c r="K178" s="5">
        <v>113.94</v>
      </c>
      <c r="L178" s="51">
        <v>114</v>
      </c>
      <c r="M178" s="14">
        <f t="shared" si="12"/>
        <v>-5.2631578947369917E-2</v>
      </c>
      <c r="N178" s="50" t="s">
        <v>214</v>
      </c>
      <c r="O178" s="18">
        <v>114</v>
      </c>
      <c r="P178" s="18"/>
      <c r="R178" s="50" t="s">
        <v>1078</v>
      </c>
      <c r="S178" s="8">
        <v>112.7</v>
      </c>
      <c r="T178" s="51">
        <v>114</v>
      </c>
      <c r="U178" s="9">
        <f t="shared" si="13"/>
        <v>1.2999999999999972</v>
      </c>
      <c r="V178" s="2"/>
    </row>
    <row r="179" spans="1:22" ht="16.5" thickBot="1">
      <c r="A179" s="43">
        <v>1961</v>
      </c>
      <c r="B179" s="42">
        <v>10</v>
      </c>
      <c r="D179" s="18">
        <v>96.1</v>
      </c>
      <c r="E179" s="31">
        <f t="shared" si="14"/>
        <v>102.23750000000001</v>
      </c>
      <c r="F179" s="34">
        <f t="shared" si="15"/>
        <v>60.224062500000016</v>
      </c>
      <c r="G179" s="38">
        <v>73</v>
      </c>
      <c r="H179" s="92"/>
      <c r="J179" s="31">
        <f t="shared" si="17"/>
        <v>104.00513698630137</v>
      </c>
      <c r="K179" s="5">
        <v>96.02</v>
      </c>
      <c r="L179" s="51">
        <v>96.1</v>
      </c>
      <c r="M179" s="14">
        <f t="shared" si="12"/>
        <v>-8.3246618106130654E-2</v>
      </c>
      <c r="N179" s="50" t="s">
        <v>215</v>
      </c>
      <c r="O179" s="18">
        <v>96.1</v>
      </c>
      <c r="P179" s="18"/>
      <c r="R179" s="50" t="s">
        <v>1079</v>
      </c>
      <c r="S179" s="8">
        <v>96.7</v>
      </c>
      <c r="T179" s="51">
        <v>96.1</v>
      </c>
      <c r="U179" s="9">
        <f t="shared" si="13"/>
        <v>-0.60000000000000853</v>
      </c>
      <c r="V179" s="2"/>
    </row>
    <row r="180" spans="1:22" ht="16.5" thickBot="1">
      <c r="A180" s="43">
        <v>1961</v>
      </c>
      <c r="B180" s="42">
        <v>11</v>
      </c>
      <c r="D180" s="18">
        <v>88.3</v>
      </c>
      <c r="E180" s="31">
        <f t="shared" si="14"/>
        <v>101.80416666666667</v>
      </c>
      <c r="F180" s="34">
        <f t="shared" si="15"/>
        <v>59.541562500000012</v>
      </c>
      <c r="G180" s="38">
        <v>71.7</v>
      </c>
      <c r="H180" s="92"/>
      <c r="J180" s="31">
        <f t="shared" si="17"/>
        <v>104.19862854486286</v>
      </c>
      <c r="K180" s="5">
        <v>88.29</v>
      </c>
      <c r="L180" s="51">
        <v>88.3</v>
      </c>
      <c r="M180" s="14">
        <f t="shared" si="12"/>
        <v>-1.1325028312555219E-2</v>
      </c>
      <c r="N180" s="50" t="s">
        <v>216</v>
      </c>
      <c r="O180" s="18">
        <v>88.3</v>
      </c>
      <c r="P180" s="18"/>
      <c r="R180" s="50" t="s">
        <v>1080</v>
      </c>
      <c r="S180" s="8">
        <v>90.3</v>
      </c>
      <c r="T180" s="51">
        <v>88.3</v>
      </c>
      <c r="U180" s="9">
        <f t="shared" si="13"/>
        <v>-2</v>
      </c>
      <c r="V180" s="2"/>
    </row>
    <row r="181" spans="1:22" ht="16.5" thickBot="1">
      <c r="A181" s="43">
        <v>1961</v>
      </c>
      <c r="B181" s="42">
        <v>12</v>
      </c>
      <c r="D181" s="18">
        <v>91.9</v>
      </c>
      <c r="E181" s="31">
        <f t="shared" si="14"/>
        <v>100.92916666666666</v>
      </c>
      <c r="F181" s="34">
        <f t="shared" si="15"/>
        <v>58.163437499999986</v>
      </c>
      <c r="G181" s="38">
        <v>69.099999999999994</v>
      </c>
      <c r="H181" s="92"/>
      <c r="J181" s="31">
        <f t="shared" si="17"/>
        <v>104.60624698504583</v>
      </c>
      <c r="K181" s="5">
        <v>91.82</v>
      </c>
      <c r="L181" s="51">
        <v>91.9</v>
      </c>
      <c r="M181" s="14">
        <f t="shared" si="12"/>
        <v>-8.705114254625812E-2</v>
      </c>
      <c r="N181" s="50" t="s">
        <v>217</v>
      </c>
      <c r="O181" s="18">
        <v>91.9</v>
      </c>
      <c r="P181" s="18"/>
      <c r="R181" s="50" t="s">
        <v>1081</v>
      </c>
      <c r="S181" s="8">
        <v>94.8</v>
      </c>
      <c r="T181" s="51">
        <v>91.9</v>
      </c>
      <c r="U181" s="9">
        <f t="shared" si="13"/>
        <v>-2.8999999999999915</v>
      </c>
      <c r="V181" s="2"/>
    </row>
    <row r="182" spans="1:22" ht="16.5" thickBot="1">
      <c r="A182" s="43">
        <v>1962</v>
      </c>
      <c r="B182" s="42">
        <v>1</v>
      </c>
      <c r="D182" s="18">
        <v>91.9</v>
      </c>
      <c r="E182" s="31">
        <f t="shared" si="14"/>
        <v>98.575000000000003</v>
      </c>
      <c r="F182" s="34">
        <f t="shared" si="15"/>
        <v>54.455625000000005</v>
      </c>
      <c r="G182" s="38">
        <v>64.2</v>
      </c>
      <c r="H182" s="92"/>
      <c r="J182" s="31">
        <f t="shared" si="17"/>
        <v>105.35436137071652</v>
      </c>
      <c r="K182" s="5">
        <v>88.82</v>
      </c>
      <c r="L182" s="51">
        <v>91.9</v>
      </c>
      <c r="M182" s="14">
        <f t="shared" si="12"/>
        <v>-3.3514689880304758</v>
      </c>
      <c r="N182" s="50" t="s">
        <v>218</v>
      </c>
      <c r="O182" s="18">
        <v>91.9</v>
      </c>
      <c r="P182" s="18"/>
      <c r="R182" s="50" t="s">
        <v>1082</v>
      </c>
      <c r="S182" s="8">
        <v>94.9</v>
      </c>
      <c r="T182" s="51">
        <v>91.9</v>
      </c>
      <c r="U182" s="9">
        <f t="shared" si="13"/>
        <v>-3</v>
      </c>
      <c r="V182" s="2"/>
    </row>
    <row r="183" spans="1:22" ht="16.5" thickBot="1">
      <c r="A183" s="43">
        <v>1962</v>
      </c>
      <c r="B183" s="42">
        <v>2</v>
      </c>
      <c r="D183" s="18">
        <v>99.7</v>
      </c>
      <c r="E183" s="31">
        <f t="shared" si="14"/>
        <v>95.800000000000011</v>
      </c>
      <c r="F183" s="34">
        <f t="shared" si="15"/>
        <v>50.085000000000015</v>
      </c>
      <c r="G183" s="38">
        <v>59.4</v>
      </c>
      <c r="H183" s="92"/>
      <c r="J183" s="31">
        <f t="shared" si="17"/>
        <v>106.12794612794613</v>
      </c>
      <c r="K183" s="5">
        <v>99.76</v>
      </c>
      <c r="L183" s="51">
        <v>99.7</v>
      </c>
      <c r="M183" s="14">
        <f t="shared" si="12"/>
        <v>6.0180541624887951E-2</v>
      </c>
      <c r="N183" s="50" t="s">
        <v>219</v>
      </c>
      <c r="O183" s="18">
        <v>99.7</v>
      </c>
      <c r="P183" s="18"/>
      <c r="R183" s="50" t="s">
        <v>1083</v>
      </c>
      <c r="S183" s="8">
        <v>102.2</v>
      </c>
      <c r="T183" s="51">
        <v>99.7</v>
      </c>
      <c r="U183" s="9">
        <f t="shared" si="13"/>
        <v>-2.5</v>
      </c>
      <c r="V183" s="2"/>
    </row>
    <row r="184" spans="1:22" ht="16.5" thickBot="1">
      <c r="A184" s="43">
        <v>1962</v>
      </c>
      <c r="B184" s="42">
        <v>3</v>
      </c>
      <c r="D184" s="18">
        <v>99.4</v>
      </c>
      <c r="E184" s="31">
        <f t="shared" si="14"/>
        <v>93.587499999999991</v>
      </c>
      <c r="F184" s="34">
        <f t="shared" si="15"/>
        <v>46.600312499999987</v>
      </c>
      <c r="G184" s="38">
        <v>56.7</v>
      </c>
      <c r="H184" s="92"/>
      <c r="J184" s="31">
        <f t="shared" si="17"/>
        <v>106.50573192239858</v>
      </c>
      <c r="K184" s="5">
        <v>99.34</v>
      </c>
      <c r="L184" s="51">
        <v>99.4</v>
      </c>
      <c r="M184" s="14">
        <f t="shared" si="12"/>
        <v>-6.0362173038228661E-2</v>
      </c>
      <c r="N184" s="50" t="s">
        <v>220</v>
      </c>
      <c r="O184" s="18">
        <v>99.4</v>
      </c>
      <c r="P184" s="18"/>
      <c r="R184" s="50" t="s">
        <v>1084</v>
      </c>
      <c r="S184" s="8">
        <v>100.3</v>
      </c>
      <c r="T184" s="51">
        <v>99.4</v>
      </c>
      <c r="U184" s="9">
        <f t="shared" si="13"/>
        <v>-0.89999999999999147</v>
      </c>
      <c r="V184" s="2"/>
    </row>
    <row r="185" spans="1:22" ht="16.5" thickBot="1">
      <c r="A185" s="43">
        <v>1962</v>
      </c>
      <c r="B185" s="42">
        <v>4</v>
      </c>
      <c r="D185" s="18">
        <v>96.9</v>
      </c>
      <c r="E185" s="31">
        <f t="shared" si="14"/>
        <v>92.237499999999997</v>
      </c>
      <c r="F185" s="34">
        <f t="shared" si="15"/>
        <v>44.474062499999995</v>
      </c>
      <c r="G185" s="38">
        <v>56.1</v>
      </c>
      <c r="H185" s="92"/>
      <c r="J185" s="31">
        <f t="shared" si="17"/>
        <v>106.44162210338681</v>
      </c>
      <c r="K185" s="5">
        <v>96.87</v>
      </c>
      <c r="L185" s="51">
        <v>96.9</v>
      </c>
      <c r="M185" s="14">
        <f t="shared" si="12"/>
        <v>-3.0959752321976453E-2</v>
      </c>
      <c r="N185" s="50" t="s">
        <v>221</v>
      </c>
      <c r="O185" s="18">
        <v>96.9</v>
      </c>
      <c r="P185" s="18"/>
      <c r="R185" s="50" t="s">
        <v>1085</v>
      </c>
      <c r="S185" s="8">
        <v>96.2</v>
      </c>
      <c r="T185" s="51">
        <v>96.9</v>
      </c>
      <c r="U185" s="9">
        <f t="shared" si="13"/>
        <v>0.70000000000000284</v>
      </c>
      <c r="V185" s="2"/>
    </row>
    <row r="186" spans="1:22" ht="16.5" thickBot="1">
      <c r="A186" s="43">
        <v>1962</v>
      </c>
      <c r="B186" s="42">
        <v>5</v>
      </c>
      <c r="D186" s="18">
        <v>100.1</v>
      </c>
      <c r="E186" s="31">
        <f t="shared" si="14"/>
        <v>91.645833333333329</v>
      </c>
      <c r="F186" s="34">
        <f t="shared" si="15"/>
        <v>43.54218749999999</v>
      </c>
      <c r="G186" s="38">
        <v>55.9</v>
      </c>
      <c r="H186" s="92"/>
      <c r="J186" s="31">
        <f t="shared" si="17"/>
        <v>106.39460345855694</v>
      </c>
      <c r="K186" s="5">
        <v>100.04</v>
      </c>
      <c r="L186" s="51">
        <v>100.1</v>
      </c>
      <c r="M186" s="14">
        <f t="shared" si="12"/>
        <v>-5.9940059940046808E-2</v>
      </c>
      <c r="N186" s="50" t="s">
        <v>222</v>
      </c>
      <c r="O186" s="18">
        <v>100.1</v>
      </c>
      <c r="P186" s="18"/>
      <c r="R186" s="50" t="s">
        <v>1086</v>
      </c>
      <c r="S186" s="8">
        <v>97.9</v>
      </c>
      <c r="T186" s="51">
        <v>100.1</v>
      </c>
      <c r="U186" s="9">
        <f t="shared" si="13"/>
        <v>2.1999999999999886</v>
      </c>
      <c r="V186" s="2"/>
    </row>
    <row r="187" spans="1:22" ht="16.5" thickBot="1">
      <c r="A187" s="43">
        <v>1962</v>
      </c>
      <c r="B187" s="42">
        <v>6</v>
      </c>
      <c r="D187" s="18">
        <v>93.9</v>
      </c>
      <c r="E187" s="31">
        <f t="shared" si="14"/>
        <v>90.904166666666683</v>
      </c>
      <c r="F187" s="34">
        <f t="shared" si="15"/>
        <v>42.374062500000022</v>
      </c>
      <c r="G187" s="38">
        <v>54.6</v>
      </c>
      <c r="H187" s="92"/>
      <c r="J187" s="31">
        <f t="shared" si="17"/>
        <v>106.64911477411478</v>
      </c>
      <c r="K187" s="5">
        <v>93.85</v>
      </c>
      <c r="L187" s="51">
        <v>93.9</v>
      </c>
      <c r="M187" s="14">
        <f t="shared" si="12"/>
        <v>-5.3248136315247052E-2</v>
      </c>
      <c r="N187" s="50" t="s">
        <v>223</v>
      </c>
      <c r="O187" s="18">
        <v>93.9</v>
      </c>
      <c r="P187" s="18"/>
      <c r="R187" s="50" t="s">
        <v>1087</v>
      </c>
      <c r="S187" s="8">
        <v>91</v>
      </c>
      <c r="T187" s="51">
        <v>93.9</v>
      </c>
      <c r="U187" s="9">
        <f t="shared" si="13"/>
        <v>2.9000000000000057</v>
      </c>
      <c r="V187" s="2"/>
    </row>
    <row r="188" spans="1:22" ht="16.5" thickBot="1">
      <c r="A188" s="43">
        <v>1962</v>
      </c>
      <c r="B188" s="42">
        <v>7</v>
      </c>
      <c r="D188" s="18">
        <v>83.3</v>
      </c>
      <c r="E188" s="31">
        <f t="shared" si="14"/>
        <v>89.762500000000003</v>
      </c>
      <c r="F188" s="34">
        <f t="shared" si="15"/>
        <v>40.575937500000002</v>
      </c>
      <c r="G188" s="38">
        <v>52.5</v>
      </c>
      <c r="H188" s="92"/>
      <c r="J188" s="31">
        <f t="shared" si="17"/>
        <v>107.09761904761905</v>
      </c>
      <c r="K188" s="5">
        <v>80.42</v>
      </c>
      <c r="L188" s="51">
        <v>83.3</v>
      </c>
      <c r="M188" s="14">
        <f t="shared" si="12"/>
        <v>-3.4573829531812663</v>
      </c>
      <c r="N188" s="50" t="s">
        <v>224</v>
      </c>
      <c r="O188" s="18">
        <v>83.3</v>
      </c>
      <c r="P188" s="18"/>
      <c r="R188" s="50" t="s">
        <v>1088</v>
      </c>
      <c r="S188" s="8">
        <v>80.7</v>
      </c>
      <c r="T188" s="51">
        <v>83.3</v>
      </c>
      <c r="U188" s="9">
        <f t="shared" si="13"/>
        <v>2.5999999999999943</v>
      </c>
      <c r="V188" s="2"/>
    </row>
    <row r="189" spans="1:22" ht="16.5" thickBot="1">
      <c r="A189" s="43">
        <v>1962</v>
      </c>
      <c r="B189" s="42">
        <v>8</v>
      </c>
      <c r="D189" s="18">
        <v>79.3</v>
      </c>
      <c r="E189" s="31">
        <f t="shared" si="14"/>
        <v>88.229166666666671</v>
      </c>
      <c r="F189" s="34">
        <f t="shared" si="15"/>
        <v>38.160937500000003</v>
      </c>
      <c r="G189" s="38">
        <v>49.8</v>
      </c>
      <c r="H189" s="92"/>
      <c r="J189" s="31">
        <f t="shared" si="17"/>
        <v>107.71670013386881</v>
      </c>
      <c r="K189" s="5">
        <v>79.2</v>
      </c>
      <c r="L189" s="51">
        <v>79.3</v>
      </c>
      <c r="M189" s="14">
        <f t="shared" si="12"/>
        <v>-0.12610340479191962</v>
      </c>
      <c r="N189" s="50" t="s">
        <v>225</v>
      </c>
      <c r="O189" s="18">
        <v>79.3</v>
      </c>
      <c r="P189" s="18"/>
      <c r="R189" s="50" t="s">
        <v>1089</v>
      </c>
      <c r="S189" s="8">
        <v>77.3</v>
      </c>
      <c r="T189" s="51">
        <v>79.3</v>
      </c>
      <c r="U189" s="9">
        <f t="shared" si="13"/>
        <v>2</v>
      </c>
      <c r="V189" s="2"/>
    </row>
    <row r="190" spans="1:22" ht="16.5" thickBot="1">
      <c r="A190" s="43">
        <v>1962</v>
      </c>
      <c r="B190" s="42">
        <v>9</v>
      </c>
      <c r="D190" s="18">
        <v>90.5</v>
      </c>
      <c r="E190" s="31">
        <f t="shared" si="14"/>
        <v>86.387500000000003</v>
      </c>
      <c r="F190" s="34">
        <f t="shared" si="15"/>
        <v>35.260312500000005</v>
      </c>
      <c r="G190" s="38">
        <v>46.7</v>
      </c>
      <c r="H190" s="92"/>
      <c r="J190" s="31">
        <f t="shared" si="17"/>
        <v>108.49839400428266</v>
      </c>
      <c r="K190" s="5">
        <v>90.41</v>
      </c>
      <c r="L190" s="51">
        <v>90.5</v>
      </c>
      <c r="M190" s="14">
        <f t="shared" si="12"/>
        <v>-9.9447513812151556E-2</v>
      </c>
      <c r="N190" s="50" t="s">
        <v>226</v>
      </c>
      <c r="O190" s="18">
        <v>90.5</v>
      </c>
      <c r="P190" s="18"/>
      <c r="R190" s="50" t="s">
        <v>1090</v>
      </c>
      <c r="S190" s="8">
        <v>89.5</v>
      </c>
      <c r="T190" s="51">
        <v>90.5</v>
      </c>
      <c r="U190" s="9">
        <f t="shared" si="13"/>
        <v>1</v>
      </c>
      <c r="V190" s="2"/>
    </row>
    <row r="191" spans="1:22" ht="16.5" thickBot="1">
      <c r="A191" s="43">
        <v>1962</v>
      </c>
      <c r="B191" s="42">
        <v>10</v>
      </c>
      <c r="D191" s="18">
        <v>87.2</v>
      </c>
      <c r="E191" s="31">
        <f t="shared" si="14"/>
        <v>84.754166666666663</v>
      </c>
      <c r="F191" s="34">
        <f t="shared" si="15"/>
        <v>32.687812499999993</v>
      </c>
      <c r="G191" s="38">
        <v>44</v>
      </c>
      <c r="H191" s="92"/>
      <c r="J191" s="31">
        <f t="shared" si="17"/>
        <v>109.26231060606061</v>
      </c>
      <c r="K191" s="5">
        <v>87.18</v>
      </c>
      <c r="L191" s="51">
        <v>87.2</v>
      </c>
      <c r="M191" s="14">
        <f t="shared" si="12"/>
        <v>-2.2935779816506852E-2</v>
      </c>
      <c r="N191" s="50" t="s">
        <v>227</v>
      </c>
      <c r="O191" s="18">
        <v>87.2</v>
      </c>
      <c r="P191" s="18"/>
      <c r="R191" s="50" t="s">
        <v>1091</v>
      </c>
      <c r="S191" s="8">
        <v>87.8</v>
      </c>
      <c r="T191" s="51">
        <v>87.2</v>
      </c>
      <c r="U191" s="9">
        <f t="shared" si="13"/>
        <v>-0.59999999999999432</v>
      </c>
      <c r="V191" s="2"/>
    </row>
    <row r="192" spans="1:22" ht="16.5" thickBot="1">
      <c r="A192" s="43">
        <v>1962</v>
      </c>
      <c r="B192" s="42">
        <v>11</v>
      </c>
      <c r="D192" s="18">
        <v>83</v>
      </c>
      <c r="E192" s="31">
        <f t="shared" si="14"/>
        <v>83.61666666666666</v>
      </c>
      <c r="F192" s="34">
        <f t="shared" si="15"/>
        <v>30.896249999999988</v>
      </c>
      <c r="G192" s="38">
        <v>42.9</v>
      </c>
      <c r="H192" s="92"/>
      <c r="J192" s="31">
        <f t="shared" si="17"/>
        <v>109.49106449106449</v>
      </c>
      <c r="K192" s="5">
        <v>82.96</v>
      </c>
      <c r="L192" s="51">
        <v>83</v>
      </c>
      <c r="M192" s="14">
        <f t="shared" si="12"/>
        <v>-4.8192771084345054E-2</v>
      </c>
      <c r="N192" s="50" t="s">
        <v>228</v>
      </c>
      <c r="O192" s="18">
        <v>83</v>
      </c>
      <c r="P192" s="18"/>
      <c r="R192" s="50" t="s">
        <v>1092</v>
      </c>
      <c r="S192" s="8">
        <v>84.9</v>
      </c>
      <c r="T192" s="51">
        <v>83</v>
      </c>
      <c r="U192" s="9">
        <f t="shared" si="13"/>
        <v>-1.9000000000000057</v>
      </c>
      <c r="V192" s="2"/>
    </row>
    <row r="193" spans="1:22" ht="16.5" thickBot="1">
      <c r="A193" s="43">
        <v>1962</v>
      </c>
      <c r="B193" s="42">
        <v>12</v>
      </c>
      <c r="D193" s="18">
        <v>79.400000000000006</v>
      </c>
      <c r="E193" s="31">
        <f t="shared" si="14"/>
        <v>82.862499999999997</v>
      </c>
      <c r="F193" s="34">
        <f t="shared" si="15"/>
        <v>29.708437499999995</v>
      </c>
      <c r="G193" s="38">
        <v>42.6</v>
      </c>
      <c r="H193" s="92"/>
      <c r="J193" s="31">
        <f t="shared" si="17"/>
        <v>109.45129107981221</v>
      </c>
      <c r="K193" s="5">
        <v>79.42</v>
      </c>
      <c r="L193" s="51">
        <v>79.400000000000006</v>
      </c>
      <c r="M193" s="14">
        <f t="shared" si="12"/>
        <v>2.5188916876572875E-2</v>
      </c>
      <c r="N193" s="50" t="s">
        <v>229</v>
      </c>
      <c r="O193" s="18">
        <v>79.400000000000006</v>
      </c>
      <c r="P193" s="18"/>
      <c r="R193" s="50" t="s">
        <v>1093</v>
      </c>
      <c r="S193" s="8">
        <v>82</v>
      </c>
      <c r="T193" s="51">
        <v>79.400000000000006</v>
      </c>
      <c r="U193" s="9">
        <f t="shared" si="13"/>
        <v>-2.5999999999999943</v>
      </c>
      <c r="V193" s="2"/>
    </row>
    <row r="194" spans="1:22" ht="16.5" thickBot="1">
      <c r="A194" s="43">
        <v>1963</v>
      </c>
      <c r="B194" s="42">
        <v>1</v>
      </c>
      <c r="D194" s="18">
        <v>77</v>
      </c>
      <c r="E194" s="31">
        <f t="shared" si="14"/>
        <v>82.337500000000006</v>
      </c>
      <c r="F194" s="34">
        <f t="shared" si="15"/>
        <v>28.881562500000008</v>
      </c>
      <c r="G194" s="38">
        <v>42.1</v>
      </c>
      <c r="H194" s="92"/>
      <c r="J194" s="31">
        <f t="shared" si="17"/>
        <v>109.55760095011877</v>
      </c>
      <c r="K194" s="5">
        <v>74.39</v>
      </c>
      <c r="L194" s="51">
        <v>77</v>
      </c>
      <c r="M194" s="14">
        <f t="shared" si="12"/>
        <v>-3.3896103896103824</v>
      </c>
      <c r="N194" s="50" t="s">
        <v>230</v>
      </c>
      <c r="O194" s="18">
        <v>77</v>
      </c>
      <c r="P194" s="18"/>
      <c r="R194" s="50" t="s">
        <v>1094</v>
      </c>
      <c r="S194" s="8">
        <v>79.5</v>
      </c>
      <c r="T194" s="51">
        <v>77</v>
      </c>
      <c r="U194" s="9">
        <f t="shared" si="13"/>
        <v>-2.5</v>
      </c>
      <c r="V194" s="2"/>
    </row>
    <row r="195" spans="1:22" ht="16.5" thickBot="1">
      <c r="A195" s="43">
        <v>1963</v>
      </c>
      <c r="B195" s="42">
        <v>2</v>
      </c>
      <c r="D195" s="18">
        <v>77.8</v>
      </c>
      <c r="E195" s="31">
        <f t="shared" si="14"/>
        <v>82.287500000000009</v>
      </c>
      <c r="F195" s="34">
        <f t="shared" si="15"/>
        <v>28.802812500000012</v>
      </c>
      <c r="G195" s="38">
        <v>42.6</v>
      </c>
      <c r="H195" s="92"/>
      <c r="J195" s="31">
        <f t="shared" si="17"/>
        <v>109.31631455399061</v>
      </c>
      <c r="K195" s="5">
        <v>77.72</v>
      </c>
      <c r="L195" s="51">
        <v>77.8</v>
      </c>
      <c r="M195" s="14">
        <f t="shared" si="12"/>
        <v>-0.10282776349613698</v>
      </c>
      <c r="N195" s="50" t="s">
        <v>231</v>
      </c>
      <c r="O195" s="18">
        <v>77.8</v>
      </c>
      <c r="P195" s="18"/>
      <c r="R195" s="50" t="s">
        <v>1095</v>
      </c>
      <c r="S195" s="8">
        <v>79.7</v>
      </c>
      <c r="T195" s="51">
        <v>77.8</v>
      </c>
      <c r="U195" s="9">
        <f t="shared" si="13"/>
        <v>-1.9000000000000057</v>
      </c>
      <c r="V195" s="2"/>
    </row>
    <row r="196" spans="1:22" ht="16.5" thickBot="1">
      <c r="A196" s="43">
        <v>1963</v>
      </c>
      <c r="B196" s="42">
        <v>3</v>
      </c>
      <c r="D196" s="18">
        <v>77.099999999999994</v>
      </c>
      <c r="E196" s="31">
        <f t="shared" si="14"/>
        <v>82.254166666666677</v>
      </c>
      <c r="F196" s="34">
        <f t="shared" si="15"/>
        <v>28.750312500000014</v>
      </c>
      <c r="G196" s="38">
        <v>42.6</v>
      </c>
      <c r="H196" s="92"/>
      <c r="J196" s="31">
        <f t="shared" si="17"/>
        <v>109.30848982785602</v>
      </c>
      <c r="K196" s="5">
        <v>77.02</v>
      </c>
      <c r="L196" s="51">
        <v>77.099999999999994</v>
      </c>
      <c r="M196" s="14">
        <f t="shared" si="12"/>
        <v>-0.1037613488975353</v>
      </c>
      <c r="N196" s="50" t="s">
        <v>232</v>
      </c>
      <c r="O196" s="18">
        <v>77.099999999999994</v>
      </c>
      <c r="P196" s="18"/>
      <c r="R196" s="50" t="s">
        <v>1096</v>
      </c>
      <c r="S196" s="8">
        <v>77.8</v>
      </c>
      <c r="T196" s="51">
        <v>77.099999999999994</v>
      </c>
      <c r="U196" s="9">
        <f t="shared" si="13"/>
        <v>-0.70000000000000284</v>
      </c>
      <c r="V196" s="2"/>
    </row>
    <row r="197" spans="1:22" ht="16.5" thickBot="1">
      <c r="A197" s="43">
        <v>1963</v>
      </c>
      <c r="B197" s="42">
        <v>4</v>
      </c>
      <c r="D197" s="18">
        <v>80</v>
      </c>
      <c r="E197" s="31">
        <f t="shared" si="14"/>
        <v>81.954166666666666</v>
      </c>
      <c r="F197" s="34">
        <f t="shared" si="15"/>
        <v>28.277812499999996</v>
      </c>
      <c r="G197" s="38">
        <v>41.6</v>
      </c>
      <c r="H197" s="92"/>
      <c r="J197" s="31">
        <f t="shared" si="17"/>
        <v>109.70052083333333</v>
      </c>
      <c r="K197" s="5">
        <v>79.94</v>
      </c>
      <c r="L197" s="51">
        <v>80</v>
      </c>
      <c r="M197" s="14">
        <f t="shared" ref="M197:M260" si="18">K197/L197*100-100</f>
        <v>-7.5000000000002842E-2</v>
      </c>
      <c r="N197" s="50" t="s">
        <v>233</v>
      </c>
      <c r="O197" s="18">
        <v>80</v>
      </c>
      <c r="P197" s="18"/>
      <c r="R197" s="50" t="s">
        <v>1097</v>
      </c>
      <c r="S197" s="8">
        <v>79.5</v>
      </c>
      <c r="T197" s="51">
        <v>80</v>
      </c>
      <c r="U197" s="9">
        <f t="shared" ref="U197:U260" si="19">T197-S197</f>
        <v>0.5</v>
      </c>
      <c r="V197" s="2"/>
    </row>
    <row r="198" spans="1:22" ht="16.5" thickBot="1">
      <c r="A198" s="43">
        <v>1963</v>
      </c>
      <c r="B198" s="42">
        <v>5</v>
      </c>
      <c r="D198" s="18">
        <v>89.7</v>
      </c>
      <c r="E198" s="31">
        <f t="shared" si="14"/>
        <v>81.712500000000006</v>
      </c>
      <c r="F198" s="34">
        <f t="shared" si="15"/>
        <v>27.897187500000008</v>
      </c>
      <c r="G198" s="38">
        <v>41.1</v>
      </c>
      <c r="H198" s="92"/>
      <c r="J198" s="31">
        <f t="shared" si="17"/>
        <v>109.88138686131387</v>
      </c>
      <c r="K198" s="5">
        <v>89.68</v>
      </c>
      <c r="L198" s="51">
        <v>89.7</v>
      </c>
      <c r="M198" s="14">
        <f t="shared" si="18"/>
        <v>-2.229654403566883E-2</v>
      </c>
      <c r="N198" s="50" t="s">
        <v>234</v>
      </c>
      <c r="O198" s="18">
        <v>89.7</v>
      </c>
      <c r="P198" s="18"/>
      <c r="R198" s="50" t="s">
        <v>1098</v>
      </c>
      <c r="S198" s="8">
        <v>87.8</v>
      </c>
      <c r="T198" s="51">
        <v>89.7</v>
      </c>
      <c r="U198" s="9">
        <f t="shared" si="19"/>
        <v>1.9000000000000057</v>
      </c>
      <c r="V198" s="2"/>
    </row>
    <row r="199" spans="1:22" ht="16.5" thickBot="1">
      <c r="A199" s="43">
        <v>1963</v>
      </c>
      <c r="B199" s="42">
        <v>6</v>
      </c>
      <c r="D199" s="18">
        <v>86.2</v>
      </c>
      <c r="E199" s="31">
        <f t="shared" si="14"/>
        <v>81.441666666666663</v>
      </c>
      <c r="F199" s="34">
        <f t="shared" si="15"/>
        <v>27.470624999999995</v>
      </c>
      <c r="G199" s="38">
        <v>40.4</v>
      </c>
      <c r="H199" s="92"/>
      <c r="J199" s="31">
        <f t="shared" si="17"/>
        <v>110.15882838283828</v>
      </c>
      <c r="K199" s="5">
        <v>86.16</v>
      </c>
      <c r="L199" s="51">
        <v>86.2</v>
      </c>
      <c r="M199" s="14">
        <f t="shared" si="18"/>
        <v>-4.6403712296992694E-2</v>
      </c>
      <c r="N199" s="50" t="s">
        <v>235</v>
      </c>
      <c r="O199" s="18">
        <v>86.2</v>
      </c>
      <c r="P199" s="18"/>
      <c r="R199" s="50" t="s">
        <v>1099</v>
      </c>
      <c r="S199" s="8">
        <v>83.5</v>
      </c>
      <c r="T199" s="51">
        <v>86.2</v>
      </c>
      <c r="U199" s="9">
        <f t="shared" si="19"/>
        <v>2.7000000000000028</v>
      </c>
      <c r="V199" s="2"/>
    </row>
    <row r="200" spans="1:22" ht="16.5" thickBot="1">
      <c r="A200" s="43">
        <v>1963</v>
      </c>
      <c r="B200" s="42">
        <v>7</v>
      </c>
      <c r="D200" s="18">
        <v>78.400000000000006</v>
      </c>
      <c r="E200" s="31">
        <f t="shared" si="14"/>
        <v>81.133333333333326</v>
      </c>
      <c r="F200" s="34">
        <f t="shared" si="15"/>
        <v>26.984999999999989</v>
      </c>
      <c r="G200" s="38">
        <v>39.700000000000003</v>
      </c>
      <c r="H200" s="92"/>
      <c r="J200" s="31">
        <f t="shared" si="17"/>
        <v>110.43660789252729</v>
      </c>
      <c r="K200" s="5">
        <v>78.41</v>
      </c>
      <c r="L200" s="51">
        <v>78.400000000000006</v>
      </c>
      <c r="M200" s="14">
        <f t="shared" si="18"/>
        <v>1.2755102040799216E-2</v>
      </c>
      <c r="N200" s="50" t="s">
        <v>236</v>
      </c>
      <c r="O200" s="18">
        <v>78.400000000000006</v>
      </c>
      <c r="P200" s="18"/>
      <c r="R200" s="50" t="s">
        <v>1100</v>
      </c>
      <c r="S200" s="8">
        <v>75.900000000000006</v>
      </c>
      <c r="T200" s="51">
        <v>78.400000000000006</v>
      </c>
      <c r="U200" s="9">
        <f t="shared" si="19"/>
        <v>2.5</v>
      </c>
      <c r="V200" s="2"/>
    </row>
    <row r="201" spans="1:22" ht="16.5" thickBot="1">
      <c r="A201" s="43">
        <v>1963</v>
      </c>
      <c r="B201" s="42">
        <v>8</v>
      </c>
      <c r="D201" s="18">
        <v>83</v>
      </c>
      <c r="E201" s="31">
        <f t="shared" si="14"/>
        <v>80.849999999999994</v>
      </c>
      <c r="F201" s="34">
        <f t="shared" si="15"/>
        <v>26.53874999999999</v>
      </c>
      <c r="G201" s="38">
        <v>39</v>
      </c>
      <c r="H201" s="92"/>
      <c r="J201" s="31">
        <f t="shared" si="17"/>
        <v>110.73076923076923</v>
      </c>
      <c r="K201" s="5">
        <v>82.9</v>
      </c>
      <c r="L201" s="51">
        <v>83</v>
      </c>
      <c r="M201" s="14">
        <f t="shared" si="18"/>
        <v>-0.12048192771084132</v>
      </c>
      <c r="N201" s="50" t="s">
        <v>237</v>
      </c>
      <c r="O201" s="18">
        <v>83</v>
      </c>
      <c r="P201" s="18"/>
      <c r="R201" s="50" t="s">
        <v>1101</v>
      </c>
      <c r="S201" s="8">
        <v>80.900000000000006</v>
      </c>
      <c r="T201" s="51">
        <v>83</v>
      </c>
      <c r="U201" s="9">
        <f t="shared" si="19"/>
        <v>2.0999999999999943</v>
      </c>
      <c r="V201" s="2"/>
    </row>
    <row r="202" spans="1:22" ht="16.5" thickBot="1">
      <c r="A202" s="43">
        <v>1963</v>
      </c>
      <c r="B202" s="42">
        <v>9</v>
      </c>
      <c r="D202" s="18">
        <v>86</v>
      </c>
      <c r="E202" s="31">
        <f t="shared" si="14"/>
        <v>80.649999999999991</v>
      </c>
      <c r="F202" s="34">
        <f t="shared" si="15"/>
        <v>26.223749999999985</v>
      </c>
      <c r="G202" s="38">
        <v>38.6</v>
      </c>
      <c r="H202" s="92"/>
      <c r="J202" s="31">
        <f t="shared" si="17"/>
        <v>110.89378238341969</v>
      </c>
      <c r="K202" s="5">
        <v>85.98</v>
      </c>
      <c r="L202" s="51">
        <v>86</v>
      </c>
      <c r="M202" s="14">
        <f t="shared" si="18"/>
        <v>-2.3255813953483084E-2</v>
      </c>
      <c r="N202" s="50" t="s">
        <v>238</v>
      </c>
      <c r="O202" s="18">
        <v>86</v>
      </c>
      <c r="P202" s="18"/>
      <c r="R202" s="50" t="s">
        <v>1102</v>
      </c>
      <c r="S202" s="8">
        <v>85.1</v>
      </c>
      <c r="T202" s="51">
        <v>86</v>
      </c>
      <c r="U202" s="9">
        <f t="shared" si="19"/>
        <v>0.90000000000000568</v>
      </c>
      <c r="V202" s="2"/>
    </row>
    <row r="203" spans="1:22" ht="16.5" thickBot="1">
      <c r="A203" s="43">
        <v>1963</v>
      </c>
      <c r="B203" s="42">
        <v>10</v>
      </c>
      <c r="D203" s="18">
        <v>84.5</v>
      </c>
      <c r="E203" s="31">
        <f t="shared" ref="E203:E266" si="20">(D197/2+D198+D199+D200+D201+D202+D203+D204+D205+D206+D207+D208+D209/2)/12</f>
        <v>80.279166666666654</v>
      </c>
      <c r="F203" s="34">
        <f t="shared" ref="F203:F266" si="21">(E203-64)*1.575</f>
        <v>25.63968749999998</v>
      </c>
      <c r="G203" s="38">
        <v>37.4</v>
      </c>
      <c r="H203" s="92"/>
      <c r="J203" s="31">
        <f t="shared" ref="J203:J266" si="22">((E203/G203*100-100)/10)+100</f>
        <v>111.46501782531193</v>
      </c>
      <c r="K203" s="5">
        <v>84.47</v>
      </c>
      <c r="L203" s="51">
        <v>84.5</v>
      </c>
      <c r="M203" s="14">
        <f t="shared" si="18"/>
        <v>-3.550295857988317E-2</v>
      </c>
      <c r="N203" s="50" t="s">
        <v>239</v>
      </c>
      <c r="O203" s="18">
        <v>84.5</v>
      </c>
      <c r="P203" s="18"/>
      <c r="R203" s="50" t="s">
        <v>1103</v>
      </c>
      <c r="S203" s="8">
        <v>85.1</v>
      </c>
      <c r="T203" s="51">
        <v>84.5</v>
      </c>
      <c r="U203" s="9">
        <f t="shared" si="19"/>
        <v>-0.59999999999999432</v>
      </c>
      <c r="V203" s="2"/>
    </row>
    <row r="204" spans="1:22" ht="16.5" thickBot="1">
      <c r="A204" s="43">
        <v>1963</v>
      </c>
      <c r="B204" s="42">
        <v>11</v>
      </c>
      <c r="D204" s="18">
        <v>79.900000000000006</v>
      </c>
      <c r="E204" s="31">
        <f t="shared" si="20"/>
        <v>79.212500000000006</v>
      </c>
      <c r="F204" s="34">
        <f t="shared" si="21"/>
        <v>23.959687500000008</v>
      </c>
      <c r="G204" s="38">
        <v>34.200000000000003</v>
      </c>
      <c r="H204" s="92"/>
      <c r="J204" s="31">
        <f t="shared" si="22"/>
        <v>113.16154970760235</v>
      </c>
      <c r="K204" s="5">
        <v>79.849999999999994</v>
      </c>
      <c r="L204" s="51">
        <v>79.900000000000006</v>
      </c>
      <c r="M204" s="14">
        <f t="shared" si="18"/>
        <v>-6.2578222778483905E-2</v>
      </c>
      <c r="N204" s="50" t="s">
        <v>240</v>
      </c>
      <c r="O204" s="18">
        <v>79.900000000000006</v>
      </c>
      <c r="P204" s="18"/>
      <c r="R204" s="50" t="s">
        <v>1104</v>
      </c>
      <c r="S204" s="8">
        <v>81.7</v>
      </c>
      <c r="T204" s="51">
        <v>79.900000000000006</v>
      </c>
      <c r="U204" s="9">
        <f t="shared" si="19"/>
        <v>-1.7999999999999972</v>
      </c>
      <c r="V204" s="2"/>
    </row>
    <row r="205" spans="1:22" ht="16.5" thickBot="1">
      <c r="A205" s="43">
        <v>1963</v>
      </c>
      <c r="B205" s="42">
        <v>12</v>
      </c>
      <c r="D205" s="18">
        <v>76</v>
      </c>
      <c r="E205" s="31">
        <f t="shared" si="20"/>
        <v>77.808333333333337</v>
      </c>
      <c r="F205" s="34">
        <f t="shared" si="21"/>
        <v>21.748125000000005</v>
      </c>
      <c r="G205" s="38">
        <v>30.7</v>
      </c>
      <c r="H205" s="92"/>
      <c r="J205" s="31">
        <f t="shared" si="22"/>
        <v>115.34473398479913</v>
      </c>
      <c r="K205" s="5">
        <v>75.959999999999994</v>
      </c>
      <c r="L205" s="51">
        <v>76</v>
      </c>
      <c r="M205" s="14">
        <f t="shared" si="18"/>
        <v>-5.2631578947384128E-2</v>
      </c>
      <c r="N205" s="50" t="s">
        <v>241</v>
      </c>
      <c r="O205" s="18">
        <v>76</v>
      </c>
      <c r="P205" s="18"/>
      <c r="R205" s="50" t="s">
        <v>1105</v>
      </c>
      <c r="S205" s="8">
        <v>78.400000000000006</v>
      </c>
      <c r="T205" s="51">
        <v>76</v>
      </c>
      <c r="U205" s="9">
        <f t="shared" si="19"/>
        <v>-2.4000000000000057</v>
      </c>
      <c r="V205" s="2"/>
    </row>
    <row r="206" spans="1:22" ht="16.5" thickBot="1">
      <c r="A206" s="43">
        <v>1964</v>
      </c>
      <c r="B206" s="42">
        <v>1</v>
      </c>
      <c r="D206" s="18">
        <v>73</v>
      </c>
      <c r="E206" s="31">
        <f t="shared" si="20"/>
        <v>76.800000000000011</v>
      </c>
      <c r="F206" s="34">
        <f t="shared" si="21"/>
        <v>20.160000000000018</v>
      </c>
      <c r="G206" s="38">
        <v>28.1</v>
      </c>
      <c r="H206" s="92"/>
      <c r="J206" s="31">
        <f t="shared" si="22"/>
        <v>117.33096085409252</v>
      </c>
      <c r="K206" s="5">
        <v>70.63</v>
      </c>
      <c r="L206" s="51">
        <v>73</v>
      </c>
      <c r="M206" s="14">
        <f t="shared" si="18"/>
        <v>-3.2465753424657606</v>
      </c>
      <c r="N206" s="50" t="s">
        <v>242</v>
      </c>
      <c r="O206" s="18">
        <v>73</v>
      </c>
      <c r="P206" s="18"/>
      <c r="R206" s="50" t="s">
        <v>1106</v>
      </c>
      <c r="S206" s="8">
        <v>75.400000000000006</v>
      </c>
      <c r="T206" s="51">
        <v>73</v>
      </c>
      <c r="U206" s="9">
        <f t="shared" si="19"/>
        <v>-2.4000000000000057</v>
      </c>
      <c r="V206" s="2"/>
    </row>
    <row r="207" spans="1:22" ht="16.5" thickBot="1">
      <c r="A207" s="43">
        <v>1964</v>
      </c>
      <c r="B207" s="42">
        <v>2</v>
      </c>
      <c r="D207" s="18">
        <v>75</v>
      </c>
      <c r="E207" s="31">
        <f t="shared" si="20"/>
        <v>75.920833333333334</v>
      </c>
      <c r="F207" s="34">
        <f t="shared" si="21"/>
        <v>18.775312500000002</v>
      </c>
      <c r="G207" s="38">
        <v>25.7</v>
      </c>
      <c r="H207" s="92"/>
      <c r="J207" s="31">
        <f t="shared" si="22"/>
        <v>119.54118028534371</v>
      </c>
      <c r="K207" s="5">
        <v>74.92</v>
      </c>
      <c r="L207" s="51">
        <v>75</v>
      </c>
      <c r="M207" s="14">
        <f t="shared" si="18"/>
        <v>-0.10666666666666913</v>
      </c>
      <c r="N207" s="50" t="s">
        <v>243</v>
      </c>
      <c r="O207" s="18">
        <v>75</v>
      </c>
      <c r="P207" s="18"/>
      <c r="R207" s="50" t="s">
        <v>1107</v>
      </c>
      <c r="S207" s="8">
        <v>76.8</v>
      </c>
      <c r="T207" s="51">
        <v>75</v>
      </c>
      <c r="U207" s="9">
        <f t="shared" si="19"/>
        <v>-1.7999999999999972</v>
      </c>
      <c r="V207" s="2"/>
    </row>
    <row r="208" spans="1:22" ht="16.5" thickBot="1">
      <c r="A208" s="43">
        <v>1964</v>
      </c>
      <c r="B208" s="42">
        <v>3</v>
      </c>
      <c r="D208" s="18">
        <v>75.099999999999994</v>
      </c>
      <c r="E208" s="31">
        <f t="shared" si="20"/>
        <v>74.795833333333348</v>
      </c>
      <c r="F208" s="34">
        <f t="shared" si="21"/>
        <v>17.003437500000022</v>
      </c>
      <c r="G208" s="38">
        <v>22.3</v>
      </c>
      <c r="H208" s="92"/>
      <c r="J208" s="31">
        <f t="shared" si="22"/>
        <v>123.54073243647235</v>
      </c>
      <c r="K208" s="5">
        <v>75.09</v>
      </c>
      <c r="L208" s="51">
        <v>75.099999999999994</v>
      </c>
      <c r="M208" s="14">
        <f t="shared" si="18"/>
        <v>-1.3315579227679564E-2</v>
      </c>
      <c r="N208" s="50" t="s">
        <v>244</v>
      </c>
      <c r="O208" s="18">
        <v>75.099999999999994</v>
      </c>
      <c r="P208" s="18"/>
      <c r="R208" s="50" t="s">
        <v>1108</v>
      </c>
      <c r="S208" s="8">
        <v>75.900000000000006</v>
      </c>
      <c r="T208" s="51">
        <v>75.099999999999994</v>
      </c>
      <c r="U208" s="9">
        <f t="shared" si="19"/>
        <v>-0.80000000000001137</v>
      </c>
      <c r="V208" s="2"/>
    </row>
    <row r="209" spans="1:22" ht="16.5" thickBot="1">
      <c r="A209" s="43">
        <v>1964</v>
      </c>
      <c r="B209" s="42">
        <v>4</v>
      </c>
      <c r="D209" s="18">
        <v>73.099999999999994</v>
      </c>
      <c r="E209" s="31">
        <f t="shared" si="20"/>
        <v>73.683333333333351</v>
      </c>
      <c r="F209" s="34">
        <f t="shared" si="21"/>
        <v>15.251250000000027</v>
      </c>
      <c r="G209" s="38">
        <v>18.600000000000001</v>
      </c>
      <c r="H209" s="92"/>
      <c r="J209" s="31">
        <f t="shared" si="22"/>
        <v>129.61469534050181</v>
      </c>
      <c r="K209" s="5">
        <v>73.099999999999994</v>
      </c>
      <c r="L209" s="51">
        <v>73.099999999999994</v>
      </c>
      <c r="M209" s="14">
        <f t="shared" si="18"/>
        <v>0</v>
      </c>
      <c r="N209" s="50" t="s">
        <v>245</v>
      </c>
      <c r="O209" s="18">
        <v>73.099999999999994</v>
      </c>
      <c r="P209" s="18"/>
      <c r="R209" s="50" t="s">
        <v>1109</v>
      </c>
      <c r="S209" s="8">
        <v>72.599999999999994</v>
      </c>
      <c r="T209" s="51">
        <v>73.099999999999994</v>
      </c>
      <c r="U209" s="9">
        <f t="shared" si="19"/>
        <v>0.5</v>
      </c>
      <c r="V209" s="2"/>
    </row>
    <row r="210" spans="1:22" ht="16.5" thickBot="1">
      <c r="A210" s="43">
        <v>1964</v>
      </c>
      <c r="B210" s="42">
        <v>5</v>
      </c>
      <c r="D210" s="18">
        <v>71</v>
      </c>
      <c r="E210" s="31">
        <f t="shared" si="20"/>
        <v>72.875</v>
      </c>
      <c r="F210" s="34">
        <f t="shared" si="21"/>
        <v>13.978125</v>
      </c>
      <c r="G210" s="38">
        <v>16</v>
      </c>
      <c r="H210" s="92"/>
      <c r="J210" s="31">
        <f t="shared" si="22"/>
        <v>135.546875</v>
      </c>
      <c r="K210" s="5">
        <v>71.02</v>
      </c>
      <c r="L210" s="51">
        <v>71</v>
      </c>
      <c r="M210" s="14">
        <f t="shared" si="18"/>
        <v>2.8169014084511446E-2</v>
      </c>
      <c r="N210" s="50" t="s">
        <v>246</v>
      </c>
      <c r="O210" s="18">
        <v>71</v>
      </c>
      <c r="P210" s="18"/>
      <c r="R210" s="50" t="s">
        <v>1110</v>
      </c>
      <c r="S210" s="8">
        <v>69.5</v>
      </c>
      <c r="T210" s="51">
        <v>71</v>
      </c>
      <c r="U210" s="9">
        <f t="shared" si="19"/>
        <v>1.5</v>
      </c>
      <c r="V210" s="2"/>
    </row>
    <row r="211" spans="1:22" ht="16.5" thickBot="1">
      <c r="A211" s="43">
        <v>1964</v>
      </c>
      <c r="B211" s="42">
        <v>6</v>
      </c>
      <c r="D211" s="18">
        <v>71.2</v>
      </c>
      <c r="E211" s="31">
        <f t="shared" si="20"/>
        <v>72.566666666666677</v>
      </c>
      <c r="F211" s="34">
        <f t="shared" si="21"/>
        <v>13.492500000000016</v>
      </c>
      <c r="G211" s="38">
        <v>15</v>
      </c>
      <c r="H211" s="92"/>
      <c r="J211" s="31">
        <f t="shared" si="22"/>
        <v>138.37777777777779</v>
      </c>
      <c r="K211" s="5">
        <v>71.25</v>
      </c>
      <c r="L211" s="51">
        <v>71.2</v>
      </c>
      <c r="M211" s="14">
        <f t="shared" si="18"/>
        <v>7.0224719101119604E-2</v>
      </c>
      <c r="N211" s="50" t="s">
        <v>247</v>
      </c>
      <c r="O211" s="18">
        <v>71.2</v>
      </c>
      <c r="P211" s="18"/>
      <c r="R211" s="50" t="s">
        <v>1111</v>
      </c>
      <c r="S211" s="8">
        <v>69</v>
      </c>
      <c r="T211" s="51">
        <v>71.2</v>
      </c>
      <c r="U211" s="9">
        <f t="shared" si="19"/>
        <v>2.2000000000000028</v>
      </c>
      <c r="V211" s="2"/>
    </row>
    <row r="212" spans="1:22" ht="16.5" thickBot="1">
      <c r="A212" s="43">
        <v>1964</v>
      </c>
      <c r="B212" s="42">
        <v>7</v>
      </c>
      <c r="D212" s="18">
        <v>69.2</v>
      </c>
      <c r="E212" s="31">
        <f t="shared" si="20"/>
        <v>72.712499999999991</v>
      </c>
      <c r="F212" s="34">
        <f t="shared" si="21"/>
        <v>13.722187499999986</v>
      </c>
      <c r="G212" s="38">
        <v>15.2</v>
      </c>
      <c r="H212" s="92"/>
      <c r="J212" s="31">
        <f t="shared" si="22"/>
        <v>137.83717105263156</v>
      </c>
      <c r="K212" s="5">
        <v>69.22</v>
      </c>
      <c r="L212" s="51">
        <v>69.2</v>
      </c>
      <c r="M212" s="14">
        <f t="shared" si="18"/>
        <v>2.8901734104039178E-2</v>
      </c>
      <c r="N212" s="50" t="s">
        <v>248</v>
      </c>
      <c r="O212" s="18">
        <v>69.2</v>
      </c>
      <c r="P212" s="18"/>
      <c r="R212" s="50" t="s">
        <v>1112</v>
      </c>
      <c r="S212" s="8">
        <v>67</v>
      </c>
      <c r="T212" s="51">
        <v>69.2</v>
      </c>
      <c r="U212" s="9">
        <f t="shared" si="19"/>
        <v>2.2000000000000028</v>
      </c>
      <c r="V212" s="2"/>
    </row>
    <row r="213" spans="1:22" ht="16.5" thickBot="1">
      <c r="A213" s="43">
        <v>1964</v>
      </c>
      <c r="B213" s="42">
        <v>8</v>
      </c>
      <c r="D213" s="18">
        <v>71.099999999999994</v>
      </c>
      <c r="E213" s="31">
        <f t="shared" si="20"/>
        <v>72.774999999999991</v>
      </c>
      <c r="F213" s="34">
        <f t="shared" si="21"/>
        <v>13.820624999999986</v>
      </c>
      <c r="G213" s="38">
        <v>15.1</v>
      </c>
      <c r="H213" s="92"/>
      <c r="J213" s="31">
        <f t="shared" si="22"/>
        <v>138.1953642384106</v>
      </c>
      <c r="K213" s="5">
        <v>71</v>
      </c>
      <c r="L213" s="51">
        <v>71.099999999999994</v>
      </c>
      <c r="M213" s="14">
        <f t="shared" si="18"/>
        <v>-0.14064697609001087</v>
      </c>
      <c r="N213" s="50" t="s">
        <v>249</v>
      </c>
      <c r="O213" s="18">
        <v>71.099999999999994</v>
      </c>
      <c r="P213" s="18"/>
      <c r="R213" s="50" t="s">
        <v>1113</v>
      </c>
      <c r="S213" s="8">
        <v>69.3</v>
      </c>
      <c r="T213" s="51">
        <v>71.099999999999994</v>
      </c>
      <c r="U213" s="9">
        <f t="shared" si="19"/>
        <v>1.7999999999999972</v>
      </c>
      <c r="V213" s="2"/>
    </row>
    <row r="214" spans="1:22" ht="16.5" thickBot="1">
      <c r="A214" s="43">
        <v>1964</v>
      </c>
      <c r="B214" s="42">
        <v>9</v>
      </c>
      <c r="D214" s="18">
        <v>70.900000000000006</v>
      </c>
      <c r="E214" s="31">
        <f t="shared" si="20"/>
        <v>72.637500000000003</v>
      </c>
      <c r="F214" s="34">
        <f t="shared" si="21"/>
        <v>13.604062500000005</v>
      </c>
      <c r="G214" s="38">
        <v>14.6</v>
      </c>
      <c r="H214" s="92"/>
      <c r="J214" s="31">
        <f t="shared" si="22"/>
        <v>139.75171232876713</v>
      </c>
      <c r="K214" s="5">
        <v>70.86</v>
      </c>
      <c r="L214" s="51">
        <v>70.900000000000006</v>
      </c>
      <c r="M214" s="14">
        <f t="shared" si="18"/>
        <v>-5.641748942173308E-2</v>
      </c>
      <c r="N214" s="50" t="s">
        <v>250</v>
      </c>
      <c r="O214" s="18">
        <v>70.900000000000006</v>
      </c>
      <c r="P214" s="18"/>
      <c r="R214" s="50" t="s">
        <v>1114</v>
      </c>
      <c r="S214" s="8">
        <v>70.2</v>
      </c>
      <c r="T214" s="51">
        <v>70.900000000000006</v>
      </c>
      <c r="U214" s="9">
        <f t="shared" si="19"/>
        <v>0.70000000000000284</v>
      </c>
      <c r="V214" s="2"/>
    </row>
    <row r="215" spans="1:22" ht="16.5" thickBot="1">
      <c r="A215" s="43">
        <v>1964</v>
      </c>
      <c r="B215" s="42">
        <v>10</v>
      </c>
      <c r="D215" s="18">
        <v>72.900000000000006</v>
      </c>
      <c r="E215" s="33">
        <f t="shared" si="20"/>
        <v>72.54583333333332</v>
      </c>
      <c r="F215" s="34">
        <f t="shared" si="21"/>
        <v>13.459687499999978</v>
      </c>
      <c r="G215" s="38">
        <v>14.3</v>
      </c>
      <c r="H215" s="92"/>
      <c r="I215" s="3" t="s">
        <v>9</v>
      </c>
      <c r="J215" s="31">
        <f t="shared" si="22"/>
        <v>140.73135198135196</v>
      </c>
      <c r="K215" s="5">
        <v>72.81</v>
      </c>
      <c r="L215" s="51">
        <v>72.900000000000006</v>
      </c>
      <c r="M215" s="14">
        <f t="shared" si="18"/>
        <v>-0.12345679012346977</v>
      </c>
      <c r="N215" s="50" t="s">
        <v>251</v>
      </c>
      <c r="O215" s="18">
        <v>72.900000000000006</v>
      </c>
      <c r="P215" s="18"/>
      <c r="R215" s="50" t="s">
        <v>1115</v>
      </c>
      <c r="S215" s="8">
        <v>73.400000000000006</v>
      </c>
      <c r="T215" s="51">
        <v>72.900000000000006</v>
      </c>
      <c r="U215" s="9">
        <f t="shared" si="19"/>
        <v>-0.5</v>
      </c>
    </row>
    <row r="216" spans="1:22" ht="16.5" thickBot="1">
      <c r="A216" s="43">
        <v>1964</v>
      </c>
      <c r="B216" s="42">
        <v>11</v>
      </c>
      <c r="D216" s="18">
        <v>72.099999999999994</v>
      </c>
      <c r="E216" s="31">
        <f t="shared" si="20"/>
        <v>72.899999999999991</v>
      </c>
      <c r="F216" s="34">
        <f t="shared" si="21"/>
        <v>14.017499999999986</v>
      </c>
      <c r="G216" s="38">
        <v>15</v>
      </c>
      <c r="H216" s="92"/>
      <c r="I216" s="3" t="s">
        <v>10</v>
      </c>
      <c r="J216" s="31">
        <f t="shared" si="22"/>
        <v>138.6</v>
      </c>
      <c r="K216" s="5">
        <v>72.06</v>
      </c>
      <c r="L216" s="51">
        <v>72.099999999999994</v>
      </c>
      <c r="M216" s="14">
        <f t="shared" si="18"/>
        <v>-5.5478502080433145E-2</v>
      </c>
      <c r="N216" s="50" t="s">
        <v>252</v>
      </c>
      <c r="O216" s="18">
        <v>72.099999999999994</v>
      </c>
      <c r="P216" s="18"/>
      <c r="R216" s="50" t="s">
        <v>1116</v>
      </c>
      <c r="S216" s="8">
        <v>73.7</v>
      </c>
      <c r="T216" s="51">
        <v>72.099999999999994</v>
      </c>
      <c r="U216" s="9">
        <f t="shared" si="19"/>
        <v>-1.6000000000000085</v>
      </c>
    </row>
    <row r="217" spans="1:22" ht="16.5" thickBot="1">
      <c r="A217" s="43">
        <v>1964</v>
      </c>
      <c r="B217" s="42">
        <v>12</v>
      </c>
      <c r="D217" s="18">
        <v>76.400000000000006</v>
      </c>
      <c r="E217" s="31">
        <f t="shared" si="20"/>
        <v>73.616666666666674</v>
      </c>
      <c r="F217" s="34">
        <f t="shared" si="21"/>
        <v>15.146250000000011</v>
      </c>
      <c r="G217" s="38">
        <v>16.2</v>
      </c>
      <c r="H217" s="92"/>
      <c r="I217" s="3" t="s">
        <v>12</v>
      </c>
      <c r="J217" s="31">
        <f t="shared" si="22"/>
        <v>135.44238683127571</v>
      </c>
      <c r="K217" s="5">
        <v>76.31</v>
      </c>
      <c r="L217" s="51">
        <v>76.400000000000006</v>
      </c>
      <c r="M217" s="14">
        <f t="shared" si="18"/>
        <v>-0.11780104712042316</v>
      </c>
      <c r="N217" s="50" t="s">
        <v>253</v>
      </c>
      <c r="O217" s="18">
        <v>76.400000000000006</v>
      </c>
      <c r="P217" s="18"/>
      <c r="R217" s="50" t="s">
        <v>1117</v>
      </c>
      <c r="S217" s="8">
        <v>78.8</v>
      </c>
      <c r="T217" s="51">
        <v>76.400000000000006</v>
      </c>
      <c r="U217" s="9">
        <f t="shared" si="19"/>
        <v>-2.3999999999999915</v>
      </c>
      <c r="V217" s="17"/>
    </row>
    <row r="218" spans="1:22" ht="16.5" thickBot="1">
      <c r="A218" s="43">
        <v>1965</v>
      </c>
      <c r="B218" s="42">
        <v>1</v>
      </c>
      <c r="D218" s="18">
        <v>76.099999999999994</v>
      </c>
      <c r="E218" s="31">
        <f t="shared" si="20"/>
        <v>74.274999999999991</v>
      </c>
      <c r="F218" s="34">
        <f t="shared" si="21"/>
        <v>16.183124999999986</v>
      </c>
      <c r="G218" s="38">
        <v>17.2</v>
      </c>
      <c r="H218" s="92"/>
      <c r="J218" s="31">
        <f t="shared" si="22"/>
        <v>133.18313953488371</v>
      </c>
      <c r="K218" s="5">
        <v>76.05</v>
      </c>
      <c r="L218" s="51">
        <v>76.099999999999994</v>
      </c>
      <c r="M218" s="14">
        <f t="shared" si="18"/>
        <v>-6.5703022339022255E-2</v>
      </c>
      <c r="N218" s="50" t="s">
        <v>254</v>
      </c>
      <c r="O218" s="18">
        <v>76.099999999999994</v>
      </c>
      <c r="P218" s="18"/>
      <c r="R218" s="50" t="s">
        <v>1118</v>
      </c>
      <c r="S218" s="8">
        <v>78.599999999999994</v>
      </c>
      <c r="T218" s="51">
        <v>76.099999999999994</v>
      </c>
      <c r="U218" s="9">
        <f t="shared" si="19"/>
        <v>-2.5</v>
      </c>
      <c r="V218" s="2"/>
    </row>
    <row r="219" spans="1:22" ht="16.5" thickBot="1">
      <c r="A219" s="43">
        <v>1965</v>
      </c>
      <c r="B219" s="42">
        <v>2</v>
      </c>
      <c r="D219" s="18">
        <v>73.400000000000006</v>
      </c>
      <c r="E219" s="31">
        <f t="shared" si="20"/>
        <v>74.820833333333326</v>
      </c>
      <c r="F219" s="34">
        <f t="shared" si="21"/>
        <v>17.042812499999986</v>
      </c>
      <c r="G219" s="38">
        <v>17.7</v>
      </c>
      <c r="H219" s="92"/>
      <c r="J219" s="31">
        <f t="shared" si="22"/>
        <v>132.27165725047081</v>
      </c>
      <c r="K219" s="5">
        <v>73.36</v>
      </c>
      <c r="L219" s="51">
        <v>73.400000000000006</v>
      </c>
      <c r="M219" s="14">
        <f t="shared" si="18"/>
        <v>-5.4495912806544311E-2</v>
      </c>
      <c r="N219" s="50" t="s">
        <v>255</v>
      </c>
      <c r="O219" s="18">
        <v>73.400000000000006</v>
      </c>
      <c r="P219" s="18"/>
      <c r="R219" s="50" t="s">
        <v>1119</v>
      </c>
      <c r="S219" s="8">
        <v>75.2</v>
      </c>
      <c r="T219" s="51">
        <v>73.400000000000006</v>
      </c>
      <c r="U219" s="9">
        <f t="shared" si="19"/>
        <v>-1.7999999999999972</v>
      </c>
      <c r="V219" s="2"/>
    </row>
    <row r="220" spans="1:22" ht="16.5" thickBot="1">
      <c r="A220" s="43">
        <v>1965</v>
      </c>
      <c r="B220" s="42">
        <v>3</v>
      </c>
      <c r="D220" s="18">
        <v>73.400000000000006</v>
      </c>
      <c r="E220" s="31">
        <f t="shared" si="20"/>
        <v>75.32083333333334</v>
      </c>
      <c r="F220" s="34">
        <f t="shared" si="21"/>
        <v>17.830312500000009</v>
      </c>
      <c r="G220" s="38">
        <v>18.399999999999999</v>
      </c>
      <c r="H220" s="92"/>
      <c r="J220" s="31">
        <f t="shared" si="22"/>
        <v>130.93523550724638</v>
      </c>
      <c r="K220" s="5">
        <v>73.349999999999994</v>
      </c>
      <c r="L220" s="51">
        <v>73.400000000000006</v>
      </c>
      <c r="M220" s="14">
        <f t="shared" si="18"/>
        <v>-6.81198910081946E-2</v>
      </c>
      <c r="N220" s="50" t="s">
        <v>256</v>
      </c>
      <c r="O220" s="18">
        <v>73.400000000000006</v>
      </c>
      <c r="P220" s="18"/>
      <c r="R220" s="50" t="s">
        <v>1120</v>
      </c>
      <c r="S220" s="8">
        <v>74.099999999999994</v>
      </c>
      <c r="T220" s="51">
        <v>73.400000000000006</v>
      </c>
      <c r="U220" s="9">
        <f t="shared" si="19"/>
        <v>-0.69999999999998863</v>
      </c>
      <c r="V220" s="2"/>
    </row>
    <row r="221" spans="1:22" ht="16.5" thickBot="1">
      <c r="A221" s="43">
        <v>1965</v>
      </c>
      <c r="B221" s="42">
        <v>4</v>
      </c>
      <c r="D221" s="18">
        <v>72.599999999999994</v>
      </c>
      <c r="E221" s="31">
        <f t="shared" si="20"/>
        <v>75.874999999999986</v>
      </c>
      <c r="F221" s="34">
        <f t="shared" si="21"/>
        <v>18.703124999999979</v>
      </c>
      <c r="G221" s="38">
        <v>19.899999999999999</v>
      </c>
      <c r="H221" s="92"/>
      <c r="J221" s="31">
        <f t="shared" si="22"/>
        <v>128.12814070351757</v>
      </c>
      <c r="K221" s="5">
        <v>72.510000000000005</v>
      </c>
      <c r="L221" s="51">
        <v>72.599999999999994</v>
      </c>
      <c r="M221" s="14">
        <f t="shared" si="18"/>
        <v>-0.1239669421487406</v>
      </c>
      <c r="N221" s="50" t="s">
        <v>257</v>
      </c>
      <c r="O221" s="18">
        <v>72.599999999999994</v>
      </c>
      <c r="P221" s="18"/>
      <c r="R221" s="50" t="s">
        <v>1121</v>
      </c>
      <c r="S221" s="8">
        <v>72</v>
      </c>
      <c r="T221" s="51">
        <v>72.599999999999994</v>
      </c>
      <c r="U221" s="9">
        <f t="shared" si="19"/>
        <v>0.59999999999999432</v>
      </c>
      <c r="V221" s="2"/>
    </row>
    <row r="222" spans="1:22" ht="16.5" thickBot="1">
      <c r="A222" s="43">
        <v>1965</v>
      </c>
      <c r="B222" s="42">
        <v>5</v>
      </c>
      <c r="D222" s="18">
        <v>80</v>
      </c>
      <c r="E222" s="31">
        <f t="shared" si="20"/>
        <v>76.32083333333334</v>
      </c>
      <c r="F222" s="34">
        <f t="shared" si="21"/>
        <v>19.405312500000012</v>
      </c>
      <c r="G222" s="38">
        <v>21.2</v>
      </c>
      <c r="H222" s="92"/>
      <c r="J222" s="31">
        <f t="shared" si="22"/>
        <v>126.000393081761</v>
      </c>
      <c r="K222" s="5">
        <v>79.92</v>
      </c>
      <c r="L222" s="51">
        <v>80</v>
      </c>
      <c r="M222" s="14">
        <f t="shared" si="18"/>
        <v>-9.9999999999994316E-2</v>
      </c>
      <c r="N222" s="50" t="s">
        <v>258</v>
      </c>
      <c r="O222" s="18">
        <v>80</v>
      </c>
      <c r="P222" s="18"/>
      <c r="R222" s="50" t="s">
        <v>1122</v>
      </c>
      <c r="S222" s="8">
        <v>78.2</v>
      </c>
      <c r="T222" s="51">
        <v>80</v>
      </c>
      <c r="U222" s="9">
        <f t="shared" si="19"/>
        <v>1.7999999999999972</v>
      </c>
      <c r="V222" s="2"/>
    </row>
    <row r="223" spans="1:22" ht="16.5" thickBot="1">
      <c r="A223" s="43">
        <v>1965</v>
      </c>
      <c r="B223" s="42">
        <v>6</v>
      </c>
      <c r="D223" s="18">
        <v>79.400000000000006</v>
      </c>
      <c r="E223" s="31">
        <f t="shared" si="20"/>
        <v>76.433333333333337</v>
      </c>
      <c r="F223" s="34">
        <f t="shared" si="21"/>
        <v>19.582500000000007</v>
      </c>
      <c r="G223" s="38">
        <v>21.8</v>
      </c>
      <c r="H223" s="92"/>
      <c r="J223" s="31">
        <f t="shared" si="22"/>
        <v>125.06116207951071</v>
      </c>
      <c r="K223" s="5">
        <v>79.41</v>
      </c>
      <c r="L223" s="51">
        <v>79.400000000000006</v>
      </c>
      <c r="M223" s="14">
        <f t="shared" si="18"/>
        <v>1.2594458438286438E-2</v>
      </c>
      <c r="N223" s="50" t="s">
        <v>259</v>
      </c>
      <c r="O223" s="18">
        <v>79.400000000000006</v>
      </c>
      <c r="P223" s="18"/>
      <c r="R223" s="50" t="s">
        <v>1123</v>
      </c>
      <c r="S223" s="8">
        <v>77</v>
      </c>
      <c r="T223" s="51">
        <v>79.400000000000006</v>
      </c>
      <c r="U223" s="9">
        <f t="shared" si="19"/>
        <v>2.4000000000000057</v>
      </c>
      <c r="V223" s="2"/>
    </row>
    <row r="224" spans="1:22" ht="16.5" thickBot="1">
      <c r="A224" s="43">
        <v>1965</v>
      </c>
      <c r="B224" s="42">
        <v>7</v>
      </c>
      <c r="D224" s="18">
        <v>76.8</v>
      </c>
      <c r="E224" s="31">
        <f t="shared" si="20"/>
        <v>76.75833333333334</v>
      </c>
      <c r="F224" s="34">
        <f t="shared" si="21"/>
        <v>20.09437500000001</v>
      </c>
      <c r="G224" s="38">
        <v>22.6</v>
      </c>
      <c r="H224" s="92"/>
      <c r="J224" s="31">
        <f t="shared" si="22"/>
        <v>123.96386430678467</v>
      </c>
      <c r="K224" s="5">
        <v>76.78</v>
      </c>
      <c r="L224" s="51">
        <v>76.8</v>
      </c>
      <c r="M224" s="14">
        <f t="shared" si="18"/>
        <v>-2.6041666666671404E-2</v>
      </c>
      <c r="N224" s="50" t="s">
        <v>260</v>
      </c>
      <c r="O224" s="18">
        <v>76.8</v>
      </c>
      <c r="P224" s="18"/>
      <c r="R224" s="50" t="s">
        <v>1124</v>
      </c>
      <c r="S224" s="8">
        <v>74.3</v>
      </c>
      <c r="T224" s="51">
        <v>76.8</v>
      </c>
      <c r="U224" s="9">
        <f t="shared" si="19"/>
        <v>2.5</v>
      </c>
      <c r="V224" s="2"/>
    </row>
    <row r="225" spans="1:22" ht="16.5" thickBot="1">
      <c r="A225" s="43">
        <v>1965</v>
      </c>
      <c r="B225" s="42">
        <v>8</v>
      </c>
      <c r="D225" s="18">
        <v>76.599999999999994</v>
      </c>
      <c r="E225" s="31">
        <f t="shared" si="20"/>
        <v>77.495833333333337</v>
      </c>
      <c r="F225" s="34">
        <f t="shared" si="21"/>
        <v>21.255937500000005</v>
      </c>
      <c r="G225" s="38">
        <v>23.8</v>
      </c>
      <c r="H225" s="92"/>
      <c r="J225" s="31">
        <f t="shared" si="22"/>
        <v>122.56127450980392</v>
      </c>
      <c r="K225" s="5">
        <v>76.55</v>
      </c>
      <c r="L225" s="51">
        <v>76.599999999999994</v>
      </c>
      <c r="M225" s="14">
        <f t="shared" si="18"/>
        <v>-6.527415143602866E-2</v>
      </c>
      <c r="N225" s="50" t="s">
        <v>261</v>
      </c>
      <c r="O225" s="18">
        <v>76.599999999999994</v>
      </c>
      <c r="P225" s="18"/>
      <c r="R225" s="50" t="s">
        <v>1125</v>
      </c>
      <c r="S225" s="8">
        <v>74.8</v>
      </c>
      <c r="T225" s="51">
        <v>76.599999999999994</v>
      </c>
      <c r="U225" s="9">
        <f t="shared" si="19"/>
        <v>1.7999999999999972</v>
      </c>
      <c r="V225" s="2"/>
    </row>
    <row r="226" spans="1:22" ht="16.5" thickBot="1">
      <c r="A226" s="43">
        <v>1965</v>
      </c>
      <c r="B226" s="42">
        <v>9</v>
      </c>
      <c r="D226" s="18">
        <v>77.400000000000006</v>
      </c>
      <c r="E226" s="31">
        <f t="shared" si="20"/>
        <v>78.52500000000002</v>
      </c>
      <c r="F226" s="34">
        <f t="shared" si="21"/>
        <v>22.87687500000003</v>
      </c>
      <c r="G226" s="38">
        <v>25.2</v>
      </c>
      <c r="H226" s="92"/>
      <c r="J226" s="31">
        <f t="shared" si="22"/>
        <v>121.16071428571429</v>
      </c>
      <c r="K226" s="5">
        <v>77.31</v>
      </c>
      <c r="L226" s="51">
        <v>77.400000000000006</v>
      </c>
      <c r="M226" s="14">
        <f t="shared" si="18"/>
        <v>-0.11627906976744384</v>
      </c>
      <c r="N226" s="50" t="s">
        <v>262</v>
      </c>
      <c r="O226" s="18">
        <v>77.400000000000006</v>
      </c>
      <c r="P226" s="18"/>
      <c r="R226" s="50" t="s">
        <v>1126</v>
      </c>
      <c r="S226" s="8">
        <v>76.599999999999994</v>
      </c>
      <c r="T226" s="51">
        <v>77.400000000000006</v>
      </c>
      <c r="U226" s="9">
        <f t="shared" si="19"/>
        <v>0.80000000000001137</v>
      </c>
      <c r="V226" s="2"/>
    </row>
    <row r="227" spans="1:22" ht="16.5" thickBot="1">
      <c r="A227" s="43">
        <v>1965</v>
      </c>
      <c r="B227" s="42">
        <v>10</v>
      </c>
      <c r="D227" s="18">
        <v>79.7</v>
      </c>
      <c r="E227" s="31">
        <f t="shared" si="20"/>
        <v>80.241666666666674</v>
      </c>
      <c r="F227" s="34">
        <f t="shared" si="21"/>
        <v>25.580625000000012</v>
      </c>
      <c r="G227" s="38">
        <v>28.4</v>
      </c>
      <c r="H227" s="92"/>
      <c r="J227" s="31">
        <f t="shared" si="22"/>
        <v>118.25410798122066</v>
      </c>
      <c r="K227" s="5">
        <v>79.63</v>
      </c>
      <c r="L227" s="51">
        <v>79.7</v>
      </c>
      <c r="M227" s="14">
        <f t="shared" si="18"/>
        <v>-8.7829360100386111E-2</v>
      </c>
      <c r="N227" s="50" t="s">
        <v>263</v>
      </c>
      <c r="O227" s="18">
        <v>79.7</v>
      </c>
      <c r="P227" s="18"/>
      <c r="R227" s="50" t="s">
        <v>1127</v>
      </c>
      <c r="S227" s="8">
        <v>80.2</v>
      </c>
      <c r="T227" s="51">
        <v>79.7</v>
      </c>
      <c r="U227" s="9">
        <f t="shared" si="19"/>
        <v>-0.5</v>
      </c>
      <c r="V227" s="2"/>
    </row>
    <row r="228" spans="1:22" ht="16.5" thickBot="1">
      <c r="A228" s="43">
        <v>1965</v>
      </c>
      <c r="B228" s="42">
        <v>11</v>
      </c>
      <c r="D228" s="18">
        <v>76</v>
      </c>
      <c r="E228" s="31">
        <f t="shared" si="20"/>
        <v>82.158333333333317</v>
      </c>
      <c r="F228" s="34">
        <f t="shared" si="21"/>
        <v>28.599374999999974</v>
      </c>
      <c r="G228" s="38">
        <v>32.1</v>
      </c>
      <c r="H228" s="92"/>
      <c r="J228" s="31">
        <f t="shared" si="22"/>
        <v>115.59449636552439</v>
      </c>
      <c r="K228" s="5">
        <v>75.94</v>
      </c>
      <c r="L228" s="51">
        <v>76</v>
      </c>
      <c r="M228" s="14">
        <f t="shared" si="18"/>
        <v>-7.8947368421054875E-2</v>
      </c>
      <c r="N228" s="50" t="s">
        <v>264</v>
      </c>
      <c r="O228" s="18">
        <v>76</v>
      </c>
      <c r="P228" s="18"/>
      <c r="R228" s="50" t="s">
        <v>1128</v>
      </c>
      <c r="S228" s="8">
        <v>77.7</v>
      </c>
      <c r="T228" s="51">
        <v>76</v>
      </c>
      <c r="U228" s="9">
        <f t="shared" si="19"/>
        <v>-1.7000000000000028</v>
      </c>
      <c r="V228" s="2"/>
    </row>
    <row r="229" spans="1:22" ht="16.5" thickBot="1">
      <c r="A229" s="43">
        <v>1965</v>
      </c>
      <c r="B229" s="42">
        <v>12</v>
      </c>
      <c r="D229" s="18">
        <v>75.2</v>
      </c>
      <c r="E229" s="31">
        <f t="shared" si="20"/>
        <v>83.858333333333334</v>
      </c>
      <c r="F229" s="34">
        <f t="shared" si="21"/>
        <v>31.276875</v>
      </c>
      <c r="G229" s="38">
        <v>35.200000000000003</v>
      </c>
      <c r="H229" s="92"/>
      <c r="J229" s="31">
        <f t="shared" si="22"/>
        <v>113.82339015151516</v>
      </c>
      <c r="K229" s="5">
        <v>75.3</v>
      </c>
      <c r="L229" s="51">
        <v>75.2</v>
      </c>
      <c r="M229" s="14">
        <f t="shared" si="18"/>
        <v>0.13297872340424988</v>
      </c>
      <c r="N229" s="50" t="s">
        <v>265</v>
      </c>
      <c r="O229" s="18">
        <v>75.2</v>
      </c>
      <c r="P229" s="18"/>
      <c r="R229" s="50" t="s">
        <v>1129</v>
      </c>
      <c r="S229" s="8">
        <v>77.8</v>
      </c>
      <c r="T229" s="51">
        <v>75.2</v>
      </c>
      <c r="U229" s="9">
        <f t="shared" si="19"/>
        <v>-2.5999999999999943</v>
      </c>
      <c r="V229" s="2"/>
    </row>
    <row r="230" spans="1:22" ht="16.5" thickBot="1">
      <c r="A230" s="43">
        <v>1966</v>
      </c>
      <c r="B230" s="42">
        <v>1</v>
      </c>
      <c r="D230" s="18">
        <v>85.1</v>
      </c>
      <c r="E230" s="31">
        <f t="shared" si="20"/>
        <v>86.083333333333314</v>
      </c>
      <c r="F230" s="34">
        <f t="shared" si="21"/>
        <v>34.781249999999972</v>
      </c>
      <c r="G230" s="38">
        <v>39.700000000000003</v>
      </c>
      <c r="H230" s="92"/>
      <c r="J230" s="31">
        <f t="shared" si="22"/>
        <v>111.68345927791771</v>
      </c>
      <c r="K230" s="5">
        <v>85.08</v>
      </c>
      <c r="L230" s="51">
        <v>85.1</v>
      </c>
      <c r="M230" s="14">
        <f t="shared" si="18"/>
        <v>-2.350176263219339E-2</v>
      </c>
      <c r="N230" s="50" t="s">
        <v>266</v>
      </c>
      <c r="O230" s="18">
        <v>85.1</v>
      </c>
      <c r="P230" s="18"/>
      <c r="R230" s="50" t="s">
        <v>1130</v>
      </c>
      <c r="S230" s="8">
        <v>87.9</v>
      </c>
      <c r="T230" s="51">
        <v>85.1</v>
      </c>
      <c r="U230" s="9">
        <f t="shared" si="19"/>
        <v>-2.8000000000000114</v>
      </c>
      <c r="V230" s="2"/>
    </row>
    <row r="231" spans="1:22" ht="16.5" thickBot="1">
      <c r="A231" s="43">
        <v>1966</v>
      </c>
      <c r="B231" s="42">
        <v>2</v>
      </c>
      <c r="D231" s="18">
        <v>82.1</v>
      </c>
      <c r="E231" s="31">
        <f t="shared" si="20"/>
        <v>88.833333333333314</v>
      </c>
      <c r="F231" s="34">
        <f t="shared" si="21"/>
        <v>39.112499999999969</v>
      </c>
      <c r="G231" s="38">
        <v>44.8</v>
      </c>
      <c r="H231" s="92"/>
      <c r="J231" s="31">
        <f t="shared" si="22"/>
        <v>109.82886904761905</v>
      </c>
      <c r="K231" s="5">
        <v>82.19</v>
      </c>
      <c r="L231" s="51">
        <v>82.1</v>
      </c>
      <c r="M231" s="14">
        <f t="shared" si="18"/>
        <v>0.10962241169305287</v>
      </c>
      <c r="N231" s="50" t="s">
        <v>267</v>
      </c>
      <c r="O231" s="18">
        <v>82.1</v>
      </c>
      <c r="P231" s="18"/>
      <c r="R231" s="50" t="s">
        <v>1131</v>
      </c>
      <c r="S231" s="8">
        <v>84.2</v>
      </c>
      <c r="T231" s="51">
        <v>82.1</v>
      </c>
      <c r="U231" s="9">
        <f t="shared" si="19"/>
        <v>-2.1000000000000085</v>
      </c>
      <c r="V231" s="2"/>
    </row>
    <row r="232" spans="1:22" ht="16.5" thickBot="1">
      <c r="A232" s="43">
        <v>1966</v>
      </c>
      <c r="B232" s="42">
        <v>3</v>
      </c>
      <c r="D232" s="18">
        <v>89.4</v>
      </c>
      <c r="E232" s="31">
        <f t="shared" si="20"/>
        <v>91.633333333333326</v>
      </c>
      <c r="F232" s="34">
        <f t="shared" si="21"/>
        <v>43.522499999999987</v>
      </c>
      <c r="G232" s="38">
        <v>49.2</v>
      </c>
      <c r="H232" s="92"/>
      <c r="J232" s="31">
        <f t="shared" si="22"/>
        <v>108.62466124661246</v>
      </c>
      <c r="K232" s="5">
        <v>89.42</v>
      </c>
      <c r="L232" s="51">
        <v>89.4</v>
      </c>
      <c r="M232" s="14">
        <f t="shared" si="18"/>
        <v>2.2371364653238857E-2</v>
      </c>
      <c r="N232" s="50" t="s">
        <v>268</v>
      </c>
      <c r="O232" s="18">
        <v>89.4</v>
      </c>
      <c r="P232" s="18"/>
      <c r="R232" s="50" t="s">
        <v>1132</v>
      </c>
      <c r="S232" s="8">
        <v>90.3</v>
      </c>
      <c r="T232" s="51">
        <v>89.4</v>
      </c>
      <c r="U232" s="9">
        <f t="shared" si="19"/>
        <v>-0.89999999999999147</v>
      </c>
      <c r="V232" s="2"/>
    </row>
    <row r="233" spans="1:22" ht="16.5" thickBot="1">
      <c r="A233" s="43">
        <v>1966</v>
      </c>
      <c r="B233" s="42">
        <v>4</v>
      </c>
      <c r="D233" s="18">
        <v>97.8</v>
      </c>
      <c r="E233" s="31">
        <f t="shared" si="20"/>
        <v>94.25</v>
      </c>
      <c r="F233" s="34">
        <f t="shared" si="21"/>
        <v>47.643749999999997</v>
      </c>
      <c r="G233" s="38">
        <v>53.3</v>
      </c>
      <c r="H233" s="92">
        <f t="shared" ref="H233:H239" si="23">F233/G233*100-100</f>
        <v>-10.612101313320821</v>
      </c>
      <c r="J233" s="31">
        <f t="shared" si="22"/>
        <v>107.6829268292683</v>
      </c>
      <c r="K233" s="5">
        <v>97.84</v>
      </c>
      <c r="L233" s="51">
        <v>97.8</v>
      </c>
      <c r="M233" s="14">
        <f t="shared" si="18"/>
        <v>4.0899795501033509E-2</v>
      </c>
      <c r="N233" s="50" t="s">
        <v>269</v>
      </c>
      <c r="O233" s="18">
        <v>97.8</v>
      </c>
      <c r="P233" s="18"/>
      <c r="R233" s="50" t="s">
        <v>1133</v>
      </c>
      <c r="S233" s="8">
        <v>97.2</v>
      </c>
      <c r="T233" s="51">
        <v>97.8</v>
      </c>
      <c r="U233" s="9">
        <f t="shared" si="19"/>
        <v>0.59999999999999432</v>
      </c>
      <c r="V233" s="2"/>
    </row>
    <row r="234" spans="1:22" ht="16.5" thickBot="1">
      <c r="A234" s="43">
        <v>1966</v>
      </c>
      <c r="B234" s="42">
        <v>5</v>
      </c>
      <c r="D234" s="18">
        <v>100.8</v>
      </c>
      <c r="E234" s="31">
        <f t="shared" si="20"/>
        <v>96.875000000000014</v>
      </c>
      <c r="F234" s="34">
        <f t="shared" si="21"/>
        <v>51.778125000000024</v>
      </c>
      <c r="G234" s="38">
        <v>57.9</v>
      </c>
      <c r="H234" s="92">
        <f t="shared" si="23"/>
        <v>-10.573186528497374</v>
      </c>
      <c r="J234" s="31">
        <f t="shared" si="22"/>
        <v>106.73143350604491</v>
      </c>
      <c r="K234" s="5">
        <v>100.75</v>
      </c>
      <c r="L234" s="51">
        <v>100.8</v>
      </c>
      <c r="M234" s="14">
        <f t="shared" si="18"/>
        <v>-4.9603174603177536E-2</v>
      </c>
      <c r="N234" s="50" t="s">
        <v>270</v>
      </c>
      <c r="O234" s="18">
        <v>100.8</v>
      </c>
      <c r="P234" s="18"/>
      <c r="R234" s="50" t="s">
        <v>1134</v>
      </c>
      <c r="S234" s="8">
        <v>98.5</v>
      </c>
      <c r="T234" s="51">
        <v>100.8</v>
      </c>
      <c r="U234" s="9">
        <f t="shared" si="19"/>
        <v>2.2999999999999972</v>
      </c>
      <c r="V234" s="2"/>
    </row>
    <row r="235" spans="1:22" ht="16.5" thickBot="1">
      <c r="A235" s="43">
        <v>1966</v>
      </c>
      <c r="B235" s="42">
        <v>6</v>
      </c>
      <c r="D235" s="18">
        <v>99.4</v>
      </c>
      <c r="E235" s="31">
        <f t="shared" si="20"/>
        <v>100.22083333333335</v>
      </c>
      <c r="F235" s="34">
        <f t="shared" si="21"/>
        <v>57.04781250000002</v>
      </c>
      <c r="G235" s="38">
        <v>63.4</v>
      </c>
      <c r="H235" s="92">
        <f t="shared" si="23"/>
        <v>-10.019223186119845</v>
      </c>
      <c r="J235" s="31">
        <f t="shared" si="22"/>
        <v>105.80770241850684</v>
      </c>
      <c r="K235" s="5">
        <v>99.35</v>
      </c>
      <c r="L235" s="51">
        <v>99.4</v>
      </c>
      <c r="M235" s="14">
        <f t="shared" si="18"/>
        <v>-5.0301810865207131E-2</v>
      </c>
      <c r="N235" s="50" t="s">
        <v>271</v>
      </c>
      <c r="O235" s="18">
        <v>99.4</v>
      </c>
      <c r="P235" s="18"/>
      <c r="R235" s="50" t="s">
        <v>1135</v>
      </c>
      <c r="S235" s="8">
        <v>96.3</v>
      </c>
      <c r="T235" s="51">
        <v>99.4</v>
      </c>
      <c r="U235" s="9">
        <f t="shared" si="19"/>
        <v>3.1000000000000085</v>
      </c>
      <c r="V235" s="2"/>
    </row>
    <row r="236" spans="1:22" ht="16.5" thickBot="1">
      <c r="A236" s="43">
        <v>1966</v>
      </c>
      <c r="B236" s="42">
        <v>7</v>
      </c>
      <c r="D236" s="18">
        <v>110.2</v>
      </c>
      <c r="E236" s="31">
        <f t="shared" si="20"/>
        <v>104.52916666666668</v>
      </c>
      <c r="F236" s="34">
        <f t="shared" si="21"/>
        <v>63.833437500000024</v>
      </c>
      <c r="G236" s="38">
        <v>71.400000000000006</v>
      </c>
      <c r="H236" s="92">
        <f t="shared" si="23"/>
        <v>-10.597426470588218</v>
      </c>
      <c r="J236" s="31">
        <f t="shared" si="22"/>
        <v>104.63993930905696</v>
      </c>
      <c r="K236" s="5">
        <v>110.13</v>
      </c>
      <c r="L236" s="51">
        <v>110.2</v>
      </c>
      <c r="M236" s="14">
        <f t="shared" si="18"/>
        <v>-6.3520871143381896E-2</v>
      </c>
      <c r="N236" s="50" t="s">
        <v>272</v>
      </c>
      <c r="O236" s="18">
        <v>110.2</v>
      </c>
      <c r="P236" s="18"/>
      <c r="R236" s="50" t="s">
        <v>1136</v>
      </c>
      <c r="S236" s="8">
        <v>106.7</v>
      </c>
      <c r="T236" s="51">
        <v>110.2</v>
      </c>
      <c r="U236" s="9">
        <f t="shared" si="19"/>
        <v>3.5</v>
      </c>
      <c r="V236" s="2"/>
    </row>
    <row r="237" spans="1:22" ht="16.5" thickBot="1">
      <c r="A237" s="43">
        <v>1966</v>
      </c>
      <c r="B237" s="42">
        <v>8</v>
      </c>
      <c r="D237" s="18">
        <v>109.2</v>
      </c>
      <c r="E237" s="31">
        <f t="shared" si="20"/>
        <v>109.49583333333334</v>
      </c>
      <c r="F237" s="34">
        <f t="shared" si="21"/>
        <v>71.655937500000007</v>
      </c>
      <c r="G237" s="38">
        <v>80.3</v>
      </c>
      <c r="H237" s="64">
        <f t="shared" si="23"/>
        <v>-10.764710460772093</v>
      </c>
      <c r="J237" s="31">
        <f t="shared" si="22"/>
        <v>103.63584474885845</v>
      </c>
      <c r="K237" s="5">
        <v>109.21</v>
      </c>
      <c r="L237" s="51">
        <v>109.2</v>
      </c>
      <c r="M237" s="14">
        <f t="shared" si="18"/>
        <v>9.1575091575037959E-3</v>
      </c>
      <c r="N237" s="50" t="s">
        <v>273</v>
      </c>
      <c r="O237" s="18">
        <v>109.2</v>
      </c>
      <c r="P237" s="18"/>
      <c r="R237" s="50" t="s">
        <v>1137</v>
      </c>
      <c r="S237" s="8">
        <v>106.6</v>
      </c>
      <c r="T237" s="51">
        <v>109.2</v>
      </c>
      <c r="U237" s="9">
        <f t="shared" si="19"/>
        <v>2.6000000000000085</v>
      </c>
      <c r="V237" s="2"/>
    </row>
    <row r="238" spans="1:22" ht="16.5" thickBot="1">
      <c r="A238" s="43">
        <v>1966</v>
      </c>
      <c r="B238" s="42">
        <v>9</v>
      </c>
      <c r="D238" s="18">
        <v>112</v>
      </c>
      <c r="E238" s="31">
        <f t="shared" si="20"/>
        <v>114.95</v>
      </c>
      <c r="F238" s="34">
        <f t="shared" si="21"/>
        <v>80.246250000000003</v>
      </c>
      <c r="G238" s="38">
        <v>89.5</v>
      </c>
      <c r="H238" s="92">
        <f t="shared" si="23"/>
        <v>-10.339385474860336</v>
      </c>
      <c r="J238" s="31">
        <f t="shared" si="22"/>
        <v>102.84357541899442</v>
      </c>
      <c r="K238" s="5">
        <v>112.02</v>
      </c>
      <c r="L238" s="51">
        <v>112</v>
      </c>
      <c r="M238" s="14">
        <f t="shared" si="18"/>
        <v>1.7857142857138797E-2</v>
      </c>
      <c r="N238" s="50" t="s">
        <v>274</v>
      </c>
      <c r="O238" s="18">
        <v>112</v>
      </c>
      <c r="P238" s="18"/>
      <c r="R238" s="50" t="s">
        <v>1138</v>
      </c>
      <c r="S238" s="8">
        <v>110.9</v>
      </c>
      <c r="T238" s="51">
        <v>112</v>
      </c>
      <c r="U238" s="9">
        <f t="shared" si="19"/>
        <v>1.0999999999999943</v>
      </c>
      <c r="V238" s="2"/>
    </row>
    <row r="239" spans="1:22" ht="16.5" thickBot="1">
      <c r="A239" s="43">
        <v>1966</v>
      </c>
      <c r="B239" s="42">
        <v>10</v>
      </c>
      <c r="D239" s="18">
        <v>107.9</v>
      </c>
      <c r="E239" s="31">
        <f t="shared" si="20"/>
        <v>119.22500000000002</v>
      </c>
      <c r="F239" s="34">
        <f t="shared" si="21"/>
        <v>86.979375000000033</v>
      </c>
      <c r="G239" s="38">
        <v>95.8</v>
      </c>
      <c r="H239" s="92">
        <f t="shared" si="23"/>
        <v>-9.2073329853861878</v>
      </c>
      <c r="J239" s="31">
        <f t="shared" si="22"/>
        <v>102.44519832985387</v>
      </c>
      <c r="K239" s="5">
        <v>107.86</v>
      </c>
      <c r="L239" s="51">
        <v>107.9</v>
      </c>
      <c r="M239" s="14">
        <f t="shared" si="18"/>
        <v>-3.7071362372572025E-2</v>
      </c>
      <c r="N239" s="50" t="s">
        <v>275</v>
      </c>
      <c r="O239" s="18">
        <v>107.9</v>
      </c>
      <c r="P239" s="18"/>
      <c r="R239" s="50" t="s">
        <v>1139</v>
      </c>
      <c r="S239" s="8">
        <v>108.6</v>
      </c>
      <c r="T239" s="51">
        <v>107.9</v>
      </c>
      <c r="U239" s="9">
        <f t="shared" si="19"/>
        <v>-0.69999999999998863</v>
      </c>
      <c r="V239" s="2"/>
    </row>
    <row r="240" spans="1:22" ht="16.5" thickBot="1">
      <c r="A240" s="43">
        <v>1966</v>
      </c>
      <c r="B240" s="42">
        <v>11</v>
      </c>
      <c r="D240" s="18">
        <v>110.8</v>
      </c>
      <c r="E240" s="31">
        <f t="shared" si="20"/>
        <v>122.49583333333334</v>
      </c>
      <c r="F240" s="34">
        <f t="shared" si="21"/>
        <v>92.130937500000002</v>
      </c>
      <c r="G240" s="38">
        <v>99.4</v>
      </c>
      <c r="H240" s="92">
        <f t="shared" ref="H240:H266" si="24">F240/G240*100-100</f>
        <v>-7.3129401408450718</v>
      </c>
      <c r="J240" s="31">
        <f t="shared" si="22"/>
        <v>102.32352448021462</v>
      </c>
      <c r="K240" s="5">
        <v>110.83</v>
      </c>
      <c r="L240" s="51">
        <v>110.8</v>
      </c>
      <c r="M240" s="14">
        <f t="shared" si="18"/>
        <v>2.7075812274375721E-2</v>
      </c>
      <c r="N240" s="50" t="s">
        <v>276</v>
      </c>
      <c r="O240" s="18">
        <v>110.8</v>
      </c>
      <c r="P240" s="18"/>
      <c r="R240" s="50" t="s">
        <v>1140</v>
      </c>
      <c r="S240" s="8">
        <v>113.3</v>
      </c>
      <c r="T240" s="51">
        <v>110.8</v>
      </c>
      <c r="U240" s="9">
        <f t="shared" si="19"/>
        <v>-2.5</v>
      </c>
      <c r="V240" s="2"/>
    </row>
    <row r="241" spans="1:22" ht="16.5" thickBot="1">
      <c r="A241" s="43">
        <v>1966</v>
      </c>
      <c r="B241" s="42">
        <v>12</v>
      </c>
      <c r="D241" s="18">
        <v>120.7</v>
      </c>
      <c r="E241" s="31">
        <f t="shared" si="20"/>
        <v>125.41666666666667</v>
      </c>
      <c r="F241" s="34">
        <f t="shared" si="21"/>
        <v>96.731250000000003</v>
      </c>
      <c r="G241" s="38">
        <v>103</v>
      </c>
      <c r="H241" s="92">
        <f t="shared" si="24"/>
        <v>-6.0861650485436911</v>
      </c>
      <c r="J241" s="31">
        <f t="shared" si="22"/>
        <v>102.17637540453075</v>
      </c>
      <c r="K241" s="5">
        <v>120.69</v>
      </c>
      <c r="L241" s="51">
        <v>120.7</v>
      </c>
      <c r="M241" s="14">
        <f t="shared" si="18"/>
        <v>-8.285004142507546E-3</v>
      </c>
      <c r="N241" s="50" t="s">
        <v>277</v>
      </c>
      <c r="O241" s="18">
        <v>120.7</v>
      </c>
      <c r="P241" s="18"/>
      <c r="R241" s="50" t="s">
        <v>1141</v>
      </c>
      <c r="S241" s="8">
        <v>124.6</v>
      </c>
      <c r="T241" s="51">
        <v>120.7</v>
      </c>
      <c r="U241" s="9">
        <f t="shared" si="19"/>
        <v>-3.8999999999999915</v>
      </c>
      <c r="V241" s="2"/>
    </row>
    <row r="242" spans="1:22" ht="16.5" thickBot="1">
      <c r="A242" s="43">
        <v>1967</v>
      </c>
      <c r="B242" s="42">
        <v>1</v>
      </c>
      <c r="D242" s="18">
        <v>143</v>
      </c>
      <c r="E242" s="31">
        <f t="shared" si="20"/>
        <v>127.88749999999999</v>
      </c>
      <c r="F242" s="34">
        <f t="shared" si="21"/>
        <v>100.62281249999998</v>
      </c>
      <c r="G242" s="38">
        <v>106.2</v>
      </c>
      <c r="H242" s="92">
        <f t="shared" si="24"/>
        <v>-5.2515889830508655</v>
      </c>
      <c r="J242" s="31">
        <f t="shared" si="22"/>
        <v>102.04213747645952</v>
      </c>
      <c r="K242" s="5">
        <v>143.04</v>
      </c>
      <c r="L242" s="51">
        <v>143</v>
      </c>
      <c r="M242" s="14">
        <f t="shared" si="18"/>
        <v>2.7972027972026581E-2</v>
      </c>
      <c r="N242" s="50" t="s">
        <v>278</v>
      </c>
      <c r="O242" s="18">
        <v>143</v>
      </c>
      <c r="P242" s="18"/>
      <c r="R242" s="50" t="s">
        <v>1142</v>
      </c>
      <c r="S242" s="8">
        <v>147.69999999999999</v>
      </c>
      <c r="T242" s="51">
        <v>143</v>
      </c>
      <c r="U242" s="9">
        <f t="shared" si="19"/>
        <v>-4.6999999999999886</v>
      </c>
      <c r="V242" s="2"/>
    </row>
    <row r="243" spans="1:22" ht="16.5" thickBot="1">
      <c r="A243" s="43">
        <v>1967</v>
      </c>
      <c r="B243" s="42">
        <v>2</v>
      </c>
      <c r="D243" s="18">
        <v>143.4</v>
      </c>
      <c r="E243" s="31">
        <f t="shared" si="20"/>
        <v>131.35</v>
      </c>
      <c r="F243" s="34">
        <f t="shared" si="21"/>
        <v>106.07624999999999</v>
      </c>
      <c r="G243" s="38">
        <v>111.6</v>
      </c>
      <c r="H243" s="92">
        <f t="shared" si="24"/>
        <v>-4.9495967741935516</v>
      </c>
      <c r="J243" s="31">
        <f t="shared" si="22"/>
        <v>101.76971326164875</v>
      </c>
      <c r="K243" s="5">
        <v>143.49</v>
      </c>
      <c r="L243" s="51">
        <v>143.4</v>
      </c>
      <c r="M243" s="14">
        <f t="shared" si="18"/>
        <v>6.2761506276160617E-2</v>
      </c>
      <c r="N243" s="50" t="s">
        <v>279</v>
      </c>
      <c r="O243" s="18">
        <v>143.4</v>
      </c>
      <c r="P243" s="18"/>
      <c r="R243" s="50" t="s">
        <v>1143</v>
      </c>
      <c r="S243" s="8">
        <v>147</v>
      </c>
      <c r="T243" s="51">
        <v>143.4</v>
      </c>
      <c r="U243" s="9">
        <f t="shared" si="19"/>
        <v>-3.5999999999999943</v>
      </c>
      <c r="V243" s="2"/>
    </row>
    <row r="244" spans="1:22" ht="16.5" thickBot="1">
      <c r="A244" s="43">
        <v>1967</v>
      </c>
      <c r="B244" s="42">
        <v>3</v>
      </c>
      <c r="D244" s="18">
        <v>159</v>
      </c>
      <c r="E244" s="31">
        <f t="shared" si="20"/>
        <v>134.26249999999999</v>
      </c>
      <c r="F244" s="34">
        <f t="shared" si="21"/>
        <v>110.66343749999997</v>
      </c>
      <c r="G244" s="38">
        <v>116.5</v>
      </c>
      <c r="H244" s="92">
        <f t="shared" si="24"/>
        <v>-5.0099248927038929</v>
      </c>
      <c r="J244" s="31">
        <f t="shared" si="22"/>
        <v>101.52467811158799</v>
      </c>
      <c r="K244" s="5">
        <v>158.94999999999999</v>
      </c>
      <c r="L244" s="51">
        <v>159</v>
      </c>
      <c r="M244" s="14">
        <f t="shared" si="18"/>
        <v>-3.1446540880509133E-2</v>
      </c>
      <c r="N244" s="50" t="s">
        <v>280</v>
      </c>
      <c r="O244" s="18">
        <v>159</v>
      </c>
      <c r="P244" s="18"/>
      <c r="R244" s="50" t="s">
        <v>1144</v>
      </c>
      <c r="S244" s="8">
        <v>160.6</v>
      </c>
      <c r="T244" s="51">
        <v>159</v>
      </c>
      <c r="U244" s="9">
        <f t="shared" si="19"/>
        <v>-1.5999999999999943</v>
      </c>
      <c r="V244" s="2"/>
    </row>
    <row r="245" spans="1:22" ht="16.5" thickBot="1">
      <c r="A245" s="43">
        <v>1967</v>
      </c>
      <c r="B245" s="42">
        <v>4</v>
      </c>
      <c r="D245" s="18">
        <v>130.80000000000001</v>
      </c>
      <c r="E245" s="31">
        <f t="shared" si="20"/>
        <v>136.29166666666666</v>
      </c>
      <c r="F245" s="34">
        <f t="shared" si="21"/>
        <v>113.85937499999999</v>
      </c>
      <c r="G245" s="38">
        <v>119.8</v>
      </c>
      <c r="H245" s="92">
        <f t="shared" si="24"/>
        <v>-4.9587854757929932</v>
      </c>
      <c r="J245" s="31">
        <f t="shared" si="22"/>
        <v>101.3765998887034</v>
      </c>
      <c r="K245" s="5">
        <v>130.78</v>
      </c>
      <c r="L245" s="51">
        <v>130.80000000000001</v>
      </c>
      <c r="M245" s="14">
        <f t="shared" si="18"/>
        <v>-1.5290519877680708E-2</v>
      </c>
      <c r="N245" s="50" t="s">
        <v>281</v>
      </c>
      <c r="O245" s="18">
        <v>130.80000000000001</v>
      </c>
      <c r="P245" s="18"/>
      <c r="R245" s="50" t="s">
        <v>1145</v>
      </c>
      <c r="S245" s="8">
        <v>129.9</v>
      </c>
      <c r="T245" s="51">
        <v>130.80000000000001</v>
      </c>
      <c r="U245" s="9">
        <f t="shared" si="19"/>
        <v>0.90000000000000568</v>
      </c>
      <c r="V245" s="2"/>
    </row>
    <row r="246" spans="1:22" ht="16.5" thickBot="1">
      <c r="A246" s="43">
        <v>1967</v>
      </c>
      <c r="B246" s="42">
        <v>5</v>
      </c>
      <c r="D246" s="18">
        <v>146.30000000000001</v>
      </c>
      <c r="E246" s="31">
        <f t="shared" si="20"/>
        <v>138.72916666666666</v>
      </c>
      <c r="F246" s="34">
        <f t="shared" si="21"/>
        <v>117.69843749999998</v>
      </c>
      <c r="G246" s="38">
        <v>123.9</v>
      </c>
      <c r="H246" s="92">
        <f t="shared" si="24"/>
        <v>-5.0052966101695091</v>
      </c>
      <c r="J246" s="31">
        <f t="shared" si="22"/>
        <v>101.1968657519505</v>
      </c>
      <c r="K246" s="5">
        <v>146.24</v>
      </c>
      <c r="L246" s="51">
        <v>146.30000000000001</v>
      </c>
      <c r="M246" s="14">
        <f t="shared" si="18"/>
        <v>-4.1011619958979395E-2</v>
      </c>
      <c r="N246" s="50" t="s">
        <v>282</v>
      </c>
      <c r="O246" s="18">
        <v>146.30000000000001</v>
      </c>
      <c r="P246" s="18"/>
      <c r="R246" s="50" t="s">
        <v>1146</v>
      </c>
      <c r="S246" s="8">
        <v>143</v>
      </c>
      <c r="T246" s="51">
        <v>146.30000000000001</v>
      </c>
      <c r="U246" s="9">
        <f t="shared" si="19"/>
        <v>3.3000000000000114</v>
      </c>
      <c r="V246" s="2"/>
    </row>
    <row r="247" spans="1:22" ht="16.5" thickBot="1">
      <c r="A247" s="43">
        <v>1967</v>
      </c>
      <c r="B247" s="42">
        <v>6</v>
      </c>
      <c r="D247" s="18">
        <v>124</v>
      </c>
      <c r="E247" s="31">
        <f t="shared" si="20"/>
        <v>141.58333333333331</v>
      </c>
      <c r="F247" s="34">
        <f t="shared" si="21"/>
        <v>122.19374999999997</v>
      </c>
      <c r="G247" s="38">
        <v>129.4</v>
      </c>
      <c r="H247" s="92">
        <f t="shared" si="24"/>
        <v>-5.5689721792890623</v>
      </c>
      <c r="J247" s="31">
        <f t="shared" si="22"/>
        <v>100.94152498712003</v>
      </c>
      <c r="K247" s="5">
        <v>124.01</v>
      </c>
      <c r="L247" s="51">
        <v>124</v>
      </c>
      <c r="M247" s="14">
        <f t="shared" si="18"/>
        <v>8.0645161290533451E-3</v>
      </c>
      <c r="N247" s="50" t="s">
        <v>283</v>
      </c>
      <c r="O247" s="18">
        <v>124</v>
      </c>
      <c r="P247" s="18"/>
      <c r="R247" s="50" t="s">
        <v>1147</v>
      </c>
      <c r="S247" s="8">
        <v>120.2</v>
      </c>
      <c r="T247" s="51">
        <v>124</v>
      </c>
      <c r="U247" s="9">
        <f t="shared" si="19"/>
        <v>3.7999999999999972</v>
      </c>
      <c r="V247" s="2"/>
    </row>
    <row r="248" spans="1:22" ht="16.5" thickBot="1">
      <c r="A248" s="43">
        <v>1967</v>
      </c>
      <c r="B248" s="42">
        <v>7</v>
      </c>
      <c r="D248" s="18">
        <v>144.9</v>
      </c>
      <c r="E248" s="31">
        <f t="shared" si="20"/>
        <v>144.80416666666665</v>
      </c>
      <c r="F248" s="34">
        <f t="shared" si="21"/>
        <v>127.26656249999996</v>
      </c>
      <c r="G248" s="38">
        <v>133.30000000000001</v>
      </c>
      <c r="H248" s="92">
        <f t="shared" si="24"/>
        <v>-4.5262096774193878</v>
      </c>
      <c r="J248" s="31">
        <f t="shared" si="22"/>
        <v>100.86302825706426</v>
      </c>
      <c r="K248" s="5">
        <v>144.88</v>
      </c>
      <c r="L248" s="51">
        <v>144.9</v>
      </c>
      <c r="M248" s="14">
        <f t="shared" si="18"/>
        <v>-1.3802622498275241E-2</v>
      </c>
      <c r="N248" s="50" t="s">
        <v>284</v>
      </c>
      <c r="O248" s="18">
        <v>144.9</v>
      </c>
      <c r="P248" s="18"/>
      <c r="R248" s="50" t="s">
        <v>1148</v>
      </c>
      <c r="S248" s="8">
        <v>140.30000000000001</v>
      </c>
      <c r="T248" s="51">
        <v>144.9</v>
      </c>
      <c r="U248" s="9">
        <f t="shared" si="19"/>
        <v>4.5999999999999943</v>
      </c>
      <c r="V248" s="2"/>
    </row>
    <row r="249" spans="1:22" ht="16.5" thickBot="1">
      <c r="A249" s="43">
        <v>1967</v>
      </c>
      <c r="B249" s="42">
        <v>8</v>
      </c>
      <c r="D249" s="18">
        <v>157.6</v>
      </c>
      <c r="E249" s="31">
        <f t="shared" si="20"/>
        <v>147.53749999999999</v>
      </c>
      <c r="F249" s="34">
        <f t="shared" si="21"/>
        <v>131.5715625</v>
      </c>
      <c r="G249" s="38">
        <v>135</v>
      </c>
      <c r="H249" s="92">
        <f t="shared" si="24"/>
        <v>-2.53958333333334</v>
      </c>
      <c r="J249" s="31">
        <f t="shared" si="22"/>
        <v>100.9287037037037</v>
      </c>
      <c r="K249" s="5">
        <v>157.55000000000001</v>
      </c>
      <c r="L249" s="51">
        <v>157.6</v>
      </c>
      <c r="M249" s="14">
        <f t="shared" si="18"/>
        <v>-3.172588832485701E-2</v>
      </c>
      <c r="N249" s="50" t="s">
        <v>285</v>
      </c>
      <c r="O249" s="18">
        <v>157.6</v>
      </c>
      <c r="P249" s="18"/>
      <c r="R249" s="50" t="s">
        <v>1149</v>
      </c>
      <c r="S249" s="8">
        <v>153.69999999999999</v>
      </c>
      <c r="T249" s="51">
        <v>157.6</v>
      </c>
      <c r="U249" s="9">
        <f t="shared" si="19"/>
        <v>3.9000000000000057</v>
      </c>
      <c r="V249" s="2"/>
    </row>
    <row r="250" spans="1:22" ht="16.5" thickBot="1">
      <c r="A250" s="43">
        <v>1967</v>
      </c>
      <c r="B250" s="42">
        <v>9</v>
      </c>
      <c r="D250" s="18">
        <v>133.5</v>
      </c>
      <c r="E250" s="31">
        <f t="shared" si="20"/>
        <v>147.85833333333332</v>
      </c>
      <c r="F250" s="34">
        <f t="shared" si="21"/>
        <v>132.07687499999997</v>
      </c>
      <c r="G250" s="38">
        <v>134.9</v>
      </c>
      <c r="H250" s="92">
        <f t="shared" si="24"/>
        <v>-2.0927538917717072</v>
      </c>
      <c r="J250" s="31">
        <f t="shared" si="22"/>
        <v>100.96058808994317</v>
      </c>
      <c r="K250" s="5">
        <v>133.5</v>
      </c>
      <c r="L250" s="51">
        <v>133.5</v>
      </c>
      <c r="M250" s="14">
        <f t="shared" si="18"/>
        <v>0</v>
      </c>
      <c r="N250" s="50" t="s">
        <v>286</v>
      </c>
      <c r="O250" s="18">
        <v>133.5</v>
      </c>
      <c r="P250" s="18"/>
      <c r="R250" s="50" t="s">
        <v>1150</v>
      </c>
      <c r="S250" s="8">
        <v>132.1</v>
      </c>
      <c r="T250" s="51">
        <v>133.5</v>
      </c>
      <c r="U250" s="9">
        <f t="shared" si="19"/>
        <v>1.4000000000000057</v>
      </c>
      <c r="V250" s="2"/>
    </row>
    <row r="251" spans="1:22" ht="16.5" thickBot="1">
      <c r="A251" s="43">
        <v>1967</v>
      </c>
      <c r="B251" s="42">
        <v>10</v>
      </c>
      <c r="D251" s="18">
        <v>135.1</v>
      </c>
      <c r="E251" s="31">
        <f t="shared" si="20"/>
        <v>147.10000000000002</v>
      </c>
      <c r="F251" s="34">
        <f t="shared" si="21"/>
        <v>130.88250000000002</v>
      </c>
      <c r="G251" s="38">
        <v>134.5</v>
      </c>
      <c r="H251" s="92">
        <f t="shared" si="24"/>
        <v>-2.689591078066897</v>
      </c>
      <c r="J251" s="31">
        <f t="shared" si="22"/>
        <v>100.93680297397769</v>
      </c>
      <c r="K251" s="5">
        <v>135.15</v>
      </c>
      <c r="L251" s="51">
        <v>135.1</v>
      </c>
      <c r="M251" s="14">
        <f t="shared" si="18"/>
        <v>3.7009622501855688E-2</v>
      </c>
      <c r="N251" s="50" t="s">
        <v>287</v>
      </c>
      <c r="O251" s="18">
        <v>135.1</v>
      </c>
      <c r="P251" s="18"/>
      <c r="R251" s="50" t="s">
        <v>1151</v>
      </c>
      <c r="S251" s="8">
        <v>136.1</v>
      </c>
      <c r="T251" s="51">
        <v>135.1</v>
      </c>
      <c r="U251" s="9">
        <f t="shared" si="19"/>
        <v>-1</v>
      </c>
      <c r="V251" s="2"/>
    </row>
    <row r="252" spans="1:22" ht="16.5" thickBot="1">
      <c r="A252" s="43">
        <v>1967</v>
      </c>
      <c r="B252" s="42">
        <v>11</v>
      </c>
      <c r="D252" s="18">
        <v>142.1</v>
      </c>
      <c r="E252" s="31">
        <f t="shared" si="20"/>
        <v>147.58750000000001</v>
      </c>
      <c r="F252" s="34">
        <f t="shared" si="21"/>
        <v>131.65031250000001</v>
      </c>
      <c r="G252" s="38">
        <v>137.6</v>
      </c>
      <c r="H252" s="92">
        <f t="shared" si="24"/>
        <v>-4.3239007994185954</v>
      </c>
      <c r="J252" s="31">
        <f t="shared" si="22"/>
        <v>100.72583575581396</v>
      </c>
      <c r="K252" s="5">
        <v>142.1</v>
      </c>
      <c r="L252" s="51">
        <v>142.1</v>
      </c>
      <c r="M252" s="14">
        <f t="shared" si="18"/>
        <v>0</v>
      </c>
      <c r="N252" s="50" t="s">
        <v>288</v>
      </c>
      <c r="O252" s="18">
        <v>142.1</v>
      </c>
      <c r="P252" s="18"/>
      <c r="R252" s="50" t="s">
        <v>1152</v>
      </c>
      <c r="S252" s="8">
        <v>145.30000000000001</v>
      </c>
      <c r="T252" s="51">
        <v>142.1</v>
      </c>
      <c r="U252" s="9">
        <f t="shared" si="19"/>
        <v>-3.2000000000000171</v>
      </c>
      <c r="V252" s="2"/>
    </row>
    <row r="253" spans="1:22" ht="16.5" thickBot="1">
      <c r="A253" s="43">
        <v>1967</v>
      </c>
      <c r="B253" s="42">
        <v>12</v>
      </c>
      <c r="D253" s="18">
        <v>157.9</v>
      </c>
      <c r="E253" s="31">
        <f t="shared" si="20"/>
        <v>149.04166666666671</v>
      </c>
      <c r="F253" s="34">
        <f t="shared" si="21"/>
        <v>133.94062500000007</v>
      </c>
      <c r="G253" s="38">
        <v>142.5</v>
      </c>
      <c r="H253" s="92">
        <f t="shared" si="24"/>
        <v>-6.0065789473683679</v>
      </c>
      <c r="J253" s="31">
        <f t="shared" si="22"/>
        <v>100.45906432748538</v>
      </c>
      <c r="K253" s="5">
        <v>157.94</v>
      </c>
      <c r="L253" s="51">
        <v>157.9</v>
      </c>
      <c r="M253" s="14">
        <f t="shared" si="18"/>
        <v>2.5332488917030105E-2</v>
      </c>
      <c r="N253" s="50" t="s">
        <v>289</v>
      </c>
      <c r="O253" s="18">
        <v>157.9</v>
      </c>
      <c r="P253" s="18"/>
      <c r="R253" s="50" t="s">
        <v>1153</v>
      </c>
      <c r="S253" s="8">
        <v>163</v>
      </c>
      <c r="T253" s="51">
        <v>157.9</v>
      </c>
      <c r="U253" s="9">
        <f t="shared" si="19"/>
        <v>-5.0999999999999943</v>
      </c>
      <c r="V253" s="2"/>
    </row>
    <row r="254" spans="1:22" ht="16.5" thickBot="1">
      <c r="A254" s="43">
        <v>1968</v>
      </c>
      <c r="B254" s="42">
        <v>1</v>
      </c>
      <c r="D254" s="18">
        <v>183.1</v>
      </c>
      <c r="E254" s="31">
        <f t="shared" si="20"/>
        <v>149.85833333333335</v>
      </c>
      <c r="F254" s="34">
        <f t="shared" si="21"/>
        <v>135.22687500000001</v>
      </c>
      <c r="G254" s="38">
        <v>145.30000000000001</v>
      </c>
      <c r="H254" s="92">
        <f t="shared" si="24"/>
        <v>-6.9326393668272601</v>
      </c>
      <c r="J254" s="31">
        <f t="shared" si="22"/>
        <v>100.31371874283093</v>
      </c>
      <c r="K254" s="5">
        <v>183.07</v>
      </c>
      <c r="L254" s="51">
        <v>183.1</v>
      </c>
      <c r="M254" s="14">
        <f t="shared" si="18"/>
        <v>-1.6384489350087961E-2</v>
      </c>
      <c r="N254" s="50" t="s">
        <v>290</v>
      </c>
      <c r="O254" s="18">
        <v>183.1</v>
      </c>
      <c r="P254" s="18"/>
      <c r="R254" s="50" t="s">
        <v>1154</v>
      </c>
      <c r="S254" s="8">
        <v>189.1</v>
      </c>
      <c r="T254" s="51">
        <v>183.1</v>
      </c>
      <c r="U254" s="9">
        <f t="shared" si="19"/>
        <v>-6</v>
      </c>
      <c r="V254" s="2"/>
    </row>
    <row r="255" spans="1:22" ht="16.5" thickBot="1">
      <c r="A255" s="43">
        <v>1968</v>
      </c>
      <c r="B255" s="42">
        <v>2</v>
      </c>
      <c r="D255" s="18">
        <v>168.9</v>
      </c>
      <c r="E255" s="31">
        <f t="shared" si="20"/>
        <v>149.22916666666666</v>
      </c>
      <c r="F255" s="34">
        <f t="shared" si="21"/>
        <v>134.23593749999998</v>
      </c>
      <c r="G255" s="38">
        <v>145.69999999999999</v>
      </c>
      <c r="H255" s="92">
        <f t="shared" si="24"/>
        <v>-7.8682652711050309</v>
      </c>
      <c r="J255" s="31">
        <f t="shared" si="22"/>
        <v>100.24222145962023</v>
      </c>
      <c r="K255" s="5">
        <v>168.96</v>
      </c>
      <c r="L255" s="51">
        <v>168.9</v>
      </c>
      <c r="M255" s="14">
        <f t="shared" si="18"/>
        <v>3.5523978685603197E-2</v>
      </c>
      <c r="N255" s="50" t="s">
        <v>291</v>
      </c>
      <c r="O255" s="18">
        <v>168.9</v>
      </c>
      <c r="P255" s="18"/>
      <c r="R255" s="50" t="s">
        <v>1155</v>
      </c>
      <c r="S255" s="8">
        <v>173.2</v>
      </c>
      <c r="T255" s="51">
        <v>168.9</v>
      </c>
      <c r="U255" s="9">
        <f t="shared" si="19"/>
        <v>-4.2999999999999829</v>
      </c>
      <c r="V255" s="2"/>
    </row>
    <row r="256" spans="1:22" ht="16.5" thickBot="1">
      <c r="A256" s="43">
        <v>1968</v>
      </c>
      <c r="B256" s="42">
        <v>3</v>
      </c>
      <c r="D256" s="18">
        <v>141.19999999999999</v>
      </c>
      <c r="E256" s="31">
        <f t="shared" si="20"/>
        <v>149.10833333333335</v>
      </c>
      <c r="F256" s="34">
        <f t="shared" si="21"/>
        <v>134.04562500000003</v>
      </c>
      <c r="G256" s="38">
        <v>148.19999999999999</v>
      </c>
      <c r="H256" s="92">
        <f t="shared" si="24"/>
        <v>-9.5508603238866101</v>
      </c>
      <c r="J256" s="31">
        <f t="shared" si="22"/>
        <v>100.06129104813316</v>
      </c>
      <c r="K256" s="5">
        <v>141.26</v>
      </c>
      <c r="L256" s="51">
        <v>141.19999999999999</v>
      </c>
      <c r="M256" s="14">
        <f t="shared" si="18"/>
        <v>4.2492917847042122E-2</v>
      </c>
      <c r="N256" s="50" t="s">
        <v>292</v>
      </c>
      <c r="O256" s="18">
        <v>141.19999999999999</v>
      </c>
      <c r="P256" s="18"/>
      <c r="R256" s="50" t="s">
        <v>1156</v>
      </c>
      <c r="S256" s="8">
        <v>142.6</v>
      </c>
      <c r="T256" s="51">
        <v>141.19999999999999</v>
      </c>
      <c r="U256" s="9">
        <f t="shared" si="19"/>
        <v>-1.4000000000000057</v>
      </c>
      <c r="V256" s="2"/>
    </row>
    <row r="257" spans="1:22" ht="16.5" thickBot="1">
      <c r="A257" s="43">
        <v>1968</v>
      </c>
      <c r="B257" s="42">
        <v>4</v>
      </c>
      <c r="D257" s="18">
        <v>130.4</v>
      </c>
      <c r="E257" s="31">
        <f t="shared" si="20"/>
        <v>150.16249999999999</v>
      </c>
      <c r="F257" s="34">
        <f t="shared" si="21"/>
        <v>135.70593749999998</v>
      </c>
      <c r="G257" s="38">
        <v>151.80000000000001</v>
      </c>
      <c r="H257" s="92">
        <f t="shared" si="24"/>
        <v>-10.602149209486186</v>
      </c>
      <c r="J257" s="31">
        <f t="shared" si="22"/>
        <v>99.8921277997365</v>
      </c>
      <c r="K257" s="5">
        <v>130.41999999999999</v>
      </c>
      <c r="L257" s="51">
        <v>130.4</v>
      </c>
      <c r="M257" s="14">
        <f t="shared" si="18"/>
        <v>1.5337423312871579E-2</v>
      </c>
      <c r="N257" s="50" t="s">
        <v>293</v>
      </c>
      <c r="O257" s="18">
        <v>130.4</v>
      </c>
      <c r="P257" s="18"/>
      <c r="R257" s="50" t="s">
        <v>1157</v>
      </c>
      <c r="S257" s="8">
        <v>129.5</v>
      </c>
      <c r="T257" s="51">
        <v>130.4</v>
      </c>
      <c r="U257" s="9">
        <f t="shared" si="19"/>
        <v>0.90000000000000568</v>
      </c>
      <c r="V257" s="2"/>
    </row>
    <row r="258" spans="1:22" ht="16.5" thickBot="1">
      <c r="A258" s="43">
        <v>1968</v>
      </c>
      <c r="B258" s="42">
        <v>5</v>
      </c>
      <c r="D258" s="18">
        <v>158.4</v>
      </c>
      <c r="E258" s="31">
        <f t="shared" si="20"/>
        <v>150.56666666666666</v>
      </c>
      <c r="F258" s="34">
        <f t="shared" si="21"/>
        <v>136.3425</v>
      </c>
      <c r="G258" s="38">
        <v>152.4</v>
      </c>
      <c r="H258" s="92">
        <f t="shared" si="24"/>
        <v>-10.536417322834652</v>
      </c>
      <c r="J258" s="31">
        <f t="shared" si="22"/>
        <v>99.879702537182851</v>
      </c>
      <c r="K258" s="5">
        <v>158.41</v>
      </c>
      <c r="L258" s="51">
        <v>158.4</v>
      </c>
      <c r="M258" s="14">
        <f t="shared" si="18"/>
        <v>6.3131313131208344E-3</v>
      </c>
      <c r="N258" s="50" t="s">
        <v>294</v>
      </c>
      <c r="O258" s="18">
        <v>158.4</v>
      </c>
      <c r="P258" s="18"/>
      <c r="R258" s="50" t="s">
        <v>1158</v>
      </c>
      <c r="S258" s="8">
        <v>154.9</v>
      </c>
      <c r="T258" s="51">
        <v>158.4</v>
      </c>
      <c r="U258" s="9">
        <f t="shared" si="19"/>
        <v>3.5</v>
      </c>
      <c r="V258" s="2"/>
    </row>
    <row r="259" spans="1:22" ht="16.5" thickBot="1">
      <c r="A259" s="43">
        <v>1968</v>
      </c>
      <c r="B259" s="42">
        <v>6</v>
      </c>
      <c r="D259" s="18">
        <v>146.80000000000001</v>
      </c>
      <c r="E259" s="31">
        <f t="shared" si="20"/>
        <v>149.70416666666668</v>
      </c>
      <c r="F259" s="34">
        <f t="shared" si="21"/>
        <v>134.98406250000002</v>
      </c>
      <c r="G259" s="38">
        <v>150.9</v>
      </c>
      <c r="H259" s="92">
        <f t="shared" si="24"/>
        <v>-10.547340954274347</v>
      </c>
      <c r="J259" s="31">
        <f t="shared" si="22"/>
        <v>99.920753258228402</v>
      </c>
      <c r="K259" s="5">
        <v>146.81</v>
      </c>
      <c r="L259" s="51">
        <v>146.80000000000001</v>
      </c>
      <c r="M259" s="14">
        <f t="shared" si="18"/>
        <v>6.8119891008251443E-3</v>
      </c>
      <c r="N259" s="50" t="s">
        <v>295</v>
      </c>
      <c r="O259" s="18">
        <v>146.80000000000001</v>
      </c>
      <c r="P259" s="18"/>
      <c r="R259" s="50" t="s">
        <v>1159</v>
      </c>
      <c r="S259" s="8">
        <v>142.30000000000001</v>
      </c>
      <c r="T259" s="51">
        <v>146.80000000000001</v>
      </c>
      <c r="U259" s="9">
        <f t="shared" si="19"/>
        <v>4.5</v>
      </c>
      <c r="V259" s="2"/>
    </row>
    <row r="260" spans="1:22" ht="16.5" thickBot="1">
      <c r="A260" s="43">
        <v>1968</v>
      </c>
      <c r="B260" s="42">
        <v>7</v>
      </c>
      <c r="D260" s="18">
        <v>141.69999999999999</v>
      </c>
      <c r="E260" s="31">
        <f t="shared" si="20"/>
        <v>147.64583333333334</v>
      </c>
      <c r="F260" s="34">
        <f t="shared" si="21"/>
        <v>131.7421875</v>
      </c>
      <c r="G260" s="38">
        <v>148.9</v>
      </c>
      <c r="H260" s="92">
        <f t="shared" si="24"/>
        <v>-11.523043989254532</v>
      </c>
      <c r="J260" s="31">
        <f t="shared" si="22"/>
        <v>99.915771211103646</v>
      </c>
      <c r="K260" s="5">
        <v>141.63</v>
      </c>
      <c r="L260" s="51">
        <v>141.69999999999999</v>
      </c>
      <c r="M260" s="14">
        <f t="shared" si="18"/>
        <v>-4.9400141143252085E-2</v>
      </c>
      <c r="N260" s="50" t="s">
        <v>296</v>
      </c>
      <c r="O260" s="18">
        <v>141.69999999999999</v>
      </c>
      <c r="P260" s="18"/>
      <c r="R260" s="50" t="s">
        <v>1160</v>
      </c>
      <c r="S260" s="8">
        <v>137.19999999999999</v>
      </c>
      <c r="T260" s="51">
        <v>141.69999999999999</v>
      </c>
      <c r="U260" s="9">
        <f t="shared" si="19"/>
        <v>4.5</v>
      </c>
      <c r="V260" s="2"/>
    </row>
    <row r="261" spans="1:22" ht="16.5" thickBot="1">
      <c r="A261" s="43">
        <v>1968</v>
      </c>
      <c r="B261" s="42">
        <v>8</v>
      </c>
      <c r="D261" s="18">
        <v>145.69999999999999</v>
      </c>
      <c r="E261" s="31">
        <f t="shared" si="20"/>
        <v>145.45000000000002</v>
      </c>
      <c r="F261" s="34">
        <f t="shared" si="21"/>
        <v>128.28375000000003</v>
      </c>
      <c r="G261" s="38">
        <v>148.4</v>
      </c>
      <c r="H261" s="92">
        <f t="shared" si="24"/>
        <v>-13.55542452830187</v>
      </c>
      <c r="J261" s="31">
        <f t="shared" si="22"/>
        <v>99.801212938005392</v>
      </c>
      <c r="K261" s="5">
        <v>145.69999999999999</v>
      </c>
      <c r="L261" s="51">
        <v>145.69999999999999</v>
      </c>
      <c r="M261" s="14">
        <f t="shared" ref="M261:M324" si="25">K261/L261*100-100</f>
        <v>0</v>
      </c>
      <c r="N261" s="50" t="s">
        <v>297</v>
      </c>
      <c r="O261" s="18">
        <v>145.69999999999999</v>
      </c>
      <c r="P261" s="18"/>
      <c r="R261" s="50" t="s">
        <v>1161</v>
      </c>
      <c r="S261" s="8">
        <v>142.19999999999999</v>
      </c>
      <c r="T261" s="51">
        <v>145.69999999999999</v>
      </c>
      <c r="U261" s="9">
        <f t="shared" ref="U261:U324" si="26">T261-S261</f>
        <v>3.5</v>
      </c>
      <c r="V261" s="2"/>
    </row>
    <row r="262" spans="1:22" ht="16.5" thickBot="1">
      <c r="A262" s="43">
        <v>1968</v>
      </c>
      <c r="B262" s="42">
        <v>9</v>
      </c>
      <c r="D262" s="18">
        <v>142.5</v>
      </c>
      <c r="E262" s="31">
        <f t="shared" si="20"/>
        <v>145.94999999999999</v>
      </c>
      <c r="F262" s="34">
        <f t="shared" si="21"/>
        <v>129.07124999999999</v>
      </c>
      <c r="G262" s="38">
        <v>151.5</v>
      </c>
      <c r="H262" s="92">
        <f t="shared" si="24"/>
        <v>-14.804455445544562</v>
      </c>
      <c r="J262" s="31">
        <f t="shared" si="22"/>
        <v>99.633663366336634</v>
      </c>
      <c r="K262" s="5">
        <v>142.38</v>
      </c>
      <c r="L262" s="51">
        <v>142.5</v>
      </c>
      <c r="M262" s="14">
        <f t="shared" si="25"/>
        <v>-8.4210526315800394E-2</v>
      </c>
      <c r="N262" s="50" t="s">
        <v>298</v>
      </c>
      <c r="O262" s="18">
        <v>142.5</v>
      </c>
      <c r="P262" s="18"/>
      <c r="R262" s="50" t="s">
        <v>1162</v>
      </c>
      <c r="S262" s="8">
        <v>141</v>
      </c>
      <c r="T262" s="51">
        <v>142.5</v>
      </c>
      <c r="U262" s="9">
        <f t="shared" si="26"/>
        <v>1.5</v>
      </c>
      <c r="V262" s="2"/>
    </row>
    <row r="263" spans="1:22" ht="16.5" thickBot="1">
      <c r="A263" s="43">
        <v>1968</v>
      </c>
      <c r="B263" s="42">
        <v>10</v>
      </c>
      <c r="D263" s="18">
        <v>151.4</v>
      </c>
      <c r="E263" s="31">
        <f t="shared" si="20"/>
        <v>148.26249999999996</v>
      </c>
      <c r="F263" s="34">
        <f t="shared" si="21"/>
        <v>132.71343749999994</v>
      </c>
      <c r="G263" s="38">
        <v>155.5</v>
      </c>
      <c r="H263" s="92">
        <f t="shared" si="24"/>
        <v>-14.65373794212222</v>
      </c>
      <c r="J263" s="33">
        <f t="shared" si="22"/>
        <v>99.534565916398719</v>
      </c>
      <c r="K263" s="5">
        <v>151.36000000000001</v>
      </c>
      <c r="L263" s="51">
        <v>151.4</v>
      </c>
      <c r="M263" s="14">
        <f t="shared" si="25"/>
        <v>-2.642007926023382E-2</v>
      </c>
      <c r="N263" s="50" t="s">
        <v>299</v>
      </c>
      <c r="O263" s="18">
        <v>151.4</v>
      </c>
      <c r="P263" s="18"/>
      <c r="R263" s="50" t="s">
        <v>1163</v>
      </c>
      <c r="S263" s="8">
        <v>152.5</v>
      </c>
      <c r="T263" s="51">
        <v>151.4</v>
      </c>
      <c r="U263" s="9">
        <f t="shared" si="26"/>
        <v>-1.0999999999999943</v>
      </c>
      <c r="V263" s="2"/>
    </row>
    <row r="264" spans="1:22" ht="16.5" thickBot="1">
      <c r="A264" s="43">
        <v>1968</v>
      </c>
      <c r="B264" s="42">
        <v>11</v>
      </c>
      <c r="D264" s="18">
        <v>135.5</v>
      </c>
      <c r="E264" s="31">
        <f t="shared" si="20"/>
        <v>148.9458333333333</v>
      </c>
      <c r="F264" s="34">
        <f t="shared" si="21"/>
        <v>133.78968749999993</v>
      </c>
      <c r="G264" s="36">
        <v>156.6</v>
      </c>
      <c r="H264" s="92">
        <f t="shared" si="24"/>
        <v>-14.565972222222271</v>
      </c>
      <c r="J264" s="33">
        <f t="shared" si="22"/>
        <v>99.511228182205187</v>
      </c>
      <c r="K264" s="5">
        <v>135.49</v>
      </c>
      <c r="L264" s="51">
        <v>135.5</v>
      </c>
      <c r="M264" s="14">
        <f t="shared" si="25"/>
        <v>-7.3800738007321343E-3</v>
      </c>
      <c r="N264" s="50" t="s">
        <v>300</v>
      </c>
      <c r="O264" s="18">
        <v>135.5</v>
      </c>
      <c r="P264" s="18"/>
      <c r="R264" s="50" t="s">
        <v>1164</v>
      </c>
      <c r="S264" s="8">
        <v>138.5</v>
      </c>
      <c r="T264" s="51">
        <v>135.5</v>
      </c>
      <c r="U264" s="9">
        <f t="shared" si="26"/>
        <v>-3</v>
      </c>
      <c r="V264" s="2"/>
    </row>
    <row r="265" spans="1:22" ht="16.5" thickBot="1">
      <c r="A265" s="43">
        <v>1968</v>
      </c>
      <c r="B265" s="42">
        <v>12</v>
      </c>
      <c r="D265" s="18">
        <v>143.80000000000001</v>
      </c>
      <c r="E265" s="31">
        <f t="shared" si="20"/>
        <v>149.39583333333334</v>
      </c>
      <c r="F265" s="34">
        <f t="shared" si="21"/>
        <v>134.49843750000002</v>
      </c>
      <c r="G265" s="38">
        <v>156</v>
      </c>
      <c r="H265" s="92">
        <f t="shared" si="24"/>
        <v>-13.783052884615358</v>
      </c>
      <c r="J265" s="31">
        <f t="shared" si="22"/>
        <v>99.57665598290599</v>
      </c>
      <c r="K265" s="5">
        <v>143.79</v>
      </c>
      <c r="L265" s="51">
        <v>143.80000000000001</v>
      </c>
      <c r="M265" s="14">
        <f t="shared" si="25"/>
        <v>-6.9541029207442762E-3</v>
      </c>
      <c r="N265" s="50" t="s">
        <v>301</v>
      </c>
      <c r="O265" s="18">
        <v>143.80000000000001</v>
      </c>
      <c r="P265" s="18"/>
      <c r="R265" s="50" t="s">
        <v>1165</v>
      </c>
      <c r="S265" s="8">
        <v>148.4</v>
      </c>
      <c r="T265" s="51">
        <v>143.80000000000001</v>
      </c>
      <c r="U265" s="9">
        <f t="shared" si="26"/>
        <v>-4.5999999999999943</v>
      </c>
      <c r="V265" s="2"/>
    </row>
    <row r="266" spans="1:22" ht="16.5" thickBot="1">
      <c r="A266" s="43">
        <v>1969</v>
      </c>
      <c r="B266" s="42">
        <v>1</v>
      </c>
      <c r="D266" s="18">
        <v>147.80000000000001</v>
      </c>
      <c r="E266" s="31">
        <f t="shared" si="20"/>
        <v>150.22499999999999</v>
      </c>
      <c r="F266" s="34">
        <f t="shared" si="21"/>
        <v>135.80437499999999</v>
      </c>
      <c r="G266" s="38">
        <v>155.69999999999999</v>
      </c>
      <c r="H266" s="92">
        <f t="shared" si="24"/>
        <v>-12.778179190751445</v>
      </c>
      <c r="J266" s="31">
        <f t="shared" si="22"/>
        <v>99.648362235067438</v>
      </c>
      <c r="K266" s="5">
        <v>147.77000000000001</v>
      </c>
      <c r="L266" s="51">
        <v>147.80000000000001</v>
      </c>
      <c r="M266" s="14">
        <f t="shared" si="25"/>
        <v>-2.0297699594053142E-2</v>
      </c>
      <c r="N266" s="50" t="s">
        <v>302</v>
      </c>
      <c r="O266" s="18">
        <v>147.80000000000001</v>
      </c>
      <c r="P266" s="18"/>
      <c r="R266" s="50" t="s">
        <v>1166</v>
      </c>
      <c r="S266" s="8">
        <v>152.69999999999999</v>
      </c>
      <c r="T266" s="51">
        <v>147.80000000000001</v>
      </c>
      <c r="U266" s="9">
        <f t="shared" si="26"/>
        <v>-4.8999999999999773</v>
      </c>
      <c r="V266" s="2"/>
    </row>
    <row r="267" spans="1:22" ht="16.5" thickBot="1">
      <c r="A267" s="43">
        <v>1969</v>
      </c>
      <c r="B267" s="42">
        <v>2</v>
      </c>
      <c r="D267" s="18">
        <v>151.5</v>
      </c>
      <c r="E267" s="31">
        <f t="shared" ref="E267:E330" si="27">(D261/2+D262+D263+D264+D265+D266+D267+D268+D269+D270+D271+D272+D273/2)/12</f>
        <v>150.23749999999998</v>
      </c>
      <c r="F267" s="34">
        <f t="shared" ref="F267:F330" si="28">(E267-64)*1.575</f>
        <v>135.82406249999997</v>
      </c>
      <c r="G267" s="38">
        <v>155.1</v>
      </c>
      <c r="H267" s="92">
        <f t="shared" ref="H267:H293" si="29">F267/G267*100-100</f>
        <v>-12.428070599613179</v>
      </c>
      <c r="J267" s="31">
        <f t="shared" ref="J267:J330" si="30">((E267/G267*100-100)/10)+100</f>
        <v>99.686492585428752</v>
      </c>
      <c r="K267" s="5">
        <v>151.56</v>
      </c>
      <c r="L267" s="51">
        <v>151.5</v>
      </c>
      <c r="M267" s="14">
        <f t="shared" si="25"/>
        <v>3.9603960396036086E-2</v>
      </c>
      <c r="N267" s="50" t="s">
        <v>303</v>
      </c>
      <c r="O267" s="18">
        <v>151.5</v>
      </c>
      <c r="P267" s="18"/>
      <c r="R267" s="50" t="s">
        <v>1167</v>
      </c>
      <c r="S267" s="8">
        <v>155.19999999999999</v>
      </c>
      <c r="T267" s="51">
        <v>151.5</v>
      </c>
      <c r="U267" s="9">
        <f t="shared" si="26"/>
        <v>-3.6999999999999886</v>
      </c>
      <c r="V267" s="2"/>
    </row>
    <row r="268" spans="1:22" ht="16.5" thickBot="1">
      <c r="A268" s="43">
        <v>1969</v>
      </c>
      <c r="B268" s="42">
        <v>3</v>
      </c>
      <c r="D268" s="18">
        <v>170.6</v>
      </c>
      <c r="E268" s="31">
        <f t="shared" si="27"/>
        <v>150.11666666666665</v>
      </c>
      <c r="F268" s="34">
        <f t="shared" si="28"/>
        <v>135.63374999999996</v>
      </c>
      <c r="G268" s="38">
        <v>152.9</v>
      </c>
      <c r="H268" s="92">
        <f t="shared" si="29"/>
        <v>-11.292511445389181</v>
      </c>
      <c r="J268" s="31">
        <f t="shared" si="30"/>
        <v>99.817963810769569</v>
      </c>
      <c r="K268" s="5">
        <v>170.65</v>
      </c>
      <c r="L268" s="51">
        <v>170.6</v>
      </c>
      <c r="M268" s="14">
        <f t="shared" si="25"/>
        <v>2.930832356389601E-2</v>
      </c>
      <c r="N268" s="50" t="s">
        <v>304</v>
      </c>
      <c r="O268" s="18">
        <v>170.6</v>
      </c>
      <c r="P268" s="18"/>
      <c r="R268" s="50" t="s">
        <v>1168</v>
      </c>
      <c r="S268" s="8">
        <v>172.3</v>
      </c>
      <c r="T268" s="51">
        <v>170.6</v>
      </c>
      <c r="U268" s="9">
        <f t="shared" si="26"/>
        <v>-1.7000000000000171</v>
      </c>
      <c r="V268" s="2"/>
    </row>
    <row r="269" spans="1:22" ht="16.5" thickBot="1">
      <c r="A269" s="43">
        <v>1969</v>
      </c>
      <c r="B269" s="42">
        <v>4</v>
      </c>
      <c r="D269" s="18">
        <v>156.5</v>
      </c>
      <c r="E269" s="31">
        <f t="shared" si="27"/>
        <v>150.02083333333331</v>
      </c>
      <c r="F269" s="34">
        <f t="shared" si="28"/>
        <v>135.48281249999997</v>
      </c>
      <c r="G269" s="38">
        <v>150.69999999999999</v>
      </c>
      <c r="H269" s="92">
        <f t="shared" si="29"/>
        <v>-10.097669210351711</v>
      </c>
      <c r="J269" s="31">
        <f t="shared" si="30"/>
        <v>99.954932537049331</v>
      </c>
      <c r="K269" s="5">
        <v>156.56</v>
      </c>
      <c r="L269" s="51">
        <v>156.5</v>
      </c>
      <c r="M269" s="14">
        <f t="shared" si="25"/>
        <v>3.8338658146969351E-2</v>
      </c>
      <c r="N269" s="50" t="s">
        <v>305</v>
      </c>
      <c r="O269" s="18">
        <v>156.5</v>
      </c>
      <c r="P269" s="18"/>
      <c r="R269" s="50" t="s">
        <v>1169</v>
      </c>
      <c r="S269" s="8">
        <v>155.5</v>
      </c>
      <c r="T269" s="51">
        <v>156.5</v>
      </c>
      <c r="U269" s="9">
        <f t="shared" si="26"/>
        <v>1</v>
      </c>
      <c r="V269" s="2"/>
    </row>
    <row r="270" spans="1:22" ht="16.5" thickBot="1">
      <c r="A270" s="43">
        <v>1969</v>
      </c>
      <c r="B270" s="42">
        <v>5</v>
      </c>
      <c r="D270" s="18">
        <v>148.69999999999999</v>
      </c>
      <c r="E270" s="31">
        <f t="shared" si="27"/>
        <v>150.82083333333333</v>
      </c>
      <c r="F270" s="34">
        <f t="shared" si="28"/>
        <v>136.74281249999999</v>
      </c>
      <c r="G270" s="38">
        <v>150.4</v>
      </c>
      <c r="H270" s="92">
        <f t="shared" si="29"/>
        <v>-9.0805767952127781</v>
      </c>
      <c r="J270" s="31">
        <f t="shared" si="30"/>
        <v>100.02798093971631</v>
      </c>
      <c r="K270" s="5">
        <v>148.71</v>
      </c>
      <c r="L270" s="51">
        <v>148.69999999999999</v>
      </c>
      <c r="M270" s="14">
        <f t="shared" si="25"/>
        <v>6.724949562880056E-3</v>
      </c>
      <c r="N270" s="50" t="s">
        <v>306</v>
      </c>
      <c r="O270" s="18">
        <v>148.69999999999999</v>
      </c>
      <c r="P270" s="18"/>
      <c r="R270" s="50" t="s">
        <v>1170</v>
      </c>
      <c r="S270" s="8">
        <v>145.4</v>
      </c>
      <c r="T270" s="51">
        <v>148.69999999999999</v>
      </c>
      <c r="U270" s="9">
        <f t="shared" si="26"/>
        <v>3.2999999999999829</v>
      </c>
      <c r="V270" s="2"/>
    </row>
    <row r="271" spans="1:22" ht="16.5" thickBot="1">
      <c r="A271" s="43">
        <v>1969</v>
      </c>
      <c r="B271" s="42">
        <v>6</v>
      </c>
      <c r="D271" s="18">
        <v>167.3</v>
      </c>
      <c r="E271" s="31">
        <f t="shared" si="27"/>
        <v>151.36249999999998</v>
      </c>
      <c r="F271" s="34">
        <f t="shared" si="28"/>
        <v>137.59593749999996</v>
      </c>
      <c r="G271" s="38">
        <v>150.1</v>
      </c>
      <c r="H271" s="92">
        <f t="shared" si="29"/>
        <v>-8.3304880079947026</v>
      </c>
      <c r="J271" s="31">
        <f t="shared" si="30"/>
        <v>100.08411059293805</v>
      </c>
      <c r="K271" s="5">
        <v>167.28</v>
      </c>
      <c r="L271" s="51">
        <v>167.3</v>
      </c>
      <c r="M271" s="14">
        <f t="shared" si="25"/>
        <v>-1.1954572624034654E-2</v>
      </c>
      <c r="N271" s="50" t="s">
        <v>307</v>
      </c>
      <c r="O271" s="18">
        <v>167.3</v>
      </c>
      <c r="P271" s="18"/>
      <c r="R271" s="50" t="s">
        <v>1171</v>
      </c>
      <c r="S271" s="8">
        <v>162.19999999999999</v>
      </c>
      <c r="T271" s="51">
        <v>167.3</v>
      </c>
      <c r="U271" s="9">
        <f t="shared" si="26"/>
        <v>5.1000000000000227</v>
      </c>
      <c r="V271" s="2"/>
    </row>
    <row r="272" spans="1:22" ht="16.5" thickBot="1">
      <c r="A272" s="43">
        <v>1969</v>
      </c>
      <c r="B272" s="42">
        <v>7</v>
      </c>
      <c r="D272" s="18">
        <v>141.1</v>
      </c>
      <c r="E272" s="31">
        <f t="shared" si="27"/>
        <v>151.39166666666668</v>
      </c>
      <c r="F272" s="34">
        <f t="shared" si="28"/>
        <v>137.64187500000003</v>
      </c>
      <c r="G272" s="38">
        <v>149.9</v>
      </c>
      <c r="H272" s="92">
        <f t="shared" si="29"/>
        <v>-8.1775350233488808</v>
      </c>
      <c r="J272" s="31">
        <f t="shared" si="30"/>
        <v>100.09951078496776</v>
      </c>
      <c r="K272" s="5">
        <v>141.07</v>
      </c>
      <c r="L272" s="51">
        <v>141.1</v>
      </c>
      <c r="M272" s="14">
        <f t="shared" si="25"/>
        <v>-2.1261516654860202E-2</v>
      </c>
      <c r="N272" s="50" t="s">
        <v>308</v>
      </c>
      <c r="O272" s="18">
        <v>141.1</v>
      </c>
      <c r="P272" s="18"/>
      <c r="R272" s="50" t="s">
        <v>1172</v>
      </c>
      <c r="S272" s="8">
        <v>136.6</v>
      </c>
      <c r="T272" s="51">
        <v>141.1</v>
      </c>
      <c r="U272" s="9">
        <f t="shared" si="26"/>
        <v>4.5</v>
      </c>
      <c r="V272" s="2"/>
    </row>
    <row r="273" spans="1:22" ht="16.5" thickBot="1">
      <c r="A273" s="43">
        <v>1969</v>
      </c>
      <c r="B273" s="42">
        <v>8</v>
      </c>
      <c r="D273" s="18">
        <v>146.6</v>
      </c>
      <c r="E273" s="31">
        <f t="shared" si="27"/>
        <v>152.4375</v>
      </c>
      <c r="F273" s="34">
        <f t="shared" si="28"/>
        <v>139.2890625</v>
      </c>
      <c r="G273" s="38">
        <v>150.69999999999999</v>
      </c>
      <c r="H273" s="92">
        <f t="shared" si="29"/>
        <v>-7.5719558725945433</v>
      </c>
      <c r="J273" s="31">
        <f t="shared" si="30"/>
        <v>100.11529528865296</v>
      </c>
      <c r="K273" s="5">
        <v>146.57</v>
      </c>
      <c r="L273" s="51">
        <v>146.6</v>
      </c>
      <c r="M273" s="14">
        <f t="shared" si="25"/>
        <v>-2.0463847203274099E-2</v>
      </c>
      <c r="N273" s="50" t="s">
        <v>309</v>
      </c>
      <c r="O273" s="18">
        <v>146.6</v>
      </c>
      <c r="P273" s="18"/>
      <c r="R273" s="50" t="s">
        <v>1173</v>
      </c>
      <c r="S273" s="8">
        <v>143</v>
      </c>
      <c r="T273" s="51">
        <v>146.6</v>
      </c>
      <c r="U273" s="9">
        <f t="shared" si="26"/>
        <v>3.5999999999999943</v>
      </c>
      <c r="V273" s="2"/>
    </row>
    <row r="274" spans="1:22" ht="16.5" thickBot="1">
      <c r="A274" s="43">
        <v>1969</v>
      </c>
      <c r="B274" s="42">
        <v>9</v>
      </c>
      <c r="D274" s="18">
        <v>138.69999999999999</v>
      </c>
      <c r="E274" s="31">
        <f t="shared" si="27"/>
        <v>152.68333333333337</v>
      </c>
      <c r="F274" s="34">
        <f t="shared" si="28"/>
        <v>139.67625000000004</v>
      </c>
      <c r="G274" s="38">
        <v>149.19999999999999</v>
      </c>
      <c r="H274" s="92">
        <f t="shared" si="29"/>
        <v>-6.3832104557640434</v>
      </c>
      <c r="J274" s="31">
        <f t="shared" si="30"/>
        <v>100.23346738159071</v>
      </c>
      <c r="K274" s="5">
        <v>138.72</v>
      </c>
      <c r="L274" s="51">
        <v>138.69999999999999</v>
      </c>
      <c r="M274" s="14">
        <f t="shared" si="25"/>
        <v>1.4419610670529437E-2</v>
      </c>
      <c r="N274" s="50" t="s">
        <v>310</v>
      </c>
      <c r="O274" s="18">
        <v>138.69999999999999</v>
      </c>
      <c r="P274" s="18"/>
      <c r="R274" s="50" t="s">
        <v>1174</v>
      </c>
      <c r="S274" s="8">
        <v>137.30000000000001</v>
      </c>
      <c r="T274" s="51">
        <v>138.69999999999999</v>
      </c>
      <c r="U274" s="9">
        <f t="shared" si="26"/>
        <v>1.3999999999999773</v>
      </c>
      <c r="V274" s="2"/>
    </row>
    <row r="275" spans="1:22" ht="16.5" thickBot="1">
      <c r="A275" s="43">
        <v>1969</v>
      </c>
      <c r="B275" s="42">
        <v>10</v>
      </c>
      <c r="D275" s="18">
        <v>152.9</v>
      </c>
      <c r="E275" s="31">
        <f t="shared" si="27"/>
        <v>152.38333333333333</v>
      </c>
      <c r="F275" s="34">
        <f t="shared" si="28"/>
        <v>139.20374999999999</v>
      </c>
      <c r="G275" s="38">
        <v>147.4</v>
      </c>
      <c r="H275" s="92">
        <f t="shared" si="29"/>
        <v>-5.5605495251017771</v>
      </c>
      <c r="J275" s="31">
        <f t="shared" si="30"/>
        <v>100.33808231569425</v>
      </c>
      <c r="K275" s="5">
        <v>152.88999999999999</v>
      </c>
      <c r="L275" s="51">
        <v>152.9</v>
      </c>
      <c r="M275" s="14">
        <f t="shared" si="25"/>
        <v>-6.5402223675619098E-3</v>
      </c>
      <c r="N275" s="50" t="s">
        <v>311</v>
      </c>
      <c r="O275" s="18">
        <v>152.9</v>
      </c>
      <c r="P275" s="18"/>
      <c r="R275" s="50" t="s">
        <v>1175</v>
      </c>
      <c r="S275" s="8">
        <v>154</v>
      </c>
      <c r="T275" s="51">
        <v>152.9</v>
      </c>
      <c r="U275" s="9">
        <f t="shared" si="26"/>
        <v>-1.0999999999999943</v>
      </c>
      <c r="V275" s="2"/>
    </row>
    <row r="276" spans="1:22" ht="16.5" thickBot="1">
      <c r="A276" s="43">
        <v>1969</v>
      </c>
      <c r="B276" s="42">
        <v>11</v>
      </c>
      <c r="D276" s="18">
        <v>153.19999999999999</v>
      </c>
      <c r="E276" s="31">
        <f t="shared" si="27"/>
        <v>153.63749999999996</v>
      </c>
      <c r="F276" s="34">
        <f t="shared" si="28"/>
        <v>141.17906249999993</v>
      </c>
      <c r="G276" s="38">
        <v>148</v>
      </c>
      <c r="H276" s="92">
        <f t="shared" si="29"/>
        <v>-4.6087415540540917</v>
      </c>
      <c r="J276" s="31">
        <f t="shared" si="30"/>
        <v>100.38091216216216</v>
      </c>
      <c r="K276" s="5">
        <v>153.16999999999999</v>
      </c>
      <c r="L276" s="51">
        <v>153.19999999999999</v>
      </c>
      <c r="M276" s="14">
        <f t="shared" si="25"/>
        <v>-1.958224543081144E-2</v>
      </c>
      <c r="N276" s="50" t="s">
        <v>312</v>
      </c>
      <c r="O276" s="18">
        <v>153.19999999999999</v>
      </c>
      <c r="P276" s="18"/>
      <c r="R276" s="50" t="s">
        <v>1176</v>
      </c>
      <c r="S276" s="8">
        <v>156.69999999999999</v>
      </c>
      <c r="T276" s="51">
        <v>153.19999999999999</v>
      </c>
      <c r="U276" s="9">
        <f t="shared" si="26"/>
        <v>-3.5</v>
      </c>
      <c r="V276" s="2"/>
    </row>
    <row r="277" spans="1:22" ht="16.5" thickBot="1">
      <c r="A277" s="43">
        <v>1969</v>
      </c>
      <c r="B277" s="42">
        <v>12</v>
      </c>
      <c r="D277" s="18">
        <v>139.1</v>
      </c>
      <c r="E277" s="31">
        <f t="shared" si="27"/>
        <v>154.30833333333334</v>
      </c>
      <c r="F277" s="34">
        <f t="shared" si="28"/>
        <v>142.235625</v>
      </c>
      <c r="G277" s="38">
        <v>148.5</v>
      </c>
      <c r="H277" s="92">
        <f t="shared" si="29"/>
        <v>-4.218434343434339</v>
      </c>
      <c r="J277" s="31">
        <f t="shared" si="30"/>
        <v>100.39113355780023</v>
      </c>
      <c r="K277" s="5">
        <v>139.13</v>
      </c>
      <c r="L277" s="51">
        <v>139.1</v>
      </c>
      <c r="M277" s="14">
        <f t="shared" si="25"/>
        <v>2.1567217828916796E-2</v>
      </c>
      <c r="N277" s="50" t="s">
        <v>313</v>
      </c>
      <c r="O277" s="18">
        <v>139.1</v>
      </c>
      <c r="P277" s="18"/>
      <c r="R277" s="50" t="s">
        <v>1177</v>
      </c>
      <c r="S277" s="8">
        <v>143.6</v>
      </c>
      <c r="T277" s="51">
        <v>139.1</v>
      </c>
      <c r="U277" s="9">
        <f t="shared" si="26"/>
        <v>-4.5</v>
      </c>
      <c r="V277" s="2"/>
    </row>
    <row r="278" spans="1:22" ht="16.5" thickBot="1">
      <c r="A278" s="43">
        <v>1970</v>
      </c>
      <c r="B278" s="42">
        <v>1</v>
      </c>
      <c r="C278">
        <v>1970</v>
      </c>
      <c r="D278" s="18">
        <v>153.19999999999999</v>
      </c>
      <c r="E278" s="31">
        <f t="shared" si="27"/>
        <v>154.66249999999999</v>
      </c>
      <c r="F278" s="34">
        <f t="shared" si="28"/>
        <v>142.79343749999998</v>
      </c>
      <c r="G278" s="38">
        <v>149.5</v>
      </c>
      <c r="H278" s="92">
        <f t="shared" si="29"/>
        <v>-4.4859949832776067</v>
      </c>
      <c r="J278" s="31">
        <f t="shared" si="30"/>
        <v>100.34531772575251</v>
      </c>
      <c r="K278" s="5">
        <v>153.24</v>
      </c>
      <c r="L278" s="51">
        <v>153.19999999999999</v>
      </c>
      <c r="M278" s="14">
        <f t="shared" si="25"/>
        <v>2.6109660574434201E-2</v>
      </c>
      <c r="N278" s="50" t="s">
        <v>314</v>
      </c>
      <c r="O278" s="18">
        <v>153.19999999999999</v>
      </c>
      <c r="P278" s="18"/>
      <c r="R278" s="50" t="s">
        <v>1178</v>
      </c>
      <c r="S278" s="8">
        <v>158.30000000000001</v>
      </c>
      <c r="T278" s="51">
        <v>153.19999999999999</v>
      </c>
      <c r="U278" s="9">
        <f t="shared" si="26"/>
        <v>-5.1000000000000227</v>
      </c>
      <c r="V278" s="2">
        <v>5</v>
      </c>
    </row>
    <row r="279" spans="1:22" ht="16.5" thickBot="1">
      <c r="A279" s="43">
        <v>1970</v>
      </c>
      <c r="B279" s="42">
        <v>2</v>
      </c>
      <c r="D279" s="18">
        <v>171.2</v>
      </c>
      <c r="E279" s="31">
        <f t="shared" si="27"/>
        <v>155.11666666666665</v>
      </c>
      <c r="F279" s="34">
        <f t="shared" si="28"/>
        <v>143.50874999999996</v>
      </c>
      <c r="G279" s="38">
        <v>150.1</v>
      </c>
      <c r="H279" s="92">
        <f t="shared" si="29"/>
        <v>-4.3912391738841023</v>
      </c>
      <c r="J279" s="31">
        <f t="shared" si="30"/>
        <v>100.33422163002443</v>
      </c>
      <c r="K279" s="5">
        <v>171.28</v>
      </c>
      <c r="L279" s="51">
        <v>171.2</v>
      </c>
      <c r="M279" s="14">
        <f t="shared" si="25"/>
        <v>4.6728971962622268E-2</v>
      </c>
      <c r="N279" s="50" t="s">
        <v>315</v>
      </c>
      <c r="O279" s="18">
        <v>171.2</v>
      </c>
      <c r="P279" s="18"/>
      <c r="R279" s="50" t="s">
        <v>1179</v>
      </c>
      <c r="S279" s="8">
        <v>175.4</v>
      </c>
      <c r="T279" s="51">
        <v>171.2</v>
      </c>
      <c r="U279" s="9">
        <f t="shared" si="26"/>
        <v>-4.2000000000000171</v>
      </c>
      <c r="V279" s="2"/>
    </row>
    <row r="280" spans="1:22" ht="16.5" thickBot="1">
      <c r="A280" s="43">
        <v>1970</v>
      </c>
      <c r="B280" s="42">
        <v>3</v>
      </c>
      <c r="D280" s="18">
        <v>156.80000000000001</v>
      </c>
      <c r="E280" s="31">
        <f t="shared" si="27"/>
        <v>155.16249999999999</v>
      </c>
      <c r="F280" s="34">
        <f t="shared" si="28"/>
        <v>143.58093749999998</v>
      </c>
      <c r="G280" s="38">
        <v>150.30000000000001</v>
      </c>
      <c r="H280" s="92">
        <f t="shared" si="29"/>
        <v>-4.470434131736539</v>
      </c>
      <c r="J280" s="31">
        <f t="shared" si="30"/>
        <v>100.32351962741184</v>
      </c>
      <c r="K280" s="5">
        <v>156.76</v>
      </c>
      <c r="L280" s="51">
        <v>156.80000000000001</v>
      </c>
      <c r="M280" s="14">
        <f t="shared" si="25"/>
        <v>-2.5510204081641064E-2</v>
      </c>
      <c r="N280" s="50" t="s">
        <v>316</v>
      </c>
      <c r="O280" s="18">
        <v>156.80000000000001</v>
      </c>
      <c r="P280" s="18"/>
      <c r="R280" s="50" t="s">
        <v>1180</v>
      </c>
      <c r="S280" s="8">
        <v>158.4</v>
      </c>
      <c r="T280" s="51">
        <v>156.80000000000001</v>
      </c>
      <c r="U280" s="9">
        <f t="shared" si="26"/>
        <v>-1.5999999999999943</v>
      </c>
      <c r="V280" s="2"/>
    </row>
    <row r="281" spans="1:22" ht="16.5" thickBot="1">
      <c r="A281" s="43">
        <v>1970</v>
      </c>
      <c r="B281" s="42">
        <v>4</v>
      </c>
      <c r="D281" s="18">
        <v>163.1</v>
      </c>
      <c r="E281" s="31">
        <f t="shared" si="27"/>
        <v>155.18333333333334</v>
      </c>
      <c r="F281" s="34">
        <f t="shared" si="28"/>
        <v>143.61375000000001</v>
      </c>
      <c r="G281" s="38">
        <v>150.30000000000001</v>
      </c>
      <c r="H281" s="92">
        <f t="shared" si="29"/>
        <v>-4.4486027944111868</v>
      </c>
      <c r="J281" s="31">
        <f t="shared" si="30"/>
        <v>100.32490574406742</v>
      </c>
      <c r="K281" s="5">
        <v>163.06</v>
      </c>
      <c r="L281" s="51">
        <v>163.1</v>
      </c>
      <c r="M281" s="14">
        <f t="shared" si="25"/>
        <v>-2.4524831391786961E-2</v>
      </c>
      <c r="N281" s="50" t="s">
        <v>317</v>
      </c>
      <c r="O281" s="18">
        <v>163.1</v>
      </c>
      <c r="P281" s="18"/>
      <c r="R281" s="50" t="s">
        <v>1181</v>
      </c>
      <c r="S281" s="8">
        <v>162</v>
      </c>
      <c r="T281" s="51">
        <v>163.1</v>
      </c>
      <c r="U281" s="9">
        <f t="shared" si="26"/>
        <v>1.0999999999999943</v>
      </c>
      <c r="V281" s="2"/>
    </row>
    <row r="282" spans="1:22" ht="16.5" thickBot="1">
      <c r="A282" s="43">
        <v>1970</v>
      </c>
      <c r="B282" s="42">
        <v>5</v>
      </c>
      <c r="D282" s="18">
        <v>172.2</v>
      </c>
      <c r="E282" s="31">
        <f t="shared" si="27"/>
        <v>155.17083333333332</v>
      </c>
      <c r="F282" s="34">
        <f t="shared" si="28"/>
        <v>143.59406249999998</v>
      </c>
      <c r="G282" s="38">
        <v>149.80000000000001</v>
      </c>
      <c r="H282" s="92">
        <f t="shared" si="29"/>
        <v>-4.1428154205607797</v>
      </c>
      <c r="J282" s="31">
        <f t="shared" si="30"/>
        <v>100.35853360035603</v>
      </c>
      <c r="K282" s="5">
        <v>172.15</v>
      </c>
      <c r="L282" s="51">
        <v>172.2</v>
      </c>
      <c r="M282" s="14">
        <f t="shared" si="25"/>
        <v>-2.9036004645760727E-2</v>
      </c>
      <c r="N282" s="50" t="s">
        <v>318</v>
      </c>
      <c r="O282" s="18">
        <v>172.2</v>
      </c>
      <c r="P282" s="18"/>
      <c r="R282" s="50" t="s">
        <v>1182</v>
      </c>
      <c r="S282" s="8">
        <v>168.4</v>
      </c>
      <c r="T282" s="51">
        <v>172.2</v>
      </c>
      <c r="U282" s="9">
        <f t="shared" si="26"/>
        <v>3.7999999999999829</v>
      </c>
      <c r="V282" s="2"/>
    </row>
    <row r="283" spans="1:22" ht="16.5" thickBot="1">
      <c r="A283" s="43">
        <v>1970</v>
      </c>
      <c r="B283" s="42">
        <v>6</v>
      </c>
      <c r="D283" s="18">
        <v>159.9</v>
      </c>
      <c r="E283" s="31">
        <f t="shared" si="27"/>
        <v>155.76249999999999</v>
      </c>
      <c r="F283" s="34">
        <f t="shared" si="28"/>
        <v>144.52593749999997</v>
      </c>
      <c r="G283" s="38">
        <v>149.1</v>
      </c>
      <c r="H283" s="92">
        <f t="shared" si="29"/>
        <v>-3.0677816901408619</v>
      </c>
      <c r="J283" s="31">
        <f t="shared" si="30"/>
        <v>100.44684775318578</v>
      </c>
      <c r="K283" s="5">
        <v>159.86000000000001</v>
      </c>
      <c r="L283" s="51">
        <v>159.9</v>
      </c>
      <c r="M283" s="14">
        <f t="shared" si="25"/>
        <v>-2.501563477173363E-2</v>
      </c>
      <c r="N283" s="50" t="s">
        <v>319</v>
      </c>
      <c r="O283" s="18">
        <v>159.9</v>
      </c>
      <c r="P283" s="18"/>
      <c r="R283" s="50" t="s">
        <v>1183</v>
      </c>
      <c r="S283" s="8">
        <v>154.9</v>
      </c>
      <c r="T283" s="51">
        <v>159.9</v>
      </c>
      <c r="U283" s="9">
        <f t="shared" si="26"/>
        <v>5</v>
      </c>
      <c r="V283" s="2"/>
    </row>
    <row r="284" spans="1:22" ht="16.5" thickBot="1">
      <c r="A284" s="43">
        <v>1970</v>
      </c>
      <c r="B284" s="42">
        <v>7</v>
      </c>
      <c r="D284" s="18">
        <v>157</v>
      </c>
      <c r="E284" s="33">
        <f t="shared" si="27"/>
        <v>156.30833333333334</v>
      </c>
      <c r="F284" s="34">
        <f t="shared" si="28"/>
        <v>145.385625</v>
      </c>
      <c r="G284" s="38">
        <v>147</v>
      </c>
      <c r="H284" s="92">
        <f t="shared" si="29"/>
        <v>-1.0982142857142776</v>
      </c>
      <c r="J284" s="31">
        <f t="shared" si="30"/>
        <v>100.63321995464852</v>
      </c>
      <c r="K284" s="5">
        <v>156.96</v>
      </c>
      <c r="L284" s="51">
        <v>157</v>
      </c>
      <c r="M284" s="14">
        <f t="shared" si="25"/>
        <v>-2.5477707006359651E-2</v>
      </c>
      <c r="N284" s="50" t="s">
        <v>320</v>
      </c>
      <c r="O284" s="18">
        <v>157</v>
      </c>
      <c r="P284" s="18"/>
      <c r="R284" s="50" t="s">
        <v>1184</v>
      </c>
      <c r="S284" s="8">
        <v>152</v>
      </c>
      <c r="T284" s="51">
        <v>157</v>
      </c>
      <c r="U284" s="9">
        <f t="shared" si="26"/>
        <v>5</v>
      </c>
      <c r="V284" s="2"/>
    </row>
    <row r="285" spans="1:22" ht="16.5" thickBot="1">
      <c r="A285" s="43">
        <v>1970</v>
      </c>
      <c r="B285" s="42">
        <v>8</v>
      </c>
      <c r="D285" s="18">
        <v>141.6</v>
      </c>
      <c r="E285" s="31">
        <f t="shared" si="27"/>
        <v>154.95000000000002</v>
      </c>
      <c r="F285" s="34">
        <f t="shared" si="28"/>
        <v>143.24625000000003</v>
      </c>
      <c r="G285" s="38">
        <v>143</v>
      </c>
      <c r="H285" s="92">
        <f t="shared" si="29"/>
        <v>0.17220279720282861</v>
      </c>
      <c r="J285" s="31">
        <f t="shared" si="30"/>
        <v>100.83566433566433</v>
      </c>
      <c r="K285" s="5">
        <v>141.62</v>
      </c>
      <c r="L285" s="51">
        <v>141.6</v>
      </c>
      <c r="M285" s="14">
        <f t="shared" si="25"/>
        <v>1.412429378531499E-2</v>
      </c>
      <c r="N285" s="50" t="s">
        <v>321</v>
      </c>
      <c r="O285" s="18">
        <v>141.6</v>
      </c>
      <c r="P285" s="18"/>
      <c r="R285" s="50" t="s">
        <v>1185</v>
      </c>
      <c r="S285" s="8">
        <v>138.19999999999999</v>
      </c>
      <c r="T285" s="51">
        <v>141.6</v>
      </c>
      <c r="U285" s="9">
        <f t="shared" si="26"/>
        <v>3.4000000000000057</v>
      </c>
      <c r="V285" s="2"/>
    </row>
    <row r="286" spans="1:22" ht="16.5" thickBot="1">
      <c r="A286" s="43">
        <v>1970</v>
      </c>
      <c r="B286" s="42">
        <v>9</v>
      </c>
      <c r="D286" s="18">
        <v>144.80000000000001</v>
      </c>
      <c r="E286" s="31">
        <f t="shared" si="27"/>
        <v>151.50000000000003</v>
      </c>
      <c r="F286" s="34">
        <f t="shared" si="28"/>
        <v>137.81250000000003</v>
      </c>
      <c r="G286" s="38">
        <v>137.6</v>
      </c>
      <c r="H286" s="92">
        <f t="shared" si="29"/>
        <v>0.15443313953491611</v>
      </c>
      <c r="J286" s="31">
        <f t="shared" si="30"/>
        <v>101.01017441860465</v>
      </c>
      <c r="K286" s="5">
        <v>144.76</v>
      </c>
      <c r="L286" s="51">
        <v>144.80000000000001</v>
      </c>
      <c r="M286" s="14">
        <f t="shared" si="25"/>
        <v>-2.7624309392280111E-2</v>
      </c>
      <c r="N286" s="50" t="s">
        <v>322</v>
      </c>
      <c r="O286" s="18">
        <v>144.80000000000001</v>
      </c>
      <c r="P286" s="18"/>
      <c r="R286" s="50" t="s">
        <v>1186</v>
      </c>
      <c r="S286" s="8">
        <v>143.19999999999999</v>
      </c>
      <c r="T286" s="51">
        <v>144.80000000000001</v>
      </c>
      <c r="U286" s="9">
        <f t="shared" si="26"/>
        <v>1.6000000000000227</v>
      </c>
      <c r="V286" s="2"/>
    </row>
    <row r="287" spans="1:22" ht="16.5" thickBot="1">
      <c r="A287" s="43">
        <v>1970</v>
      </c>
      <c r="B287" s="42">
        <v>10</v>
      </c>
      <c r="D287" s="18">
        <v>147.30000000000001</v>
      </c>
      <c r="E287" s="31">
        <f t="shared" si="27"/>
        <v>147.68333333333334</v>
      </c>
      <c r="F287" s="34">
        <f t="shared" si="28"/>
        <v>131.80125000000001</v>
      </c>
      <c r="G287" s="38">
        <v>132.9</v>
      </c>
      <c r="H287" s="92">
        <f t="shared" si="29"/>
        <v>-0.82674943566590287</v>
      </c>
      <c r="J287" s="31">
        <f t="shared" si="30"/>
        <v>101.11236518685729</v>
      </c>
      <c r="K287" s="5">
        <v>147.25</v>
      </c>
      <c r="L287" s="51">
        <v>147.30000000000001</v>
      </c>
      <c r="M287" s="14">
        <f t="shared" si="25"/>
        <v>-3.394433129668073E-2</v>
      </c>
      <c r="N287" s="50" t="s">
        <v>323</v>
      </c>
      <c r="O287" s="18">
        <v>147.30000000000001</v>
      </c>
      <c r="P287" s="18"/>
      <c r="R287" s="50" t="s">
        <v>1187</v>
      </c>
      <c r="S287" s="8">
        <v>148.30000000000001</v>
      </c>
      <c r="T287" s="51">
        <v>147.30000000000001</v>
      </c>
      <c r="U287" s="9">
        <f t="shared" si="26"/>
        <v>-1</v>
      </c>
      <c r="V287" s="2"/>
    </row>
    <row r="288" spans="1:22" ht="16.5" thickBot="1">
      <c r="A288" s="43">
        <v>1970</v>
      </c>
      <c r="B288" s="42">
        <v>11</v>
      </c>
      <c r="D288" s="18">
        <v>158.5</v>
      </c>
      <c r="E288" s="31">
        <f t="shared" si="27"/>
        <v>143.29166666666669</v>
      </c>
      <c r="F288" s="34">
        <f t="shared" si="28"/>
        <v>124.88437500000002</v>
      </c>
      <c r="G288" s="38">
        <v>126.5</v>
      </c>
      <c r="H288" s="92">
        <f t="shared" si="29"/>
        <v>-1.2771739130434554</v>
      </c>
      <c r="J288" s="31">
        <f t="shared" si="30"/>
        <v>101.32740447957839</v>
      </c>
      <c r="K288" s="5">
        <v>158.49</v>
      </c>
      <c r="L288" s="51">
        <v>158.5</v>
      </c>
      <c r="M288" s="14">
        <f t="shared" si="25"/>
        <v>-6.309148264989517E-3</v>
      </c>
      <c r="N288" s="50" t="s">
        <v>324</v>
      </c>
      <c r="O288" s="18">
        <v>158.5</v>
      </c>
      <c r="P288" s="18"/>
      <c r="R288" s="50" t="s">
        <v>1188</v>
      </c>
      <c r="S288" s="8">
        <v>162</v>
      </c>
      <c r="T288" s="51">
        <v>158.5</v>
      </c>
      <c r="U288" s="9">
        <f t="shared" si="26"/>
        <v>-3.5</v>
      </c>
      <c r="V288" s="2"/>
    </row>
    <row r="289" spans="1:22" ht="16.5" thickBot="1">
      <c r="A289" s="43">
        <v>1970</v>
      </c>
      <c r="B289" s="42">
        <v>12</v>
      </c>
      <c r="D289" s="18">
        <v>148</v>
      </c>
      <c r="E289" s="31">
        <f t="shared" si="27"/>
        <v>138.50833333333335</v>
      </c>
      <c r="F289" s="34">
        <f t="shared" si="28"/>
        <v>117.35062500000004</v>
      </c>
      <c r="G289" s="38">
        <v>119</v>
      </c>
      <c r="H289" s="92">
        <f t="shared" si="29"/>
        <v>-1.3860294117646816</v>
      </c>
      <c r="J289" s="31">
        <f t="shared" si="30"/>
        <v>101.63935574229691</v>
      </c>
      <c r="K289" s="5">
        <v>147.99</v>
      </c>
      <c r="L289" s="51">
        <v>148</v>
      </c>
      <c r="M289" s="14">
        <f t="shared" si="25"/>
        <v>-6.756756756757909E-3</v>
      </c>
      <c r="N289" s="50" t="s">
        <v>325</v>
      </c>
      <c r="O289" s="18">
        <v>148</v>
      </c>
      <c r="P289" s="18"/>
      <c r="R289" s="50" t="s">
        <v>1189</v>
      </c>
      <c r="S289" s="8">
        <v>152.80000000000001</v>
      </c>
      <c r="T289" s="51">
        <v>148</v>
      </c>
      <c r="U289" s="9">
        <f t="shared" si="26"/>
        <v>-4.8000000000000114</v>
      </c>
      <c r="V289" s="2"/>
    </row>
    <row r="290" spans="1:22" ht="16.5" thickBot="1">
      <c r="A290" s="43">
        <v>1971</v>
      </c>
      <c r="B290" s="42">
        <v>1</v>
      </c>
      <c r="D290" s="18">
        <v>157.4</v>
      </c>
      <c r="E290" s="31">
        <f t="shared" si="27"/>
        <v>134.72499999999999</v>
      </c>
      <c r="F290" s="34">
        <f t="shared" si="28"/>
        <v>111.39187499999998</v>
      </c>
      <c r="G290" s="38">
        <v>113.8</v>
      </c>
      <c r="H290" s="92">
        <f t="shared" si="29"/>
        <v>-2.1161028119508103</v>
      </c>
      <c r="J290" s="31">
        <f t="shared" si="30"/>
        <v>101.83875219683655</v>
      </c>
      <c r="K290" s="5">
        <v>157.41</v>
      </c>
      <c r="L290" s="51">
        <v>157.4</v>
      </c>
      <c r="M290" s="14">
        <f t="shared" si="25"/>
        <v>6.353240152478179E-3</v>
      </c>
      <c r="N290" s="50" t="s">
        <v>326</v>
      </c>
      <c r="O290" s="18">
        <v>157.4</v>
      </c>
      <c r="P290" s="18"/>
      <c r="R290" s="50" t="s">
        <v>1190</v>
      </c>
      <c r="S290" s="8">
        <v>162.6</v>
      </c>
      <c r="T290" s="51">
        <v>157.4</v>
      </c>
      <c r="U290" s="9">
        <f t="shared" si="26"/>
        <v>-5.1999999999999886</v>
      </c>
      <c r="V290" s="2"/>
    </row>
    <row r="291" spans="1:22" ht="16.5" thickBot="1">
      <c r="A291" s="43">
        <v>1971</v>
      </c>
      <c r="B291" s="42">
        <v>2</v>
      </c>
      <c r="D291" s="18">
        <v>134.4</v>
      </c>
      <c r="E291" s="31">
        <f t="shared" si="27"/>
        <v>132.20416666666668</v>
      </c>
      <c r="F291" s="34">
        <f t="shared" si="28"/>
        <v>107.42156250000002</v>
      </c>
      <c r="G291" s="38">
        <v>110.1</v>
      </c>
      <c r="H291" s="92">
        <f t="shared" si="29"/>
        <v>-2.4327316076294068</v>
      </c>
      <c r="J291" s="31">
        <f t="shared" si="30"/>
        <v>102.00764456554647</v>
      </c>
      <c r="K291" s="5">
        <v>134.46</v>
      </c>
      <c r="L291" s="51">
        <v>134.4</v>
      </c>
      <c r="M291" s="14">
        <f t="shared" si="25"/>
        <v>4.4642857142846992E-2</v>
      </c>
      <c r="N291" s="50" t="s">
        <v>327</v>
      </c>
      <c r="O291" s="18">
        <v>134.4</v>
      </c>
      <c r="P291" s="18"/>
      <c r="R291" s="50" t="s">
        <v>1191</v>
      </c>
      <c r="S291" s="8">
        <v>137.80000000000001</v>
      </c>
      <c r="T291" s="51">
        <v>134.4</v>
      </c>
      <c r="U291" s="9">
        <f t="shared" si="26"/>
        <v>-3.4000000000000057</v>
      </c>
      <c r="V291" s="2"/>
    </row>
    <row r="292" spans="1:22" ht="16.5" thickBot="1">
      <c r="A292" s="43">
        <v>1971</v>
      </c>
      <c r="B292" s="42">
        <v>3</v>
      </c>
      <c r="D292" s="18">
        <v>110.8</v>
      </c>
      <c r="E292" s="31">
        <f t="shared" si="27"/>
        <v>129.52083333333334</v>
      </c>
      <c r="F292" s="34">
        <f t="shared" si="28"/>
        <v>103.19531250000001</v>
      </c>
      <c r="G292" s="38">
        <v>105.3</v>
      </c>
      <c r="H292" s="92">
        <f t="shared" si="29"/>
        <v>-1.9987535612535368</v>
      </c>
      <c r="J292" s="31">
        <f t="shared" si="30"/>
        <v>102.30017410572967</v>
      </c>
      <c r="K292" s="5">
        <v>110.77</v>
      </c>
      <c r="L292" s="51">
        <v>110.8</v>
      </c>
      <c r="M292" s="14">
        <f t="shared" si="25"/>
        <v>-2.7075812274375721E-2</v>
      </c>
      <c r="N292" s="50" t="s">
        <v>328</v>
      </c>
      <c r="O292" s="18">
        <v>110.8</v>
      </c>
      <c r="P292" s="18"/>
      <c r="R292" s="50" t="s">
        <v>1192</v>
      </c>
      <c r="S292" s="8">
        <v>111.9</v>
      </c>
      <c r="T292" s="51">
        <v>110.8</v>
      </c>
      <c r="U292" s="9">
        <f t="shared" si="26"/>
        <v>-1.1000000000000085</v>
      </c>
      <c r="V292" s="2"/>
    </row>
    <row r="293" spans="1:22" ht="16.5" thickBot="1">
      <c r="A293" s="43">
        <v>1971</v>
      </c>
      <c r="B293" s="42">
        <v>4</v>
      </c>
      <c r="D293" s="18">
        <v>117.5</v>
      </c>
      <c r="E293" s="31">
        <f t="shared" si="27"/>
        <v>126.16250000000001</v>
      </c>
      <c r="F293" s="34">
        <f t="shared" si="28"/>
        <v>97.905937500000007</v>
      </c>
      <c r="G293" s="38">
        <v>100.4</v>
      </c>
      <c r="H293" s="92">
        <f t="shared" si="29"/>
        <v>-2.4841259960159334</v>
      </c>
      <c r="J293" s="31">
        <f t="shared" si="30"/>
        <v>102.56598605577689</v>
      </c>
      <c r="K293" s="5">
        <v>117.48</v>
      </c>
      <c r="L293" s="51">
        <v>117.5</v>
      </c>
      <c r="M293" s="14">
        <f t="shared" si="25"/>
        <v>-1.7021276595741597E-2</v>
      </c>
      <c r="N293" s="50" t="s">
        <v>329</v>
      </c>
      <c r="O293" s="18">
        <v>117.5</v>
      </c>
      <c r="P293" s="18"/>
      <c r="R293" s="50" t="s">
        <v>1193</v>
      </c>
      <c r="S293" s="8">
        <v>116.7</v>
      </c>
      <c r="T293" s="51">
        <v>117.5</v>
      </c>
      <c r="U293" s="9">
        <f t="shared" si="26"/>
        <v>0.79999999999999716</v>
      </c>
      <c r="V293" s="2"/>
    </row>
    <row r="294" spans="1:22" ht="16.5" thickBot="1">
      <c r="A294" s="43">
        <v>1971</v>
      </c>
      <c r="B294" s="42">
        <v>5</v>
      </c>
      <c r="D294" s="18">
        <v>112.4</v>
      </c>
      <c r="E294" s="31">
        <f t="shared" si="27"/>
        <v>122.5</v>
      </c>
      <c r="F294" s="34">
        <f t="shared" si="28"/>
        <v>92.137500000000003</v>
      </c>
      <c r="G294" s="38">
        <v>96.5</v>
      </c>
      <c r="H294" s="92"/>
      <c r="J294" s="31">
        <f t="shared" si="30"/>
        <v>102.69430051813471</v>
      </c>
      <c r="K294" s="5">
        <v>112.33</v>
      </c>
      <c r="L294" s="51">
        <v>112.4</v>
      </c>
      <c r="M294" s="14">
        <f t="shared" si="25"/>
        <v>-6.2277580071182115E-2</v>
      </c>
      <c r="N294" s="50" t="s">
        <v>330</v>
      </c>
      <c r="O294" s="18">
        <v>112.4</v>
      </c>
      <c r="P294" s="18"/>
      <c r="R294" s="50" t="s">
        <v>1194</v>
      </c>
      <c r="S294" s="8">
        <v>109.9</v>
      </c>
      <c r="T294" s="51">
        <v>112.4</v>
      </c>
      <c r="U294" s="9">
        <f t="shared" si="26"/>
        <v>2.5</v>
      </c>
      <c r="V294" s="2"/>
    </row>
    <row r="295" spans="1:22" ht="16.5" thickBot="1">
      <c r="A295" s="43">
        <v>1971</v>
      </c>
      <c r="B295" s="42">
        <v>6</v>
      </c>
      <c r="D295" s="18">
        <v>104.9</v>
      </c>
      <c r="E295" s="31">
        <f t="shared" si="27"/>
        <v>119.40416666666665</v>
      </c>
      <c r="F295" s="34">
        <f t="shared" si="28"/>
        <v>87.261562499999982</v>
      </c>
      <c r="G295" s="38">
        <v>94.5</v>
      </c>
      <c r="H295" s="92"/>
      <c r="J295" s="31">
        <f t="shared" si="30"/>
        <v>102.63536155202821</v>
      </c>
      <c r="K295" s="5">
        <v>104.88</v>
      </c>
      <c r="L295" s="51">
        <v>104.9</v>
      </c>
      <c r="M295" s="14">
        <f t="shared" si="25"/>
        <v>-1.906577693041811E-2</v>
      </c>
      <c r="N295" s="50" t="s">
        <v>331</v>
      </c>
      <c r="O295" s="18">
        <v>104.9</v>
      </c>
      <c r="P295" s="18"/>
      <c r="R295" s="50" t="s">
        <v>1195</v>
      </c>
      <c r="S295" s="8">
        <v>101.7</v>
      </c>
      <c r="T295" s="51">
        <v>104.9</v>
      </c>
      <c r="U295" s="9">
        <f t="shared" si="26"/>
        <v>3.2000000000000028</v>
      </c>
      <c r="V295" s="2"/>
    </row>
    <row r="296" spans="1:22" ht="16.5" thickBot="1">
      <c r="A296" s="43">
        <v>1971</v>
      </c>
      <c r="B296" s="42">
        <v>7</v>
      </c>
      <c r="D296" s="18">
        <v>121.2</v>
      </c>
      <c r="E296" s="31">
        <f t="shared" si="27"/>
        <v>116.33750000000002</v>
      </c>
      <c r="F296" s="34">
        <f t="shared" si="28"/>
        <v>82.431562500000027</v>
      </c>
      <c r="G296" s="38">
        <v>92.7</v>
      </c>
      <c r="H296" s="92"/>
      <c r="J296" s="31">
        <f t="shared" si="30"/>
        <v>102.54989212513485</v>
      </c>
      <c r="K296" s="5">
        <v>121.19</v>
      </c>
      <c r="L296" s="51">
        <v>121.2</v>
      </c>
      <c r="M296" s="14">
        <f t="shared" si="25"/>
        <v>-8.2508250825128471E-3</v>
      </c>
      <c r="N296" s="50" t="s">
        <v>332</v>
      </c>
      <c r="O296" s="18">
        <v>121.2</v>
      </c>
      <c r="P296" s="18"/>
      <c r="R296" s="50" t="s">
        <v>1196</v>
      </c>
      <c r="S296" s="8">
        <v>117.4</v>
      </c>
      <c r="T296" s="51">
        <v>121.2</v>
      </c>
      <c r="U296" s="9">
        <f t="shared" si="26"/>
        <v>3.7999999999999972</v>
      </c>
      <c r="V296" s="2"/>
    </row>
    <row r="297" spans="1:22" ht="16.5" thickBot="1">
      <c r="A297" s="43">
        <v>1971</v>
      </c>
      <c r="B297" s="42">
        <v>8</v>
      </c>
      <c r="D297" s="18">
        <v>116.9</v>
      </c>
      <c r="E297" s="31">
        <f t="shared" si="27"/>
        <v>114.575</v>
      </c>
      <c r="F297" s="34">
        <f t="shared" si="28"/>
        <v>79.655625000000001</v>
      </c>
      <c r="G297" s="38">
        <v>91.5</v>
      </c>
      <c r="H297" s="92"/>
      <c r="J297" s="31">
        <f t="shared" si="30"/>
        <v>102.52185792349727</v>
      </c>
      <c r="K297" s="5">
        <v>116.9</v>
      </c>
      <c r="L297" s="51">
        <v>116.9</v>
      </c>
      <c r="M297" s="14">
        <f t="shared" si="25"/>
        <v>0</v>
      </c>
      <c r="N297" s="50" t="s">
        <v>333</v>
      </c>
      <c r="O297" s="18">
        <v>116.9</v>
      </c>
      <c r="P297" s="18"/>
      <c r="R297" s="50" t="s">
        <v>1197</v>
      </c>
      <c r="S297" s="8">
        <v>114.1</v>
      </c>
      <c r="T297" s="51">
        <v>116.9</v>
      </c>
      <c r="U297" s="9">
        <f t="shared" si="26"/>
        <v>2.8000000000000114</v>
      </c>
      <c r="V297" s="2"/>
    </row>
    <row r="298" spans="1:22" ht="16.5" thickBot="1">
      <c r="A298" s="43">
        <v>1971</v>
      </c>
      <c r="B298" s="42">
        <v>9</v>
      </c>
      <c r="D298" s="18">
        <v>105.1</v>
      </c>
      <c r="E298" s="31">
        <f t="shared" si="27"/>
        <v>115.42083333333333</v>
      </c>
      <c r="F298" s="34">
        <f t="shared" si="28"/>
        <v>80.987812500000004</v>
      </c>
      <c r="G298" s="38">
        <v>93.2</v>
      </c>
      <c r="H298" s="92"/>
      <c r="J298" s="31">
        <f t="shared" si="30"/>
        <v>102.3842095851216</v>
      </c>
      <c r="K298" s="5">
        <v>105.13</v>
      </c>
      <c r="L298" s="51">
        <v>105.1</v>
      </c>
      <c r="M298" s="14">
        <f t="shared" si="25"/>
        <v>2.8544243577542261E-2</v>
      </c>
      <c r="N298" s="50" t="s">
        <v>334</v>
      </c>
      <c r="O298" s="18">
        <v>105.1</v>
      </c>
      <c r="P298" s="18"/>
      <c r="R298" s="50" t="s">
        <v>1198</v>
      </c>
      <c r="S298" s="8">
        <v>104</v>
      </c>
      <c r="T298" s="51">
        <v>105.1</v>
      </c>
      <c r="U298" s="9">
        <f t="shared" si="26"/>
        <v>1.0999999999999943</v>
      </c>
      <c r="V298" s="2"/>
    </row>
    <row r="299" spans="1:22" ht="16.5" thickBot="1">
      <c r="A299" s="43">
        <v>1971</v>
      </c>
      <c r="B299" s="42">
        <v>10</v>
      </c>
      <c r="D299" s="18">
        <v>106.4</v>
      </c>
      <c r="E299" s="31">
        <f t="shared" si="27"/>
        <v>115.94166666666666</v>
      </c>
      <c r="F299" s="34">
        <f t="shared" si="28"/>
        <v>81.80812499999999</v>
      </c>
      <c r="G299" s="38">
        <v>93.8</v>
      </c>
      <c r="H299" s="92"/>
      <c r="J299" s="31">
        <f t="shared" si="30"/>
        <v>102.36051883439943</v>
      </c>
      <c r="K299" s="5">
        <v>106.46</v>
      </c>
      <c r="L299" s="51">
        <v>106.4</v>
      </c>
      <c r="M299" s="14">
        <f t="shared" si="25"/>
        <v>5.6390977443584234E-2</v>
      </c>
      <c r="N299" s="50" t="s">
        <v>335</v>
      </c>
      <c r="O299" s="18">
        <v>106.4</v>
      </c>
      <c r="P299" s="18"/>
      <c r="R299" s="50" t="s">
        <v>1199</v>
      </c>
      <c r="S299" s="8">
        <v>107.2</v>
      </c>
      <c r="T299" s="51">
        <v>106.4</v>
      </c>
      <c r="U299" s="9">
        <f t="shared" si="26"/>
        <v>-0.79999999999999716</v>
      </c>
      <c r="V299" s="2"/>
    </row>
    <row r="300" spans="1:22" ht="16.5" thickBot="1">
      <c r="A300" s="43">
        <v>1971</v>
      </c>
      <c r="B300" s="42">
        <v>11</v>
      </c>
      <c r="D300" s="18">
        <v>111.5</v>
      </c>
      <c r="E300" s="31">
        <f t="shared" si="27"/>
        <v>116.62083333333334</v>
      </c>
      <c r="F300" s="34">
        <f t="shared" si="28"/>
        <v>82.877812500000005</v>
      </c>
      <c r="G300" s="38">
        <v>94.7</v>
      </c>
      <c r="H300" s="92"/>
      <c r="J300" s="31">
        <f t="shared" si="30"/>
        <v>102.31476592749033</v>
      </c>
      <c r="K300" s="5">
        <v>111.51</v>
      </c>
      <c r="L300" s="51">
        <v>111.5</v>
      </c>
      <c r="M300" s="14">
        <f t="shared" si="25"/>
        <v>8.9686098654766511E-3</v>
      </c>
      <c r="N300" s="50" t="s">
        <v>336</v>
      </c>
      <c r="O300" s="18">
        <v>111.5</v>
      </c>
      <c r="P300" s="18"/>
      <c r="R300" s="50" t="s">
        <v>1200</v>
      </c>
      <c r="S300" s="8">
        <v>114</v>
      </c>
      <c r="T300" s="51">
        <v>111.5</v>
      </c>
      <c r="U300" s="9">
        <f t="shared" si="26"/>
        <v>-2.5</v>
      </c>
      <c r="V300" s="2"/>
    </row>
    <row r="301" spans="1:22" ht="16.5" thickBot="1">
      <c r="A301" s="43">
        <v>1971</v>
      </c>
      <c r="B301" s="42">
        <v>12</v>
      </c>
      <c r="D301" s="18">
        <v>120.7</v>
      </c>
      <c r="E301" s="31">
        <f t="shared" si="27"/>
        <v>118.90833333333332</v>
      </c>
      <c r="F301" s="34">
        <f t="shared" si="28"/>
        <v>86.480624999999975</v>
      </c>
      <c r="G301" s="38">
        <v>98.3</v>
      </c>
      <c r="H301" s="92"/>
      <c r="J301" s="31">
        <f t="shared" si="30"/>
        <v>102.09647338080705</v>
      </c>
      <c r="K301" s="5">
        <v>120.64</v>
      </c>
      <c r="L301" s="51">
        <v>120.7</v>
      </c>
      <c r="M301" s="14">
        <f t="shared" si="25"/>
        <v>-4.9710024855016854E-2</v>
      </c>
      <c r="N301" s="50" t="s">
        <v>337</v>
      </c>
      <c r="O301" s="18">
        <v>120.7</v>
      </c>
      <c r="P301" s="18"/>
      <c r="R301" s="50" t="s">
        <v>1201</v>
      </c>
      <c r="S301" s="8">
        <v>124.5</v>
      </c>
      <c r="T301" s="51">
        <v>120.7</v>
      </c>
      <c r="U301" s="9">
        <f t="shared" si="26"/>
        <v>-3.7999999999999972</v>
      </c>
      <c r="V301" s="2"/>
    </row>
    <row r="302" spans="1:22" ht="16.5" thickBot="1">
      <c r="A302" s="43">
        <v>1972</v>
      </c>
      <c r="B302" s="42">
        <v>1</v>
      </c>
      <c r="D302" s="18">
        <v>111.1</v>
      </c>
      <c r="E302" s="31">
        <f t="shared" si="27"/>
        <v>120.55833333333334</v>
      </c>
      <c r="F302" s="34">
        <f t="shared" si="28"/>
        <v>89.079374999999999</v>
      </c>
      <c r="G302" s="38">
        <v>100.3</v>
      </c>
      <c r="H302" s="92"/>
      <c r="J302" s="31">
        <f t="shared" si="30"/>
        <v>102.01977401129943</v>
      </c>
      <c r="K302" s="5">
        <v>111.12</v>
      </c>
      <c r="L302" s="51">
        <v>111.1</v>
      </c>
      <c r="M302" s="14">
        <f t="shared" si="25"/>
        <v>1.8001800180030614E-2</v>
      </c>
      <c r="N302" s="50" t="s">
        <v>338</v>
      </c>
      <c r="O302" s="18">
        <v>111.1</v>
      </c>
      <c r="P302" s="18"/>
      <c r="R302" s="50" t="s">
        <v>1202</v>
      </c>
      <c r="S302" s="8">
        <v>114.8</v>
      </c>
      <c r="T302" s="51">
        <v>111.1</v>
      </c>
      <c r="U302" s="9">
        <f t="shared" si="26"/>
        <v>-3.7000000000000028</v>
      </c>
      <c r="V302" s="2"/>
    </row>
    <row r="303" spans="1:22" ht="16.5" thickBot="1">
      <c r="A303" s="43">
        <v>1972</v>
      </c>
      <c r="B303" s="42">
        <v>2</v>
      </c>
      <c r="D303" s="18">
        <v>138.4</v>
      </c>
      <c r="E303" s="31">
        <f t="shared" si="27"/>
        <v>121.25833333333334</v>
      </c>
      <c r="F303" s="34">
        <f t="shared" si="28"/>
        <v>90.181875000000005</v>
      </c>
      <c r="G303" s="38">
        <v>100.9</v>
      </c>
      <c r="H303" s="92"/>
      <c r="J303" s="31">
        <f t="shared" si="30"/>
        <v>102.01767426494879</v>
      </c>
      <c r="K303" s="5">
        <v>138.44999999999999</v>
      </c>
      <c r="L303" s="51">
        <v>138.4</v>
      </c>
      <c r="M303" s="14">
        <f t="shared" si="25"/>
        <v>3.6127167630041868E-2</v>
      </c>
      <c r="N303" s="50" t="s">
        <v>339</v>
      </c>
      <c r="O303" s="18">
        <v>138.4</v>
      </c>
      <c r="P303" s="18"/>
      <c r="R303" s="50" t="s">
        <v>1203</v>
      </c>
      <c r="S303" s="8">
        <v>141.80000000000001</v>
      </c>
      <c r="T303" s="51">
        <v>138.4</v>
      </c>
      <c r="U303" s="9">
        <f t="shared" si="26"/>
        <v>-3.4000000000000057</v>
      </c>
      <c r="V303" s="2"/>
    </row>
    <row r="304" spans="1:22" ht="16.5" thickBot="1">
      <c r="A304" s="43">
        <v>1972</v>
      </c>
      <c r="B304" s="42">
        <v>3</v>
      </c>
      <c r="D304" s="18">
        <v>127.1</v>
      </c>
      <c r="E304" s="31">
        <f t="shared" si="27"/>
        <v>122.16666666666669</v>
      </c>
      <c r="F304" s="34">
        <f t="shared" si="28"/>
        <v>91.612500000000026</v>
      </c>
      <c r="G304" s="38">
        <v>102.6</v>
      </c>
      <c r="H304" s="92"/>
      <c r="J304" s="31">
        <f t="shared" si="30"/>
        <v>101.90708252111762</v>
      </c>
      <c r="K304" s="5">
        <v>127.17</v>
      </c>
      <c r="L304" s="51">
        <v>127.1</v>
      </c>
      <c r="M304" s="14">
        <f t="shared" si="25"/>
        <v>5.5074744295851019E-2</v>
      </c>
      <c r="N304" s="50" t="s">
        <v>340</v>
      </c>
      <c r="O304" s="18">
        <v>127.1</v>
      </c>
      <c r="P304" s="18"/>
      <c r="R304" s="50" t="s">
        <v>1204</v>
      </c>
      <c r="S304" s="8">
        <v>128.5</v>
      </c>
      <c r="T304" s="51">
        <v>127.1</v>
      </c>
      <c r="U304" s="9">
        <f t="shared" si="26"/>
        <v>-1.4000000000000057</v>
      </c>
      <c r="V304" s="2"/>
    </row>
    <row r="305" spans="1:22" ht="16.5" thickBot="1">
      <c r="A305" s="43">
        <v>1972</v>
      </c>
      <c r="B305" s="42">
        <v>4</v>
      </c>
      <c r="D305" s="18">
        <v>113.7</v>
      </c>
      <c r="E305" s="31">
        <f t="shared" si="27"/>
        <v>123.15000000000002</v>
      </c>
      <c r="F305" s="34">
        <f t="shared" si="28"/>
        <v>93.161250000000024</v>
      </c>
      <c r="G305" s="38">
        <v>104</v>
      </c>
      <c r="H305" s="92"/>
      <c r="J305" s="31">
        <f t="shared" si="30"/>
        <v>101.84134615384616</v>
      </c>
      <c r="K305" s="5">
        <v>113.71</v>
      </c>
      <c r="L305" s="51">
        <v>113.7</v>
      </c>
      <c r="M305" s="14">
        <f t="shared" si="25"/>
        <v>8.7950747581260202E-3</v>
      </c>
      <c r="N305" s="50" t="s">
        <v>341</v>
      </c>
      <c r="O305" s="18">
        <v>113.7</v>
      </c>
      <c r="P305" s="18"/>
      <c r="R305" s="50" t="s">
        <v>1205</v>
      </c>
      <c r="S305" s="8">
        <v>112.9</v>
      </c>
      <c r="T305" s="51">
        <v>113.7</v>
      </c>
      <c r="U305" s="9">
        <f t="shared" si="26"/>
        <v>0.79999999999999716</v>
      </c>
      <c r="V305" s="2"/>
    </row>
    <row r="306" spans="1:22" ht="16.5" thickBot="1">
      <c r="A306" s="43">
        <v>1972</v>
      </c>
      <c r="B306" s="42">
        <v>5</v>
      </c>
      <c r="D306" s="18">
        <v>132.5</v>
      </c>
      <c r="E306" s="31">
        <f t="shared" si="27"/>
        <v>123.22083333333336</v>
      </c>
      <c r="F306" s="34">
        <f t="shared" si="28"/>
        <v>93.272812500000043</v>
      </c>
      <c r="G306" s="38">
        <v>103.3</v>
      </c>
      <c r="H306" s="92"/>
      <c r="J306" s="31">
        <f t="shared" si="30"/>
        <v>101.9284446595676</v>
      </c>
      <c r="K306" s="5">
        <v>132.53</v>
      </c>
      <c r="L306" s="51">
        <v>132.5</v>
      </c>
      <c r="M306" s="14">
        <f t="shared" si="25"/>
        <v>2.2641509433967144E-2</v>
      </c>
      <c r="N306" s="50" t="s">
        <v>342</v>
      </c>
      <c r="O306" s="18">
        <v>132.5</v>
      </c>
      <c r="P306" s="18"/>
      <c r="R306" s="50" t="s">
        <v>1206</v>
      </c>
      <c r="S306" s="8">
        <v>129.6</v>
      </c>
      <c r="T306" s="51">
        <v>132.5</v>
      </c>
      <c r="U306" s="9">
        <f t="shared" si="26"/>
        <v>2.9000000000000057</v>
      </c>
      <c r="V306" s="2"/>
    </row>
    <row r="307" spans="1:22" ht="16.5" thickBot="1">
      <c r="A307" s="43">
        <v>1972</v>
      </c>
      <c r="B307" s="42">
        <v>6</v>
      </c>
      <c r="D307" s="18">
        <v>139.69999999999999</v>
      </c>
      <c r="E307" s="31">
        <f t="shared" si="27"/>
        <v>121.8416666666667</v>
      </c>
      <c r="F307" s="34">
        <f t="shared" si="28"/>
        <v>91.100625000000051</v>
      </c>
      <c r="G307" s="38">
        <v>99.9</v>
      </c>
      <c r="H307" s="92"/>
      <c r="J307" s="31">
        <f t="shared" si="30"/>
        <v>102.19636302969636</v>
      </c>
      <c r="K307" s="5">
        <v>139.72999999999999</v>
      </c>
      <c r="L307" s="51">
        <v>139.69999999999999</v>
      </c>
      <c r="M307" s="14">
        <f t="shared" si="25"/>
        <v>2.1474588403719963E-2</v>
      </c>
      <c r="N307" s="50" t="s">
        <v>343</v>
      </c>
      <c r="O307" s="18">
        <v>139.69999999999999</v>
      </c>
      <c r="P307" s="18"/>
      <c r="R307" s="50" t="s">
        <v>1207</v>
      </c>
      <c r="S307" s="8">
        <v>135.4</v>
      </c>
      <c r="T307" s="51">
        <v>139.69999999999999</v>
      </c>
      <c r="U307" s="9">
        <f t="shared" si="26"/>
        <v>4.2999999999999829</v>
      </c>
      <c r="V307" s="2"/>
    </row>
    <row r="308" spans="1:22" ht="16.5" thickBot="1">
      <c r="A308" s="43">
        <v>1972</v>
      </c>
      <c r="B308" s="42">
        <v>7</v>
      </c>
      <c r="D308" s="18">
        <v>126</v>
      </c>
      <c r="E308" s="31">
        <f t="shared" si="27"/>
        <v>120.46250000000002</v>
      </c>
      <c r="F308" s="34">
        <f t="shared" si="28"/>
        <v>88.92843750000003</v>
      </c>
      <c r="G308" s="38">
        <v>96.6</v>
      </c>
      <c r="H308" s="92"/>
      <c r="J308" s="31">
        <f t="shared" si="30"/>
        <v>102.4702380952381</v>
      </c>
      <c r="K308" s="5">
        <v>126</v>
      </c>
      <c r="L308" s="51">
        <v>126</v>
      </c>
      <c r="M308" s="14">
        <f t="shared" si="25"/>
        <v>0</v>
      </c>
      <c r="N308" s="50" t="s">
        <v>344</v>
      </c>
      <c r="O308" s="18">
        <v>126</v>
      </c>
      <c r="P308" s="18"/>
      <c r="R308" s="50" t="s">
        <v>1208</v>
      </c>
      <c r="S308" s="8">
        <v>122</v>
      </c>
      <c r="T308" s="51">
        <v>126</v>
      </c>
      <c r="U308" s="9">
        <f t="shared" si="26"/>
        <v>4</v>
      </c>
      <c r="V308" s="2"/>
    </row>
    <row r="309" spans="1:22" ht="16.5" thickBot="1">
      <c r="A309" s="43">
        <v>1972</v>
      </c>
      <c r="B309" s="42">
        <v>8</v>
      </c>
      <c r="D309" s="18">
        <v>128.9</v>
      </c>
      <c r="E309" s="31">
        <f t="shared" si="27"/>
        <v>118.20416666666669</v>
      </c>
      <c r="F309" s="34">
        <f t="shared" si="28"/>
        <v>85.371562500000039</v>
      </c>
      <c r="G309" s="38">
        <v>92.9</v>
      </c>
      <c r="H309" s="92"/>
      <c r="J309" s="31">
        <f t="shared" si="30"/>
        <v>102.72380696088985</v>
      </c>
      <c r="K309" s="5">
        <v>128.83000000000001</v>
      </c>
      <c r="L309" s="51">
        <v>128.9</v>
      </c>
      <c r="M309" s="14">
        <f t="shared" si="25"/>
        <v>-5.430566330488773E-2</v>
      </c>
      <c r="N309" s="50" t="s">
        <v>345</v>
      </c>
      <c r="O309" s="18">
        <v>128.9</v>
      </c>
      <c r="P309" s="18"/>
      <c r="R309" s="50" t="s">
        <v>1209</v>
      </c>
      <c r="S309" s="8">
        <v>125.7</v>
      </c>
      <c r="T309" s="51">
        <v>128.9</v>
      </c>
      <c r="U309" s="9">
        <f t="shared" si="26"/>
        <v>3.2000000000000028</v>
      </c>
      <c r="V309" s="2"/>
    </row>
    <row r="310" spans="1:22" ht="16.5" thickBot="1">
      <c r="A310" s="43">
        <v>1972</v>
      </c>
      <c r="B310" s="42">
        <v>9</v>
      </c>
      <c r="D310" s="18">
        <v>114.9</v>
      </c>
      <c r="E310" s="31">
        <f t="shared" si="27"/>
        <v>115.29583333333335</v>
      </c>
      <c r="F310" s="34">
        <f t="shared" si="28"/>
        <v>80.790937500000027</v>
      </c>
      <c r="G310" s="38">
        <v>88.2</v>
      </c>
      <c r="H310" s="92"/>
      <c r="J310" s="31">
        <f t="shared" si="30"/>
        <v>103.07208994708995</v>
      </c>
      <c r="K310" s="5">
        <v>114.83</v>
      </c>
      <c r="L310" s="51">
        <v>114.9</v>
      </c>
      <c r="M310" s="14">
        <f t="shared" si="25"/>
        <v>-6.0922541340303837E-2</v>
      </c>
      <c r="N310" s="50" t="s">
        <v>346</v>
      </c>
      <c r="O310" s="18">
        <v>114.9</v>
      </c>
      <c r="P310" s="18"/>
      <c r="R310" s="50" t="s">
        <v>1210</v>
      </c>
      <c r="S310" s="8">
        <v>113.6</v>
      </c>
      <c r="T310" s="51">
        <v>114.9</v>
      </c>
      <c r="U310" s="9">
        <f t="shared" si="26"/>
        <v>1.3000000000000114</v>
      </c>
      <c r="V310" s="2"/>
    </row>
    <row r="311" spans="1:22" ht="16.5" thickBot="1">
      <c r="A311" s="43">
        <v>1972</v>
      </c>
      <c r="B311" s="42">
        <v>10</v>
      </c>
      <c r="D311" s="18">
        <v>120.2</v>
      </c>
      <c r="E311" s="31">
        <f t="shared" si="27"/>
        <v>113.81250000000001</v>
      </c>
      <c r="F311" s="34">
        <f t="shared" si="28"/>
        <v>78.45468750000002</v>
      </c>
      <c r="G311" s="38">
        <v>85.9</v>
      </c>
      <c r="H311" s="92"/>
      <c r="J311" s="31">
        <f t="shared" si="30"/>
        <v>103.24941792782305</v>
      </c>
      <c r="K311" s="5">
        <v>120.2</v>
      </c>
      <c r="L311" s="51">
        <v>120.2</v>
      </c>
      <c r="M311" s="14">
        <f t="shared" si="25"/>
        <v>0</v>
      </c>
      <c r="N311" s="50" t="s">
        <v>347</v>
      </c>
      <c r="O311" s="18">
        <v>120.2</v>
      </c>
      <c r="P311" s="18"/>
      <c r="R311" s="50" t="s">
        <v>1211</v>
      </c>
      <c r="S311" s="8">
        <v>121.1</v>
      </c>
      <c r="T311" s="51">
        <v>120.2</v>
      </c>
      <c r="U311" s="9">
        <f t="shared" si="26"/>
        <v>-0.89999999999999147</v>
      </c>
      <c r="V311" s="2"/>
    </row>
    <row r="312" spans="1:22" ht="16.5" thickBot="1">
      <c r="A312" s="43">
        <v>1972</v>
      </c>
      <c r="B312" s="42">
        <v>11</v>
      </c>
      <c r="D312" s="18">
        <v>99.4</v>
      </c>
      <c r="E312" s="31">
        <f t="shared" si="27"/>
        <v>112.09166666666668</v>
      </c>
      <c r="F312" s="34">
        <f t="shared" si="28"/>
        <v>75.744375000000019</v>
      </c>
      <c r="G312" s="38">
        <v>83.3</v>
      </c>
      <c r="H312" s="92"/>
      <c r="J312" s="31">
        <f t="shared" si="30"/>
        <v>103.45638255302121</v>
      </c>
      <c r="K312" s="5">
        <v>99.39</v>
      </c>
      <c r="L312" s="51">
        <v>99.4</v>
      </c>
      <c r="M312" s="14">
        <f t="shared" si="25"/>
        <v>-1.0060362173049953E-2</v>
      </c>
      <c r="N312" s="50" t="s">
        <v>348</v>
      </c>
      <c r="O312" s="18">
        <v>99.4</v>
      </c>
      <c r="P312" s="18"/>
      <c r="R312" s="50" t="s">
        <v>1212</v>
      </c>
      <c r="S312" s="8">
        <v>101.6</v>
      </c>
      <c r="T312" s="51">
        <v>99.4</v>
      </c>
      <c r="U312" s="9">
        <f t="shared" si="26"/>
        <v>-2.1999999999999886</v>
      </c>
      <c r="V312" s="2"/>
    </row>
    <row r="313" spans="1:22" ht="16.5" thickBot="1">
      <c r="A313" s="43">
        <v>1972</v>
      </c>
      <c r="B313" s="42">
        <v>12</v>
      </c>
      <c r="D313" s="18">
        <v>99.7</v>
      </c>
      <c r="E313" s="31">
        <f t="shared" si="27"/>
        <v>108.80416666666666</v>
      </c>
      <c r="F313" s="34">
        <f t="shared" si="28"/>
        <v>70.566562499999989</v>
      </c>
      <c r="G313" s="38">
        <v>78.2</v>
      </c>
      <c r="H313" s="92"/>
      <c r="J313" s="31">
        <f t="shared" si="30"/>
        <v>103.91357630008525</v>
      </c>
      <c r="K313" s="5">
        <v>99.67</v>
      </c>
      <c r="L313" s="51">
        <v>99.7</v>
      </c>
      <c r="M313" s="14">
        <f t="shared" si="25"/>
        <v>-3.0090270812451081E-2</v>
      </c>
      <c r="N313" s="50" t="s">
        <v>349</v>
      </c>
      <c r="O313" s="18">
        <v>99.7</v>
      </c>
      <c r="P313" s="18"/>
      <c r="R313" s="50" t="s">
        <v>1213</v>
      </c>
      <c r="S313" s="8">
        <v>102.9</v>
      </c>
      <c r="T313" s="51">
        <v>99.7</v>
      </c>
      <c r="U313" s="9">
        <f t="shared" si="26"/>
        <v>-3.2000000000000028</v>
      </c>
      <c r="V313" s="2"/>
    </row>
    <row r="314" spans="1:22" ht="16.5" thickBot="1">
      <c r="A314" s="43">
        <v>1973</v>
      </c>
      <c r="B314" s="42">
        <v>1</v>
      </c>
      <c r="D314" s="18">
        <v>99</v>
      </c>
      <c r="E314" s="31">
        <f t="shared" si="27"/>
        <v>105.29166666666664</v>
      </c>
      <c r="F314" s="34">
        <f t="shared" si="28"/>
        <v>65.034374999999955</v>
      </c>
      <c r="G314" s="38">
        <v>72.3</v>
      </c>
      <c r="H314" s="92"/>
      <c r="J314" s="31">
        <f t="shared" si="30"/>
        <v>104.56316274781005</v>
      </c>
      <c r="K314" s="5">
        <v>98.96</v>
      </c>
      <c r="L314" s="51">
        <v>99</v>
      </c>
      <c r="M314" s="14">
        <f t="shared" si="25"/>
        <v>-4.0404040404055763E-2</v>
      </c>
      <c r="N314" s="50" t="s">
        <v>350</v>
      </c>
      <c r="O314" s="18">
        <v>99</v>
      </c>
      <c r="P314" s="18"/>
      <c r="R314" s="50" t="s">
        <v>1214</v>
      </c>
      <c r="S314" s="8">
        <v>102.2</v>
      </c>
      <c r="T314" s="51">
        <v>99</v>
      </c>
      <c r="U314" s="9">
        <f t="shared" si="26"/>
        <v>-3.2000000000000028</v>
      </c>
      <c r="V314" s="2"/>
    </row>
    <row r="315" spans="1:22" ht="16.5" thickBot="1">
      <c r="A315" s="43">
        <v>1973</v>
      </c>
      <c r="B315" s="42">
        <v>2</v>
      </c>
      <c r="D315" s="18">
        <v>96.3</v>
      </c>
      <c r="E315" s="31">
        <f t="shared" si="27"/>
        <v>101.84166666666668</v>
      </c>
      <c r="F315" s="34">
        <f t="shared" si="28"/>
        <v>59.600625000000022</v>
      </c>
      <c r="G315" s="38">
        <v>66.099999999999994</v>
      </c>
      <c r="H315" s="92"/>
      <c r="J315" s="31">
        <f t="shared" si="30"/>
        <v>105.40721129601614</v>
      </c>
      <c r="K315" s="5">
        <v>96.3</v>
      </c>
      <c r="L315" s="51">
        <v>96.3</v>
      </c>
      <c r="M315" s="14">
        <f t="shared" si="25"/>
        <v>0</v>
      </c>
      <c r="N315" s="50" t="s">
        <v>351</v>
      </c>
      <c r="O315" s="18">
        <v>96.3</v>
      </c>
      <c r="P315" s="18"/>
      <c r="R315" s="50" t="s">
        <v>1215</v>
      </c>
      <c r="S315" s="8">
        <v>98.7</v>
      </c>
      <c r="T315" s="51">
        <v>96.3</v>
      </c>
      <c r="U315" s="9">
        <f t="shared" si="26"/>
        <v>-2.4000000000000057</v>
      </c>
      <c r="V315" s="2"/>
    </row>
    <row r="316" spans="1:22" ht="16.5" thickBot="1">
      <c r="A316" s="43">
        <v>1973</v>
      </c>
      <c r="B316" s="42">
        <v>3</v>
      </c>
      <c r="D316" s="18">
        <v>99.4</v>
      </c>
      <c r="E316" s="31">
        <f t="shared" si="27"/>
        <v>99.670833333333348</v>
      </c>
      <c r="F316" s="34">
        <f t="shared" si="28"/>
        <v>56.18156250000002</v>
      </c>
      <c r="G316" s="38">
        <v>62.8</v>
      </c>
      <c r="H316" s="92"/>
      <c r="J316" s="31">
        <f t="shared" si="30"/>
        <v>105.87115180467092</v>
      </c>
      <c r="K316" s="5">
        <v>99.38</v>
      </c>
      <c r="L316" s="51">
        <v>99.4</v>
      </c>
      <c r="M316" s="14">
        <f t="shared" si="25"/>
        <v>-2.0120724346085694E-2</v>
      </c>
      <c r="N316" s="50" t="s">
        <v>352</v>
      </c>
      <c r="O316" s="18">
        <v>99.4</v>
      </c>
      <c r="P316" s="18"/>
      <c r="R316" s="50" t="s">
        <v>1216</v>
      </c>
      <c r="S316" s="8">
        <v>100.4</v>
      </c>
      <c r="T316" s="51">
        <v>99.4</v>
      </c>
      <c r="U316" s="9">
        <f t="shared" si="26"/>
        <v>-1</v>
      </c>
      <c r="V316" s="2"/>
    </row>
    <row r="317" spans="1:22" ht="16.5" thickBot="1">
      <c r="A317" s="43">
        <v>1973</v>
      </c>
      <c r="B317" s="42">
        <v>4</v>
      </c>
      <c r="D317" s="18">
        <v>105.8</v>
      </c>
      <c r="E317" s="31">
        <f t="shared" si="27"/>
        <v>97.954166666666666</v>
      </c>
      <c r="F317" s="34">
        <f t="shared" si="28"/>
        <v>53.477812499999999</v>
      </c>
      <c r="G317" s="38">
        <v>60.8</v>
      </c>
      <c r="H317" s="92"/>
      <c r="J317" s="31">
        <f t="shared" si="30"/>
        <v>106.1108826754386</v>
      </c>
      <c r="K317" s="5">
        <v>105.77</v>
      </c>
      <c r="L317" s="51">
        <v>105.8</v>
      </c>
      <c r="M317" s="14">
        <f t="shared" si="25"/>
        <v>-2.8355387523632203E-2</v>
      </c>
      <c r="N317" s="50" t="s">
        <v>353</v>
      </c>
      <c r="O317" s="18">
        <v>105.8</v>
      </c>
      <c r="P317" s="18"/>
      <c r="R317" s="50" t="s">
        <v>1217</v>
      </c>
      <c r="S317" s="8">
        <v>105</v>
      </c>
      <c r="T317" s="51">
        <v>105.8</v>
      </c>
      <c r="U317" s="9">
        <f t="shared" si="26"/>
        <v>0.79999999999999716</v>
      </c>
      <c r="V317" s="2"/>
    </row>
    <row r="318" spans="1:22" ht="16.5" thickBot="1">
      <c r="A318" s="43">
        <v>1973</v>
      </c>
      <c r="B318" s="42">
        <v>5</v>
      </c>
      <c r="D318" s="18">
        <v>99.1</v>
      </c>
      <c r="E318" s="31">
        <f t="shared" si="27"/>
        <v>95.754166666666663</v>
      </c>
      <c r="F318" s="34">
        <f t="shared" si="28"/>
        <v>50.012812499999995</v>
      </c>
      <c r="G318" s="38">
        <v>57.9</v>
      </c>
      <c r="H318" s="92"/>
      <c r="J318" s="31">
        <f t="shared" si="30"/>
        <v>106.53785261945883</v>
      </c>
      <c r="K318" s="5">
        <v>99.15</v>
      </c>
      <c r="L318" s="51">
        <v>99.1</v>
      </c>
      <c r="M318" s="14">
        <f t="shared" si="25"/>
        <v>5.0454086781030583E-2</v>
      </c>
      <c r="N318" s="50" t="s">
        <v>354</v>
      </c>
      <c r="O318" s="18">
        <v>99.1</v>
      </c>
      <c r="P318" s="18"/>
      <c r="R318" s="50" t="s">
        <v>1218</v>
      </c>
      <c r="S318" s="8">
        <v>97</v>
      </c>
      <c r="T318" s="51">
        <v>99.1</v>
      </c>
      <c r="U318" s="9">
        <f t="shared" si="26"/>
        <v>2.0999999999999943</v>
      </c>
      <c r="V318" s="2"/>
    </row>
    <row r="319" spans="1:22" ht="16.5" thickBot="1">
      <c r="A319" s="43">
        <v>1973</v>
      </c>
      <c r="B319" s="42">
        <v>6</v>
      </c>
      <c r="D319" s="18">
        <v>94.2</v>
      </c>
      <c r="E319" s="31">
        <f t="shared" si="27"/>
        <v>94.174999999999997</v>
      </c>
      <c r="F319" s="34">
        <f t="shared" si="28"/>
        <v>47.525624999999991</v>
      </c>
      <c r="G319" s="38">
        <v>55.6</v>
      </c>
      <c r="H319" s="92"/>
      <c r="J319" s="31">
        <f t="shared" si="30"/>
        <v>106.93794964028777</v>
      </c>
      <c r="K319" s="5">
        <v>94.15</v>
      </c>
      <c r="L319" s="51">
        <v>94.2</v>
      </c>
      <c r="M319" s="14">
        <f t="shared" si="25"/>
        <v>-5.3078556263258747E-2</v>
      </c>
      <c r="N319" s="50" t="s">
        <v>355</v>
      </c>
      <c r="O319" s="18">
        <v>94.2</v>
      </c>
      <c r="P319" s="18"/>
      <c r="R319" s="50" t="s">
        <v>1219</v>
      </c>
      <c r="S319" s="8">
        <v>91.2</v>
      </c>
      <c r="T319" s="51">
        <v>94.2</v>
      </c>
      <c r="U319" s="9">
        <f t="shared" si="26"/>
        <v>3</v>
      </c>
      <c r="V319" s="2"/>
    </row>
    <row r="320" spans="1:22" ht="16.5" thickBot="1">
      <c r="A320" s="43">
        <v>1973</v>
      </c>
      <c r="B320" s="42">
        <v>7</v>
      </c>
      <c r="D320" s="18">
        <v>87.2</v>
      </c>
      <c r="E320" s="31">
        <f t="shared" si="27"/>
        <v>92.641666666666666</v>
      </c>
      <c r="F320" s="34">
        <f t="shared" si="28"/>
        <v>45.110624999999999</v>
      </c>
      <c r="G320" s="38">
        <v>53.4</v>
      </c>
      <c r="H320" s="92"/>
      <c r="J320" s="31">
        <f t="shared" si="30"/>
        <v>107.34862671660424</v>
      </c>
      <c r="K320" s="5">
        <v>87.23</v>
      </c>
      <c r="L320" s="51">
        <v>87.2</v>
      </c>
      <c r="M320" s="14">
        <f t="shared" si="25"/>
        <v>3.4403669724781594E-2</v>
      </c>
      <c r="N320" s="50" t="s">
        <v>356</v>
      </c>
      <c r="O320" s="18">
        <v>87.2</v>
      </c>
      <c r="P320" s="18"/>
      <c r="R320" s="50" t="s">
        <v>1220</v>
      </c>
      <c r="S320" s="8">
        <v>84.5</v>
      </c>
      <c r="T320" s="51">
        <v>87.2</v>
      </c>
      <c r="U320" s="9">
        <f t="shared" si="26"/>
        <v>2.7000000000000028</v>
      </c>
      <c r="V320" s="2"/>
    </row>
    <row r="321" spans="1:22" ht="16.5" thickBot="1">
      <c r="A321" s="43">
        <v>1973</v>
      </c>
      <c r="B321" s="42">
        <v>8</v>
      </c>
      <c r="D321" s="18">
        <v>84.9</v>
      </c>
      <c r="E321" s="31">
        <f t="shared" si="27"/>
        <v>91.141666666666666</v>
      </c>
      <c r="F321" s="34">
        <f t="shared" si="28"/>
        <v>42.748124999999995</v>
      </c>
      <c r="G321" s="38">
        <v>51.4</v>
      </c>
      <c r="H321" s="92"/>
      <c r="J321" s="31">
        <f t="shared" si="30"/>
        <v>107.73184176394294</v>
      </c>
      <c r="K321" s="5">
        <v>84.93</v>
      </c>
      <c r="L321" s="51">
        <v>84.9</v>
      </c>
      <c r="M321" s="14">
        <f t="shared" si="25"/>
        <v>3.5335689045950858E-2</v>
      </c>
      <c r="N321" s="50" t="s">
        <v>357</v>
      </c>
      <c r="O321" s="18">
        <v>84.9</v>
      </c>
      <c r="P321" s="18"/>
      <c r="R321" s="50" t="s">
        <v>1221</v>
      </c>
      <c r="S321" s="8">
        <v>82.9</v>
      </c>
      <c r="T321" s="51">
        <v>84.9</v>
      </c>
      <c r="U321" s="9">
        <f t="shared" si="26"/>
        <v>2</v>
      </c>
      <c r="V321" s="2"/>
    </row>
    <row r="322" spans="1:22" ht="16.5" thickBot="1">
      <c r="A322" s="43">
        <v>1973</v>
      </c>
      <c r="B322" s="42">
        <v>9</v>
      </c>
      <c r="D322" s="18">
        <v>106.8</v>
      </c>
      <c r="E322" s="31">
        <f t="shared" si="27"/>
        <v>89.541666666666671</v>
      </c>
      <c r="F322" s="34">
        <f t="shared" si="28"/>
        <v>40.228125000000006</v>
      </c>
      <c r="G322" s="38">
        <v>49</v>
      </c>
      <c r="H322" s="92"/>
      <c r="J322" s="31">
        <f t="shared" si="30"/>
        <v>108.27380952380952</v>
      </c>
      <c r="K322" s="5">
        <v>106.76</v>
      </c>
      <c r="L322" s="51">
        <v>106.8</v>
      </c>
      <c r="M322" s="14">
        <f t="shared" si="25"/>
        <v>-3.7453183520597122E-2</v>
      </c>
      <c r="N322" s="50" t="s">
        <v>358</v>
      </c>
      <c r="O322" s="18">
        <v>106.8</v>
      </c>
      <c r="P322" s="18"/>
      <c r="R322" s="50" t="s">
        <v>1222</v>
      </c>
      <c r="S322" s="8">
        <v>105.6</v>
      </c>
      <c r="T322" s="51">
        <v>106.8</v>
      </c>
      <c r="U322" s="9">
        <f t="shared" si="26"/>
        <v>1.2000000000000028</v>
      </c>
      <c r="V322" s="2"/>
    </row>
    <row r="323" spans="1:22" ht="16.5" thickBot="1">
      <c r="A323" s="43">
        <v>1973</v>
      </c>
      <c r="B323" s="42">
        <v>10</v>
      </c>
      <c r="D323" s="18">
        <v>87.1</v>
      </c>
      <c r="E323" s="31">
        <f t="shared" si="27"/>
        <v>87.870833333333323</v>
      </c>
      <c r="F323" s="34">
        <f t="shared" si="28"/>
        <v>37.596562499999983</v>
      </c>
      <c r="G323" s="38">
        <v>46.6</v>
      </c>
      <c r="H323" s="92"/>
      <c r="J323" s="31">
        <f t="shared" si="30"/>
        <v>108.85640200286123</v>
      </c>
      <c r="K323" s="5">
        <v>87.14</v>
      </c>
      <c r="L323" s="51">
        <v>87.1</v>
      </c>
      <c r="M323" s="14">
        <f t="shared" si="25"/>
        <v>4.5924225028713295E-2</v>
      </c>
      <c r="N323" s="50" t="s">
        <v>359</v>
      </c>
      <c r="O323" s="18">
        <v>87.1</v>
      </c>
      <c r="P323" s="18"/>
      <c r="R323" s="50" t="s">
        <v>1223</v>
      </c>
      <c r="S323" s="8">
        <v>87.7</v>
      </c>
      <c r="T323" s="51">
        <v>87.1</v>
      </c>
      <c r="U323" s="9">
        <f t="shared" si="26"/>
        <v>-0.60000000000000853</v>
      </c>
      <c r="V323" s="2"/>
    </row>
    <row r="324" spans="1:22" ht="16.5" thickBot="1">
      <c r="A324" s="43">
        <v>1973</v>
      </c>
      <c r="B324" s="42">
        <v>11</v>
      </c>
      <c r="D324" s="18">
        <v>79.7</v>
      </c>
      <c r="E324" s="31">
        <f t="shared" si="27"/>
        <v>86.804166666666674</v>
      </c>
      <c r="F324" s="34">
        <f t="shared" si="28"/>
        <v>35.916562500000012</v>
      </c>
      <c r="G324" s="38">
        <v>45.4</v>
      </c>
      <c r="H324" s="92"/>
      <c r="J324" s="31">
        <f t="shared" si="30"/>
        <v>109.11986049926578</v>
      </c>
      <c r="K324" s="5">
        <v>79.709999999999994</v>
      </c>
      <c r="L324" s="51">
        <v>79.7</v>
      </c>
      <c r="M324" s="14">
        <f t="shared" si="25"/>
        <v>1.2547051442894031E-2</v>
      </c>
      <c r="N324" s="50" t="s">
        <v>360</v>
      </c>
      <c r="O324" s="18">
        <v>79.7</v>
      </c>
      <c r="P324" s="18"/>
      <c r="R324" s="50" t="s">
        <v>1224</v>
      </c>
      <c r="S324" s="8">
        <v>81.5</v>
      </c>
      <c r="T324" s="51">
        <v>79.7</v>
      </c>
      <c r="U324" s="9">
        <f t="shared" si="26"/>
        <v>-1.7999999999999972</v>
      </c>
      <c r="V324" s="2"/>
    </row>
    <row r="325" spans="1:22" ht="16.5" thickBot="1">
      <c r="A325" s="43">
        <v>1973</v>
      </c>
      <c r="B325" s="42">
        <v>12</v>
      </c>
      <c r="D325" s="18">
        <v>81.5</v>
      </c>
      <c r="E325" s="31">
        <f t="shared" si="27"/>
        <v>86.316666666666663</v>
      </c>
      <c r="F325" s="34">
        <f t="shared" si="28"/>
        <v>35.148749999999993</v>
      </c>
      <c r="G325" s="38">
        <v>45</v>
      </c>
      <c r="H325" s="92"/>
      <c r="J325" s="31">
        <f t="shared" si="30"/>
        <v>109.18148148148148</v>
      </c>
      <c r="K325" s="5">
        <v>81.540000000000006</v>
      </c>
      <c r="L325" s="51">
        <v>81.5</v>
      </c>
      <c r="M325" s="14">
        <f t="shared" ref="M325:M388" si="31">K325/L325*100-100</f>
        <v>4.907975460125158E-2</v>
      </c>
      <c r="N325" s="50" t="s">
        <v>361</v>
      </c>
      <c r="O325" s="18">
        <v>81.5</v>
      </c>
      <c r="P325" s="18"/>
      <c r="R325" s="50" t="s">
        <v>1225</v>
      </c>
      <c r="S325" s="8">
        <v>84.2</v>
      </c>
      <c r="T325" s="51">
        <v>81.5</v>
      </c>
      <c r="U325" s="9">
        <f t="shared" ref="U325:U388" si="32">T325-S325</f>
        <v>-2.7000000000000028</v>
      </c>
      <c r="V325" s="2"/>
    </row>
    <row r="326" spans="1:22" ht="16.5" thickBot="1">
      <c r="A326" s="43">
        <v>1974</v>
      </c>
      <c r="B326" s="42">
        <v>1</v>
      </c>
      <c r="D326" s="18">
        <v>80.400000000000006</v>
      </c>
      <c r="E326" s="31">
        <f t="shared" si="27"/>
        <v>86.445833333333326</v>
      </c>
      <c r="F326" s="34">
        <f t="shared" si="28"/>
        <v>35.352187499999985</v>
      </c>
      <c r="G326" s="38">
        <v>46.8</v>
      </c>
      <c r="H326" s="92"/>
      <c r="J326" s="31">
        <f t="shared" si="30"/>
        <v>108.47133190883191</v>
      </c>
      <c r="K326" s="5">
        <v>80.44</v>
      </c>
      <c r="L326" s="51">
        <v>80.400000000000006</v>
      </c>
      <c r="M326" s="14">
        <f t="shared" si="31"/>
        <v>4.9751243781088306E-2</v>
      </c>
      <c r="N326" s="50" t="s">
        <v>362</v>
      </c>
      <c r="O326" s="18">
        <v>80.400000000000006</v>
      </c>
      <c r="P326" s="18"/>
      <c r="R326" s="50" t="s">
        <v>1226</v>
      </c>
      <c r="S326" s="8">
        <v>83.1</v>
      </c>
      <c r="T326" s="51">
        <v>80.400000000000006</v>
      </c>
      <c r="U326" s="9">
        <f t="shared" si="32"/>
        <v>-2.6999999999999886</v>
      </c>
      <c r="V326" s="2"/>
    </row>
    <row r="327" spans="1:22" ht="16.5" thickBot="1">
      <c r="A327" s="43">
        <v>1974</v>
      </c>
      <c r="B327" s="42">
        <v>2</v>
      </c>
      <c r="D327" s="18">
        <v>78.900000000000006</v>
      </c>
      <c r="E327" s="31">
        <f t="shared" si="27"/>
        <v>86.800000000000011</v>
      </c>
      <c r="F327" s="34">
        <f t="shared" si="28"/>
        <v>35.910000000000018</v>
      </c>
      <c r="G327" s="38">
        <v>49.1</v>
      </c>
      <c r="H327" s="92"/>
      <c r="J327" s="31">
        <f t="shared" si="30"/>
        <v>107.67820773930754</v>
      </c>
      <c r="K327" s="5">
        <v>78.900000000000006</v>
      </c>
      <c r="L327" s="51">
        <v>78.900000000000006</v>
      </c>
      <c r="M327" s="14">
        <f t="shared" si="31"/>
        <v>0</v>
      </c>
      <c r="N327" s="50" t="s">
        <v>363</v>
      </c>
      <c r="O327" s="18">
        <v>78.900000000000006</v>
      </c>
      <c r="P327" s="18"/>
      <c r="R327" s="50" t="s">
        <v>1227</v>
      </c>
      <c r="S327" s="8">
        <v>80.900000000000006</v>
      </c>
      <c r="T327" s="51">
        <v>78.900000000000006</v>
      </c>
      <c r="U327" s="9">
        <f t="shared" si="32"/>
        <v>-2</v>
      </c>
      <c r="V327" s="2"/>
    </row>
    <row r="328" spans="1:22" ht="16.5" thickBot="1">
      <c r="A328" s="43">
        <v>1974</v>
      </c>
      <c r="B328" s="42">
        <v>3</v>
      </c>
      <c r="D328" s="18">
        <v>78.400000000000006</v>
      </c>
      <c r="E328" s="31">
        <f t="shared" si="27"/>
        <v>86.054166666666674</v>
      </c>
      <c r="F328" s="34">
        <f t="shared" si="28"/>
        <v>34.735312500000013</v>
      </c>
      <c r="G328" s="38">
        <v>48.5</v>
      </c>
      <c r="H328" s="92"/>
      <c r="J328" s="31">
        <f t="shared" si="30"/>
        <v>107.74312714776633</v>
      </c>
      <c r="K328" s="5">
        <v>78.42</v>
      </c>
      <c r="L328" s="51">
        <v>78.400000000000006</v>
      </c>
      <c r="M328" s="14">
        <f t="shared" si="31"/>
        <v>2.5510204081641064E-2</v>
      </c>
      <c r="N328" s="50" t="s">
        <v>364</v>
      </c>
      <c r="O328" s="18">
        <v>78.400000000000006</v>
      </c>
      <c r="P328" s="18"/>
      <c r="R328" s="50" t="s">
        <v>1228</v>
      </c>
      <c r="S328" s="8">
        <v>79.2</v>
      </c>
      <c r="T328" s="51">
        <v>78.400000000000006</v>
      </c>
      <c r="U328" s="9">
        <f t="shared" si="32"/>
        <v>-0.79999999999999716</v>
      </c>
      <c r="V328" s="2"/>
    </row>
    <row r="329" spans="1:22" ht="16.5" thickBot="1">
      <c r="A329" s="43">
        <v>1974</v>
      </c>
      <c r="B329" s="42">
        <v>4</v>
      </c>
      <c r="D329" s="18">
        <v>86.7</v>
      </c>
      <c r="E329" s="31">
        <f t="shared" si="27"/>
        <v>85.716666666666683</v>
      </c>
      <c r="F329" s="34">
        <f t="shared" si="28"/>
        <v>34.203750000000028</v>
      </c>
      <c r="G329" s="38">
        <v>48.3</v>
      </c>
      <c r="H329" s="92"/>
      <c r="J329" s="31">
        <f t="shared" si="30"/>
        <v>107.74672187715666</v>
      </c>
      <c r="K329" s="5">
        <v>86.69</v>
      </c>
      <c r="L329" s="51">
        <v>86.7</v>
      </c>
      <c r="M329" s="14">
        <f t="shared" si="31"/>
        <v>-1.1534025374857038E-2</v>
      </c>
      <c r="N329" s="50" t="s">
        <v>365</v>
      </c>
      <c r="O329" s="18">
        <v>86.7</v>
      </c>
      <c r="P329" s="18"/>
      <c r="R329" s="50" t="s">
        <v>1229</v>
      </c>
      <c r="S329" s="8">
        <v>86.1</v>
      </c>
      <c r="T329" s="51">
        <v>86.7</v>
      </c>
      <c r="U329" s="9">
        <f t="shared" si="32"/>
        <v>0.60000000000000853</v>
      </c>
      <c r="V329" s="2"/>
    </row>
    <row r="330" spans="1:22" ht="16.5" thickBot="1">
      <c r="A330" s="43">
        <v>1974</v>
      </c>
      <c r="B330" s="42">
        <v>5</v>
      </c>
      <c r="D330" s="18">
        <v>92.6</v>
      </c>
      <c r="E330" s="31">
        <f t="shared" si="27"/>
        <v>86.491666666666674</v>
      </c>
      <c r="F330" s="34">
        <f t="shared" si="28"/>
        <v>35.424375000000012</v>
      </c>
      <c r="G330" s="38">
        <v>49.4</v>
      </c>
      <c r="H330" s="92"/>
      <c r="J330" s="31">
        <f t="shared" si="30"/>
        <v>107.50843454790824</v>
      </c>
      <c r="K330" s="5">
        <v>92.58</v>
      </c>
      <c r="L330" s="51">
        <v>92.6</v>
      </c>
      <c r="M330" s="14">
        <f t="shared" si="31"/>
        <v>-2.1598272138220409E-2</v>
      </c>
      <c r="N330" s="50" t="s">
        <v>366</v>
      </c>
      <c r="O330" s="18">
        <v>92.6</v>
      </c>
      <c r="P330" s="18"/>
      <c r="R330" s="50" t="s">
        <v>1230</v>
      </c>
      <c r="S330" s="8">
        <v>90.6</v>
      </c>
      <c r="T330" s="51">
        <v>92.6</v>
      </c>
      <c r="U330" s="9">
        <f t="shared" si="32"/>
        <v>2</v>
      </c>
      <c r="V330" s="2"/>
    </row>
    <row r="331" spans="1:22" ht="16.5" thickBot="1">
      <c r="A331" s="43">
        <v>1974</v>
      </c>
      <c r="B331" s="42">
        <v>6</v>
      </c>
      <c r="D331" s="18">
        <v>89</v>
      </c>
      <c r="E331" s="31">
        <f t="shared" ref="E331:E394" si="33">(D325/2+D326+D327+D328+D329+D330+D331+D332+D333+D334+D335+D336+D337/2)/12</f>
        <v>86.729166666666671</v>
      </c>
      <c r="F331" s="34">
        <f t="shared" ref="F331:F394" si="34">(E331-64)*1.575</f>
        <v>35.798437500000006</v>
      </c>
      <c r="G331" s="38">
        <v>49.3</v>
      </c>
      <c r="H331" s="92"/>
      <c r="J331" s="31">
        <f t="shared" ref="J331:J394" si="35">((E331/G331*100-100)/10)+100</f>
        <v>107.59212305611901</v>
      </c>
      <c r="K331" s="5">
        <v>88.98</v>
      </c>
      <c r="L331" s="51">
        <v>89</v>
      </c>
      <c r="M331" s="14">
        <f t="shared" si="31"/>
        <v>-2.2471910112358273E-2</v>
      </c>
      <c r="N331" s="50" t="s">
        <v>367</v>
      </c>
      <c r="O331" s="18">
        <v>89</v>
      </c>
      <c r="P331" s="18"/>
      <c r="R331" s="50" t="s">
        <v>1231</v>
      </c>
      <c r="S331" s="8">
        <v>86.3</v>
      </c>
      <c r="T331" s="51">
        <v>89</v>
      </c>
      <c r="U331" s="9">
        <f t="shared" si="32"/>
        <v>2.7000000000000028</v>
      </c>
      <c r="V331" s="2"/>
    </row>
    <row r="332" spans="1:22" ht="16.5" thickBot="1">
      <c r="A332" s="43">
        <v>1974</v>
      </c>
      <c r="B332" s="42">
        <v>7</v>
      </c>
      <c r="D332" s="18">
        <v>95.5</v>
      </c>
      <c r="E332" s="31">
        <f t="shared" si="33"/>
        <v>86.383333333333326</v>
      </c>
      <c r="F332" s="34">
        <f t="shared" si="34"/>
        <v>35.253749999999989</v>
      </c>
      <c r="G332" s="38">
        <v>48.6</v>
      </c>
      <c r="H332" s="92"/>
      <c r="J332" s="31">
        <f t="shared" si="35"/>
        <v>107.77434842249657</v>
      </c>
      <c r="K332" s="5">
        <v>95.51</v>
      </c>
      <c r="L332" s="51">
        <v>95.5</v>
      </c>
      <c r="M332" s="14">
        <f t="shared" si="31"/>
        <v>1.0471204188490901E-2</v>
      </c>
      <c r="N332" s="50" t="s">
        <v>368</v>
      </c>
      <c r="O332" s="18">
        <v>95.5</v>
      </c>
      <c r="P332" s="18"/>
      <c r="R332" s="50" t="s">
        <v>1232</v>
      </c>
      <c r="S332" s="8">
        <v>92.5</v>
      </c>
      <c r="T332" s="51">
        <v>95.5</v>
      </c>
      <c r="U332" s="9">
        <f t="shared" si="32"/>
        <v>3</v>
      </c>
      <c r="V332" s="2"/>
    </row>
    <row r="333" spans="1:22" ht="16.5" thickBot="1">
      <c r="A333" s="43">
        <v>1974</v>
      </c>
      <c r="B333" s="42">
        <v>8</v>
      </c>
      <c r="D333" s="18">
        <v>85.1</v>
      </c>
      <c r="E333" s="31">
        <f t="shared" si="33"/>
        <v>85.887500000000003</v>
      </c>
      <c r="F333" s="34">
        <f t="shared" si="34"/>
        <v>34.472812500000003</v>
      </c>
      <c r="G333" s="38">
        <v>47.3</v>
      </c>
      <c r="H333" s="92"/>
      <c r="J333" s="31">
        <f t="shared" si="35"/>
        <v>108.15803382663847</v>
      </c>
      <c r="K333" s="5">
        <v>85.08</v>
      </c>
      <c r="L333" s="51">
        <v>85.1</v>
      </c>
      <c r="M333" s="14">
        <f t="shared" si="31"/>
        <v>-2.350176263219339E-2</v>
      </c>
      <c r="N333" s="50" t="s">
        <v>369</v>
      </c>
      <c r="O333" s="18">
        <v>85.1</v>
      </c>
      <c r="P333" s="18"/>
      <c r="R333" s="50" t="s">
        <v>1233</v>
      </c>
      <c r="S333" s="8">
        <v>83</v>
      </c>
      <c r="T333" s="51">
        <v>85.1</v>
      </c>
      <c r="U333" s="9">
        <f t="shared" si="32"/>
        <v>2.0999999999999943</v>
      </c>
      <c r="V333" s="2"/>
    </row>
    <row r="334" spans="1:22" ht="16.5" thickBot="1">
      <c r="A334" s="43">
        <v>1974</v>
      </c>
      <c r="B334" s="42">
        <v>9</v>
      </c>
      <c r="D334" s="18">
        <v>88.7</v>
      </c>
      <c r="E334" s="31">
        <f t="shared" si="33"/>
        <v>85.337499999999991</v>
      </c>
      <c r="F334" s="34">
        <f t="shared" si="34"/>
        <v>33.606562499999988</v>
      </c>
      <c r="G334" s="38">
        <v>45.8</v>
      </c>
      <c r="H334" s="92"/>
      <c r="J334" s="31">
        <f t="shared" si="35"/>
        <v>108.63264192139738</v>
      </c>
      <c r="K334" s="5">
        <v>88.71</v>
      </c>
      <c r="L334" s="51">
        <v>88.7</v>
      </c>
      <c r="M334" s="14">
        <f t="shared" si="31"/>
        <v>1.1273957158948633E-2</v>
      </c>
      <c r="N334" s="50" t="s">
        <v>370</v>
      </c>
      <c r="O334" s="18">
        <v>88.7</v>
      </c>
      <c r="P334" s="18"/>
      <c r="R334" s="50" t="s">
        <v>1234</v>
      </c>
      <c r="S334" s="8">
        <v>87.8</v>
      </c>
      <c r="T334" s="51">
        <v>88.7</v>
      </c>
      <c r="U334" s="9">
        <f t="shared" si="32"/>
        <v>0.90000000000000568</v>
      </c>
      <c r="V334" s="2"/>
    </row>
    <row r="335" spans="1:22" ht="16.5" thickBot="1">
      <c r="A335" s="43">
        <v>1974</v>
      </c>
      <c r="B335" s="42">
        <v>10</v>
      </c>
      <c r="D335" s="18">
        <v>97.1</v>
      </c>
      <c r="E335" s="31">
        <f t="shared" si="33"/>
        <v>84.412499999999994</v>
      </c>
      <c r="F335" s="34">
        <f t="shared" si="34"/>
        <v>32.149687499999992</v>
      </c>
      <c r="G335" s="38">
        <v>43.2</v>
      </c>
      <c r="H335" s="92"/>
      <c r="J335" s="31">
        <f t="shared" si="35"/>
        <v>109.53993055555556</v>
      </c>
      <c r="K335" s="5">
        <v>97.07</v>
      </c>
      <c r="L335" s="51">
        <v>97.1</v>
      </c>
      <c r="M335" s="14">
        <f t="shared" si="31"/>
        <v>-3.0895983522142956E-2</v>
      </c>
      <c r="N335" s="50" t="s">
        <v>371</v>
      </c>
      <c r="O335" s="18">
        <v>97.1</v>
      </c>
      <c r="P335" s="18"/>
      <c r="R335" s="50" t="s">
        <v>1235</v>
      </c>
      <c r="S335" s="8">
        <v>97.6</v>
      </c>
      <c r="T335" s="51">
        <v>97.1</v>
      </c>
      <c r="U335" s="9">
        <f t="shared" si="32"/>
        <v>-0.5</v>
      </c>
      <c r="V335" s="2"/>
    </row>
    <row r="336" spans="1:22" ht="16.5" thickBot="1">
      <c r="A336" s="43">
        <v>1974</v>
      </c>
      <c r="B336" s="42">
        <v>11</v>
      </c>
      <c r="D336" s="18">
        <v>88.3</v>
      </c>
      <c r="E336" s="31">
        <f t="shared" si="33"/>
        <v>82.891666666666666</v>
      </c>
      <c r="F336" s="34">
        <f t="shared" si="34"/>
        <v>29.754374999999996</v>
      </c>
      <c r="G336" s="38">
        <v>39.299999999999997</v>
      </c>
      <c r="H336" s="92"/>
      <c r="J336" s="31">
        <f t="shared" si="35"/>
        <v>111.09202714164546</v>
      </c>
      <c r="K336" s="5">
        <v>88.31</v>
      </c>
      <c r="L336" s="51">
        <v>88.3</v>
      </c>
      <c r="M336" s="14">
        <f t="shared" si="31"/>
        <v>1.132502831258364E-2</v>
      </c>
      <c r="N336" s="50" t="s">
        <v>372</v>
      </c>
      <c r="O336" s="18">
        <v>88.3</v>
      </c>
      <c r="P336" s="18"/>
      <c r="R336" s="50" t="s">
        <v>1236</v>
      </c>
      <c r="S336" s="8">
        <v>90.3</v>
      </c>
      <c r="T336" s="51">
        <v>88.3</v>
      </c>
      <c r="U336" s="9">
        <f t="shared" si="32"/>
        <v>-2</v>
      </c>
      <c r="V336" s="2"/>
    </row>
    <row r="337" spans="1:22" ht="16.5" thickBot="1">
      <c r="A337" s="43">
        <v>1974</v>
      </c>
      <c r="B337" s="42">
        <v>12</v>
      </c>
      <c r="D337" s="18">
        <v>78.599999999999994</v>
      </c>
      <c r="E337" s="31">
        <f t="shared" si="33"/>
        <v>81.304166666666674</v>
      </c>
      <c r="F337" s="34">
        <f t="shared" si="34"/>
        <v>27.254062500000011</v>
      </c>
      <c r="G337" s="38">
        <v>36.1</v>
      </c>
      <c r="H337" s="92"/>
      <c r="J337" s="31">
        <f t="shared" si="35"/>
        <v>112.5219298245614</v>
      </c>
      <c r="K337" s="5">
        <v>78.58</v>
      </c>
      <c r="L337" s="51">
        <v>78.599999999999994</v>
      </c>
      <c r="M337" s="14">
        <f t="shared" si="31"/>
        <v>-2.5445292620858595E-2</v>
      </c>
      <c r="N337" s="50" t="s">
        <v>373</v>
      </c>
      <c r="O337" s="18">
        <v>78.599999999999994</v>
      </c>
      <c r="P337" s="18"/>
      <c r="R337" s="50" t="s">
        <v>1237</v>
      </c>
      <c r="S337" s="8">
        <v>81.099999999999994</v>
      </c>
      <c r="T337" s="51">
        <v>78.599999999999994</v>
      </c>
      <c r="U337" s="9">
        <f t="shared" si="32"/>
        <v>-2.5</v>
      </c>
      <c r="V337" s="2"/>
    </row>
    <row r="338" spans="1:22" ht="16.5" thickBot="1">
      <c r="A338" s="43">
        <v>1975</v>
      </c>
      <c r="B338" s="42">
        <v>1</v>
      </c>
      <c r="D338" s="18">
        <v>75</v>
      </c>
      <c r="E338" s="31">
        <f t="shared" si="33"/>
        <v>79.933333333333337</v>
      </c>
      <c r="F338" s="34">
        <f t="shared" si="34"/>
        <v>25.095000000000006</v>
      </c>
      <c r="G338" s="38">
        <v>33</v>
      </c>
      <c r="H338" s="92"/>
      <c r="J338" s="31">
        <f t="shared" si="35"/>
        <v>114.22222222222223</v>
      </c>
      <c r="K338" s="5">
        <v>75.02</v>
      </c>
      <c r="L338" s="51">
        <v>75</v>
      </c>
      <c r="M338" s="14">
        <f t="shared" si="31"/>
        <v>2.6666666666670835E-2</v>
      </c>
      <c r="N338" s="50" t="s">
        <v>374</v>
      </c>
      <c r="O338" s="18">
        <v>75</v>
      </c>
      <c r="P338" s="18"/>
      <c r="R338" s="50" t="s">
        <v>1238</v>
      </c>
      <c r="S338" s="8">
        <v>77.5</v>
      </c>
      <c r="T338" s="51">
        <v>75</v>
      </c>
      <c r="U338" s="9">
        <f t="shared" si="32"/>
        <v>-2.5</v>
      </c>
      <c r="V338" s="2"/>
    </row>
    <row r="339" spans="1:22" ht="16.5" thickBot="1">
      <c r="A339" s="43">
        <v>1975</v>
      </c>
      <c r="B339" s="42">
        <v>2</v>
      </c>
      <c r="D339" s="18">
        <v>72.400000000000006</v>
      </c>
      <c r="E339" s="31">
        <f t="shared" si="33"/>
        <v>79.591666666666683</v>
      </c>
      <c r="F339" s="34">
        <f t="shared" si="34"/>
        <v>24.556875000000026</v>
      </c>
      <c r="G339" s="38">
        <v>31.8</v>
      </c>
      <c r="H339" s="92"/>
      <c r="J339" s="31">
        <f t="shared" si="35"/>
        <v>115.02882599580713</v>
      </c>
      <c r="K339" s="5">
        <v>72.38</v>
      </c>
      <c r="L339" s="51">
        <v>72.400000000000006</v>
      </c>
      <c r="M339" s="14">
        <f t="shared" si="31"/>
        <v>-2.7624309392280111E-2</v>
      </c>
      <c r="N339" s="50" t="s">
        <v>375</v>
      </c>
      <c r="O339" s="18">
        <v>72.400000000000006</v>
      </c>
      <c r="P339" s="18"/>
      <c r="R339" s="50" t="s">
        <v>1239</v>
      </c>
      <c r="S339" s="8">
        <v>74.2</v>
      </c>
      <c r="T339" s="51">
        <v>72.400000000000006</v>
      </c>
      <c r="U339" s="9">
        <f t="shared" si="32"/>
        <v>-1.7999999999999972</v>
      </c>
      <c r="V339" s="2"/>
    </row>
    <row r="340" spans="1:22" ht="16.5" thickBot="1">
      <c r="A340" s="43">
        <v>1975</v>
      </c>
      <c r="B340" s="42">
        <v>3</v>
      </c>
      <c r="D340" s="18">
        <v>71.7</v>
      </c>
      <c r="E340" s="31">
        <f t="shared" si="33"/>
        <v>79.562500000000014</v>
      </c>
      <c r="F340" s="34">
        <f t="shared" si="34"/>
        <v>24.510937500000022</v>
      </c>
      <c r="G340" s="38">
        <v>30.6</v>
      </c>
      <c r="H340" s="92"/>
      <c r="J340" s="31">
        <f t="shared" si="35"/>
        <v>116.00081699346406</v>
      </c>
      <c r="K340" s="5">
        <v>71.64</v>
      </c>
      <c r="L340" s="51">
        <v>71.7</v>
      </c>
      <c r="M340" s="14">
        <f t="shared" si="31"/>
        <v>-8.3682008368199945E-2</v>
      </c>
      <c r="N340" s="50" t="s">
        <v>376</v>
      </c>
      <c r="O340" s="18">
        <v>71.7</v>
      </c>
      <c r="P340" s="18"/>
      <c r="R340" s="50" t="s">
        <v>1240</v>
      </c>
      <c r="S340" s="8">
        <v>72.400000000000006</v>
      </c>
      <c r="T340" s="51">
        <v>71.7</v>
      </c>
      <c r="U340" s="9">
        <f t="shared" si="32"/>
        <v>-0.70000000000000284</v>
      </c>
      <c r="V340" s="2"/>
    </row>
    <row r="341" spans="1:22" ht="16.5" thickBot="1">
      <c r="A341" s="43">
        <v>1975</v>
      </c>
      <c r="B341" s="42">
        <v>4</v>
      </c>
      <c r="D341" s="18">
        <v>71.2</v>
      </c>
      <c r="E341" s="31">
        <f t="shared" si="33"/>
        <v>78.308333333333337</v>
      </c>
      <c r="F341" s="34">
        <f t="shared" si="34"/>
        <v>22.535625000000007</v>
      </c>
      <c r="G341" s="38">
        <v>26.8</v>
      </c>
      <c r="H341" s="92"/>
      <c r="J341" s="31">
        <f t="shared" si="35"/>
        <v>119.21952736318408</v>
      </c>
      <c r="K341" s="5">
        <v>71.23</v>
      </c>
      <c r="L341" s="51">
        <v>71.2</v>
      </c>
      <c r="M341" s="14">
        <f t="shared" si="31"/>
        <v>4.2134831460671762E-2</v>
      </c>
      <c r="N341" s="50" t="s">
        <v>377</v>
      </c>
      <c r="O341" s="18">
        <v>71.2</v>
      </c>
      <c r="P341" s="18"/>
      <c r="R341" s="50" t="s">
        <v>1241</v>
      </c>
      <c r="S341" s="8">
        <v>70.7</v>
      </c>
      <c r="T341" s="51">
        <v>71.2</v>
      </c>
      <c r="U341" s="9">
        <f t="shared" si="32"/>
        <v>0.5</v>
      </c>
      <c r="V341" s="2"/>
    </row>
    <row r="342" spans="1:22" ht="16.5" thickBot="1">
      <c r="A342" s="43">
        <v>1975</v>
      </c>
      <c r="B342" s="42">
        <v>5</v>
      </c>
      <c r="D342" s="18">
        <v>71.599999999999994</v>
      </c>
      <c r="E342" s="31">
        <f t="shared" si="33"/>
        <v>77.016666666666666</v>
      </c>
      <c r="F342" s="34">
        <f t="shared" si="34"/>
        <v>20.501249999999999</v>
      </c>
      <c r="G342" s="38">
        <v>24.2</v>
      </c>
      <c r="H342" s="92"/>
      <c r="J342" s="31">
        <f t="shared" si="35"/>
        <v>121.82506887052342</v>
      </c>
      <c r="K342" s="5">
        <v>71.61</v>
      </c>
      <c r="L342" s="51">
        <v>71.599999999999994</v>
      </c>
      <c r="M342" s="14">
        <f t="shared" si="31"/>
        <v>1.3966480446939045E-2</v>
      </c>
      <c r="N342" s="50" t="s">
        <v>378</v>
      </c>
      <c r="O342" s="18">
        <v>71.599999999999994</v>
      </c>
      <c r="P342" s="18"/>
      <c r="R342" s="50" t="s">
        <v>1242</v>
      </c>
      <c r="S342" s="8">
        <v>70.099999999999994</v>
      </c>
      <c r="T342" s="51">
        <v>71.599999999999994</v>
      </c>
      <c r="U342" s="9">
        <f t="shared" si="32"/>
        <v>1.5</v>
      </c>
      <c r="V342" s="2"/>
    </row>
    <row r="343" spans="1:22" ht="16.5" thickBot="1">
      <c r="A343" s="43">
        <v>1975</v>
      </c>
      <c r="B343" s="42">
        <v>6</v>
      </c>
      <c r="D343" s="18">
        <v>71.900000000000006</v>
      </c>
      <c r="E343" s="31">
        <f t="shared" si="33"/>
        <v>76.370833333333323</v>
      </c>
      <c r="F343" s="34">
        <f t="shared" si="34"/>
        <v>19.484062499999983</v>
      </c>
      <c r="G343" s="38">
        <v>23.2</v>
      </c>
      <c r="H343" s="92"/>
      <c r="J343" s="31">
        <f t="shared" si="35"/>
        <v>122.91846264367815</v>
      </c>
      <c r="K343" s="5">
        <v>71.91</v>
      </c>
      <c r="L343" s="51">
        <v>71.900000000000006</v>
      </c>
      <c r="M343" s="14">
        <f t="shared" si="31"/>
        <v>1.390820584144592E-2</v>
      </c>
      <c r="N343" s="50" t="s">
        <v>379</v>
      </c>
      <c r="O343" s="18">
        <v>71.900000000000006</v>
      </c>
      <c r="P343" s="18"/>
      <c r="R343" s="50" t="s">
        <v>1243</v>
      </c>
      <c r="S343" s="8">
        <v>69.7</v>
      </c>
      <c r="T343" s="51">
        <v>71.900000000000006</v>
      </c>
      <c r="U343" s="9">
        <f t="shared" si="32"/>
        <v>2.2000000000000028</v>
      </c>
      <c r="V343" s="2"/>
    </row>
    <row r="344" spans="1:22" ht="16.5" thickBot="1">
      <c r="A344" s="43">
        <v>1975</v>
      </c>
      <c r="B344" s="42">
        <v>7</v>
      </c>
      <c r="D344" s="18">
        <v>79.7</v>
      </c>
      <c r="E344" s="31">
        <f t="shared" si="33"/>
        <v>75.999999999999986</v>
      </c>
      <c r="F344" s="34">
        <f t="shared" si="34"/>
        <v>18.899999999999977</v>
      </c>
      <c r="G344" s="38">
        <v>21.8</v>
      </c>
      <c r="H344" s="92"/>
      <c r="J344" s="31">
        <f t="shared" si="35"/>
        <v>124.8623853211009</v>
      </c>
      <c r="K344" s="5">
        <v>79.709999999999994</v>
      </c>
      <c r="L344" s="51">
        <v>79.7</v>
      </c>
      <c r="M344" s="14">
        <f t="shared" si="31"/>
        <v>1.2547051442894031E-2</v>
      </c>
      <c r="N344" s="50" t="s">
        <v>380</v>
      </c>
      <c r="O344" s="18">
        <v>79.7</v>
      </c>
      <c r="P344" s="18"/>
      <c r="R344" s="50" t="s">
        <v>1244</v>
      </c>
      <c r="S344" s="8">
        <v>77.2</v>
      </c>
      <c r="T344" s="51">
        <v>79.7</v>
      </c>
      <c r="U344" s="9">
        <f t="shared" si="32"/>
        <v>2.5</v>
      </c>
      <c r="V344" s="2"/>
    </row>
    <row r="345" spans="1:22" ht="16.5" thickBot="1">
      <c r="A345" s="43">
        <v>1975</v>
      </c>
      <c r="B345" s="42">
        <v>8</v>
      </c>
      <c r="D345" s="18">
        <v>92.7</v>
      </c>
      <c r="E345" s="31">
        <f t="shared" si="33"/>
        <v>75.74166666666666</v>
      </c>
      <c r="F345" s="34">
        <f t="shared" si="34"/>
        <v>18.493124999999988</v>
      </c>
      <c r="G345" s="38">
        <v>20.7</v>
      </c>
      <c r="H345" s="92"/>
      <c r="J345" s="31">
        <f t="shared" si="35"/>
        <v>126.59017713365539</v>
      </c>
      <c r="K345" s="5">
        <v>92.69</v>
      </c>
      <c r="L345" s="51">
        <v>92.7</v>
      </c>
      <c r="M345" s="14">
        <f t="shared" si="31"/>
        <v>-1.07874865156532E-2</v>
      </c>
      <c r="N345" s="50" t="s">
        <v>381</v>
      </c>
      <c r="O345" s="18">
        <v>92.7</v>
      </c>
      <c r="P345" s="18"/>
      <c r="R345" s="50" t="s">
        <v>1245</v>
      </c>
      <c r="S345" s="8">
        <v>90.4</v>
      </c>
      <c r="T345" s="51">
        <v>92.7</v>
      </c>
      <c r="U345" s="9">
        <f t="shared" si="32"/>
        <v>2.2999999999999972</v>
      </c>
      <c r="V345" s="2"/>
    </row>
    <row r="346" spans="1:22" ht="16.5" thickBot="1">
      <c r="A346" s="43">
        <v>1975</v>
      </c>
      <c r="B346" s="42">
        <v>9</v>
      </c>
      <c r="D346" s="18">
        <v>80.400000000000006</v>
      </c>
      <c r="E346" s="31">
        <f t="shared" si="33"/>
        <v>75.766666666666666</v>
      </c>
      <c r="F346" s="34">
        <f t="shared" si="34"/>
        <v>18.532499999999999</v>
      </c>
      <c r="G346" s="38">
        <v>20.9</v>
      </c>
      <c r="H346" s="92"/>
      <c r="J346" s="31">
        <f t="shared" si="35"/>
        <v>126.25199362041468</v>
      </c>
      <c r="K346" s="5">
        <v>80.430000000000007</v>
      </c>
      <c r="L346" s="51">
        <v>80.400000000000006</v>
      </c>
      <c r="M346" s="14">
        <f t="shared" si="31"/>
        <v>3.7313432835816229E-2</v>
      </c>
      <c r="N346" s="50" t="s">
        <v>382</v>
      </c>
      <c r="O346" s="18">
        <v>80.400000000000006</v>
      </c>
      <c r="P346" s="18"/>
      <c r="R346" s="50" t="s">
        <v>1246</v>
      </c>
      <c r="S346" s="8">
        <v>79.599999999999994</v>
      </c>
      <c r="T346" s="51">
        <v>80.400000000000006</v>
      </c>
      <c r="U346" s="9">
        <f t="shared" si="32"/>
        <v>0.80000000000001137</v>
      </c>
      <c r="V346" s="2"/>
    </row>
    <row r="347" spans="1:22" ht="16.5" thickBot="1">
      <c r="A347" s="43">
        <v>1975</v>
      </c>
      <c r="B347" s="42">
        <v>10</v>
      </c>
      <c r="D347" s="18">
        <v>75.3</v>
      </c>
      <c r="E347" s="31">
        <f t="shared" si="33"/>
        <v>76.174999999999983</v>
      </c>
      <c r="F347" s="34">
        <f t="shared" si="34"/>
        <v>19.175624999999972</v>
      </c>
      <c r="G347" s="38">
        <v>22.3</v>
      </c>
      <c r="H347" s="92"/>
      <c r="J347" s="31">
        <f t="shared" si="35"/>
        <v>124.1591928251121</v>
      </c>
      <c r="K347" s="5">
        <v>75.27</v>
      </c>
      <c r="L347" s="51">
        <v>75.3</v>
      </c>
      <c r="M347" s="14">
        <f t="shared" si="31"/>
        <v>-3.9840637450211602E-2</v>
      </c>
      <c r="N347" s="50" t="s">
        <v>383</v>
      </c>
      <c r="O347" s="18">
        <v>75.3</v>
      </c>
      <c r="P347" s="18"/>
      <c r="R347" s="50" t="s">
        <v>1247</v>
      </c>
      <c r="S347" s="8">
        <v>75.7</v>
      </c>
      <c r="T347" s="51">
        <v>75.3</v>
      </c>
      <c r="U347" s="9">
        <f t="shared" si="32"/>
        <v>-0.40000000000000568</v>
      </c>
      <c r="V347" s="2"/>
    </row>
    <row r="348" spans="1:22" ht="16.5" thickBot="1">
      <c r="A348" s="43">
        <v>1975</v>
      </c>
      <c r="B348" s="42">
        <v>11</v>
      </c>
      <c r="D348" s="18">
        <v>79.099999999999994</v>
      </c>
      <c r="E348" s="31">
        <f t="shared" si="33"/>
        <v>76.433333333333323</v>
      </c>
      <c r="F348" s="34">
        <f t="shared" si="34"/>
        <v>19.582499999999982</v>
      </c>
      <c r="G348" s="38">
        <v>23.3</v>
      </c>
      <c r="H348" s="92"/>
      <c r="J348" s="31">
        <f t="shared" si="35"/>
        <v>122.80400572246066</v>
      </c>
      <c r="K348" s="5">
        <v>79.08</v>
      </c>
      <c r="L348" s="51">
        <v>79.099999999999994</v>
      </c>
      <c r="M348" s="14">
        <f t="shared" si="31"/>
        <v>-2.5284450063196573E-2</v>
      </c>
      <c r="N348" s="50" t="s">
        <v>384</v>
      </c>
      <c r="O348" s="18">
        <v>79.099999999999994</v>
      </c>
      <c r="P348" s="18"/>
      <c r="R348" s="50" t="s">
        <v>1248</v>
      </c>
      <c r="S348" s="8">
        <v>80.8</v>
      </c>
      <c r="T348" s="51">
        <v>79.099999999999994</v>
      </c>
      <c r="U348" s="9">
        <f t="shared" si="32"/>
        <v>-1.7000000000000028</v>
      </c>
      <c r="V348" s="2"/>
    </row>
    <row r="349" spans="1:22" ht="16.5" thickBot="1">
      <c r="A349" s="43">
        <v>1975</v>
      </c>
      <c r="B349" s="42">
        <v>12</v>
      </c>
      <c r="D349" s="18">
        <v>72.3</v>
      </c>
      <c r="E349" s="31">
        <f t="shared" si="33"/>
        <v>76.495833333333323</v>
      </c>
      <c r="F349" s="34">
        <f t="shared" si="34"/>
        <v>19.680937499999985</v>
      </c>
      <c r="G349" s="38">
        <v>23.6</v>
      </c>
      <c r="H349" s="92"/>
      <c r="J349" s="31">
        <f t="shared" si="35"/>
        <v>122.41348870056497</v>
      </c>
      <c r="K349" s="5">
        <v>72.28</v>
      </c>
      <c r="L349" s="51">
        <v>72.3</v>
      </c>
      <c r="M349" s="14">
        <f t="shared" si="31"/>
        <v>-2.7662517289073207E-2</v>
      </c>
      <c r="N349" s="50" t="s">
        <v>385</v>
      </c>
      <c r="O349" s="18">
        <v>72.3</v>
      </c>
      <c r="P349" s="18"/>
      <c r="R349" s="50" t="s">
        <v>1249</v>
      </c>
      <c r="S349" s="8">
        <v>74.599999999999994</v>
      </c>
      <c r="T349" s="51">
        <v>72.3</v>
      </c>
      <c r="U349" s="9">
        <f t="shared" si="32"/>
        <v>-2.2999999999999972</v>
      </c>
      <c r="V349" s="2"/>
    </row>
    <row r="350" spans="1:22" ht="16.5" thickBot="1">
      <c r="A350" s="43">
        <v>1976</v>
      </c>
      <c r="B350" s="42">
        <v>1</v>
      </c>
      <c r="D350" s="18">
        <v>72.400000000000006</v>
      </c>
      <c r="E350" s="31">
        <f t="shared" si="33"/>
        <v>76.120833333333323</v>
      </c>
      <c r="F350" s="34">
        <f t="shared" si="34"/>
        <v>19.090312499999982</v>
      </c>
      <c r="G350" s="38">
        <v>22.1</v>
      </c>
      <c r="H350" s="92"/>
      <c r="J350" s="31">
        <f t="shared" si="35"/>
        <v>124.44381598793363</v>
      </c>
      <c r="K350" s="5">
        <v>72.349999999999994</v>
      </c>
      <c r="L350" s="51">
        <v>72.400000000000006</v>
      </c>
      <c r="M350" s="14">
        <f t="shared" si="31"/>
        <v>-6.9060773480671855E-2</v>
      </c>
      <c r="N350" s="50" t="s">
        <v>386</v>
      </c>
      <c r="O350" s="18">
        <v>72.400000000000006</v>
      </c>
      <c r="P350" s="18"/>
      <c r="R350" s="50" t="s">
        <v>1250</v>
      </c>
      <c r="S350" s="8">
        <v>74.7</v>
      </c>
      <c r="T350" s="51">
        <v>72.400000000000006</v>
      </c>
      <c r="U350" s="9">
        <f t="shared" si="32"/>
        <v>-2.2999999999999972</v>
      </c>
      <c r="V350" s="2"/>
    </row>
    <row r="351" spans="1:22" ht="16.5" thickBot="1">
      <c r="A351" s="43">
        <v>1976</v>
      </c>
      <c r="B351" s="42">
        <v>2</v>
      </c>
      <c r="D351" s="18">
        <v>68.8</v>
      </c>
      <c r="E351" s="31">
        <f t="shared" si="33"/>
        <v>75.037499999999994</v>
      </c>
      <c r="F351" s="34">
        <f t="shared" si="34"/>
        <v>17.384062499999992</v>
      </c>
      <c r="G351" s="38">
        <v>19.2</v>
      </c>
      <c r="H351" s="92"/>
      <c r="J351" s="31">
        <f t="shared" si="35"/>
        <v>129.08203125</v>
      </c>
      <c r="K351" s="5">
        <v>68.86</v>
      </c>
      <c r="L351" s="51">
        <v>68.8</v>
      </c>
      <c r="M351" s="14">
        <f t="shared" si="31"/>
        <v>8.7209302325575777E-2</v>
      </c>
      <c r="N351" s="50" t="s">
        <v>387</v>
      </c>
      <c r="O351" s="18">
        <v>68.8</v>
      </c>
      <c r="P351" s="18"/>
      <c r="R351" s="50" t="s">
        <v>1251</v>
      </c>
      <c r="S351" s="8">
        <v>70.5</v>
      </c>
      <c r="T351" s="51">
        <v>68.8</v>
      </c>
      <c r="U351" s="9">
        <f t="shared" si="32"/>
        <v>-1.7000000000000028</v>
      </c>
      <c r="V351" s="2"/>
    </row>
    <row r="352" spans="1:22" ht="16.5" thickBot="1">
      <c r="A352" s="43">
        <v>1976</v>
      </c>
      <c r="B352" s="42">
        <v>3</v>
      </c>
      <c r="D352" s="18">
        <v>75.900000000000006</v>
      </c>
      <c r="E352" s="31">
        <f t="shared" si="33"/>
        <v>74.095833333333331</v>
      </c>
      <c r="F352" s="34">
        <f t="shared" si="34"/>
        <v>15.900937499999996</v>
      </c>
      <c r="G352" s="38">
        <v>17.8</v>
      </c>
      <c r="H352" s="92"/>
      <c r="I352" s="3" t="s">
        <v>9</v>
      </c>
      <c r="J352" s="31">
        <f t="shared" si="35"/>
        <v>131.62687265917603</v>
      </c>
      <c r="K352" s="5">
        <v>75.95</v>
      </c>
      <c r="L352" s="51">
        <v>75.900000000000006</v>
      </c>
      <c r="M352" s="14">
        <f t="shared" si="31"/>
        <v>6.5876152832672119E-2</v>
      </c>
      <c r="N352" s="50" t="s">
        <v>388</v>
      </c>
      <c r="O352" s="18">
        <v>75.900000000000006</v>
      </c>
      <c r="P352" s="18"/>
      <c r="R352" s="50" t="s">
        <v>1252</v>
      </c>
      <c r="S352" s="8">
        <v>76.7</v>
      </c>
      <c r="T352" s="51">
        <v>75.900000000000006</v>
      </c>
      <c r="U352" s="9">
        <f t="shared" si="32"/>
        <v>-0.79999999999999716</v>
      </c>
    </row>
    <row r="353" spans="1:22" ht="16.5" thickBot="1">
      <c r="A353" s="43">
        <v>1976</v>
      </c>
      <c r="B353" s="42">
        <v>4</v>
      </c>
      <c r="D353" s="18">
        <v>76.8</v>
      </c>
      <c r="E353" s="31">
        <f t="shared" si="33"/>
        <v>73.829166666666666</v>
      </c>
      <c r="F353" s="34">
        <f t="shared" si="34"/>
        <v>15.480937499999998</v>
      </c>
      <c r="G353" s="38">
        <v>18.399999999999999</v>
      </c>
      <c r="H353" s="92"/>
      <c r="I353" s="3" t="s">
        <v>10</v>
      </c>
      <c r="J353" s="31">
        <f t="shared" si="35"/>
        <v>130.12454710144928</v>
      </c>
      <c r="K353" s="5">
        <v>76.84</v>
      </c>
      <c r="L353" s="51">
        <v>76.8</v>
      </c>
      <c r="M353" s="14">
        <f t="shared" si="31"/>
        <v>5.2083333333357018E-2</v>
      </c>
      <c r="N353" s="50" t="s">
        <v>389</v>
      </c>
      <c r="O353" s="18">
        <v>76.8</v>
      </c>
      <c r="P353" s="18"/>
      <c r="R353" s="50" t="s">
        <v>1253</v>
      </c>
      <c r="S353" s="8">
        <v>76.3</v>
      </c>
      <c r="T353" s="51">
        <v>76.8</v>
      </c>
      <c r="U353" s="9">
        <f t="shared" si="32"/>
        <v>0.5</v>
      </c>
    </row>
    <row r="354" spans="1:22" ht="16.5" thickBot="1">
      <c r="A354" s="43">
        <v>1976</v>
      </c>
      <c r="B354" s="42">
        <v>5</v>
      </c>
      <c r="D354" s="18">
        <v>72.2</v>
      </c>
      <c r="E354" s="31">
        <f t="shared" si="33"/>
        <v>73.508333333333326</v>
      </c>
      <c r="F354" s="34">
        <f t="shared" si="34"/>
        <v>14.975624999999988</v>
      </c>
      <c r="G354" s="38">
        <v>18.3</v>
      </c>
      <c r="H354" s="92"/>
      <c r="I354" s="3" t="s">
        <v>13</v>
      </c>
      <c r="J354" s="31">
        <f t="shared" si="35"/>
        <v>130.16848816029145</v>
      </c>
      <c r="K354" s="5">
        <v>72.22</v>
      </c>
      <c r="L354" s="51">
        <v>72.2</v>
      </c>
      <c r="M354" s="14">
        <f t="shared" si="31"/>
        <v>2.7700831024930039E-2</v>
      </c>
      <c r="N354" s="50" t="s">
        <v>390</v>
      </c>
      <c r="O354" s="18">
        <v>72.2</v>
      </c>
      <c r="P354" s="18"/>
      <c r="R354" s="50" t="s">
        <v>1254</v>
      </c>
      <c r="S354" s="8">
        <v>70.599999999999994</v>
      </c>
      <c r="T354" s="51">
        <v>72.2</v>
      </c>
      <c r="U354" s="9">
        <f t="shared" si="32"/>
        <v>1.6000000000000085</v>
      </c>
      <c r="V354" s="17"/>
    </row>
    <row r="355" spans="1:22" ht="16.5" thickBot="1">
      <c r="A355" s="43">
        <v>1976</v>
      </c>
      <c r="B355" s="42">
        <v>6</v>
      </c>
      <c r="D355" s="18">
        <v>72.8</v>
      </c>
      <c r="E355" s="33">
        <f t="shared" si="33"/>
        <v>73.266666666666666</v>
      </c>
      <c r="F355" s="34">
        <f t="shared" si="34"/>
        <v>14.594999999999999</v>
      </c>
      <c r="G355" s="38">
        <v>17.899999999999999</v>
      </c>
      <c r="H355" s="92"/>
      <c r="J355" s="31">
        <f t="shared" si="35"/>
        <v>130.93109869646182</v>
      </c>
      <c r="K355" s="5">
        <v>72.81</v>
      </c>
      <c r="L355" s="51">
        <v>72.8</v>
      </c>
      <c r="M355" s="14">
        <f t="shared" si="31"/>
        <v>1.3736263736262799E-2</v>
      </c>
      <c r="N355" s="50" t="s">
        <v>391</v>
      </c>
      <c r="O355" s="18">
        <v>72.8</v>
      </c>
      <c r="P355" s="18"/>
      <c r="R355" s="50" t="s">
        <v>1255</v>
      </c>
      <c r="S355" s="8">
        <v>70.599999999999994</v>
      </c>
      <c r="T355" s="51">
        <v>72.8</v>
      </c>
      <c r="U355" s="9">
        <f t="shared" si="32"/>
        <v>2.2000000000000028</v>
      </c>
      <c r="V355" s="2"/>
    </row>
    <row r="356" spans="1:22" ht="16.5" thickBot="1">
      <c r="A356" s="43">
        <v>1976</v>
      </c>
      <c r="B356" s="42">
        <v>7</v>
      </c>
      <c r="D356" s="18">
        <v>69.8</v>
      </c>
      <c r="E356" s="31">
        <f t="shared" si="33"/>
        <v>73.454166666666666</v>
      </c>
      <c r="F356" s="34">
        <f t="shared" si="34"/>
        <v>14.890312499999999</v>
      </c>
      <c r="G356" s="38">
        <v>18.8</v>
      </c>
      <c r="H356" s="92"/>
      <c r="J356" s="31">
        <f t="shared" si="35"/>
        <v>129.07136524822695</v>
      </c>
      <c r="K356" s="5">
        <v>69.760000000000005</v>
      </c>
      <c r="L356" s="51">
        <v>69.8</v>
      </c>
      <c r="M356" s="14">
        <f t="shared" si="31"/>
        <v>-5.7306590257866219E-2</v>
      </c>
      <c r="N356" s="50" t="s">
        <v>392</v>
      </c>
      <c r="O356" s="18">
        <v>69.8</v>
      </c>
      <c r="P356" s="18"/>
      <c r="R356" s="50" t="s">
        <v>1256</v>
      </c>
      <c r="S356" s="8">
        <v>67.5</v>
      </c>
      <c r="T356" s="51">
        <v>69.8</v>
      </c>
      <c r="U356" s="9">
        <f t="shared" si="32"/>
        <v>2.2999999999999972</v>
      </c>
      <c r="V356" s="2"/>
    </row>
    <row r="357" spans="1:22" ht="16.5" thickBot="1">
      <c r="A357" s="43">
        <v>1976</v>
      </c>
      <c r="B357" s="42">
        <v>8</v>
      </c>
      <c r="D357" s="18">
        <v>76.599999999999994</v>
      </c>
      <c r="E357" s="31">
        <f t="shared" si="33"/>
        <v>74.03749999999998</v>
      </c>
      <c r="F357" s="34">
        <f t="shared" si="34"/>
        <v>15.809062499999968</v>
      </c>
      <c r="G357" s="38">
        <v>20.5</v>
      </c>
      <c r="H357" s="92"/>
      <c r="J357" s="31">
        <f t="shared" si="35"/>
        <v>126.11585365853658</v>
      </c>
      <c r="K357" s="5">
        <v>76.62</v>
      </c>
      <c r="L357" s="51">
        <v>76.599999999999994</v>
      </c>
      <c r="M357" s="14">
        <f t="shared" si="31"/>
        <v>2.6109660574434201E-2</v>
      </c>
      <c r="N357" s="50" t="s">
        <v>393</v>
      </c>
      <c r="O357" s="18">
        <v>76.599999999999994</v>
      </c>
      <c r="P357" s="18"/>
      <c r="R357" s="50" t="s">
        <v>1257</v>
      </c>
      <c r="S357" s="8">
        <v>74.8</v>
      </c>
      <c r="T357" s="51">
        <v>76.599999999999994</v>
      </c>
      <c r="U357" s="9">
        <f t="shared" si="32"/>
        <v>1.7999999999999972</v>
      </c>
      <c r="V357" s="2"/>
    </row>
    <row r="358" spans="1:22" ht="16.5" thickBot="1">
      <c r="A358" s="43">
        <v>1976</v>
      </c>
      <c r="B358" s="42">
        <v>9</v>
      </c>
      <c r="D358" s="18">
        <v>73.900000000000006</v>
      </c>
      <c r="E358" s="31">
        <f t="shared" si="33"/>
        <v>74.512499999999974</v>
      </c>
      <c r="F358" s="34">
        <f t="shared" si="34"/>
        <v>16.557187499999959</v>
      </c>
      <c r="G358" s="38">
        <v>20.8</v>
      </c>
      <c r="H358" s="92"/>
      <c r="J358" s="31">
        <f t="shared" si="35"/>
        <v>125.82331730769229</v>
      </c>
      <c r="K358" s="5">
        <v>73.849999999999994</v>
      </c>
      <c r="L358" s="51">
        <v>73.900000000000006</v>
      </c>
      <c r="M358" s="14">
        <f t="shared" si="31"/>
        <v>-6.7658998646834334E-2</v>
      </c>
      <c r="N358" s="50" t="s">
        <v>394</v>
      </c>
      <c r="O358" s="18">
        <v>73.900000000000006</v>
      </c>
      <c r="P358" s="18"/>
      <c r="R358" s="50" t="s">
        <v>1258</v>
      </c>
      <c r="S358" s="8">
        <v>73.099999999999994</v>
      </c>
      <c r="T358" s="51">
        <v>73.900000000000006</v>
      </c>
      <c r="U358" s="9">
        <f t="shared" si="32"/>
        <v>0.80000000000001137</v>
      </c>
      <c r="V358" s="2"/>
    </row>
    <row r="359" spans="1:22" ht="16.5" thickBot="1">
      <c r="A359" s="43">
        <v>1976</v>
      </c>
      <c r="B359" s="42">
        <v>10</v>
      </c>
      <c r="D359" s="18">
        <v>75.400000000000006</v>
      </c>
      <c r="E359" s="31">
        <f t="shared" si="33"/>
        <v>74.566666666666649</v>
      </c>
      <c r="F359" s="34">
        <f t="shared" si="34"/>
        <v>16.64249999999997</v>
      </c>
      <c r="G359" s="38">
        <v>19.7</v>
      </c>
      <c r="H359" s="92"/>
      <c r="J359" s="31">
        <f t="shared" si="35"/>
        <v>127.85109983079525</v>
      </c>
      <c r="K359" s="5">
        <v>75.39</v>
      </c>
      <c r="L359" s="51">
        <v>75.400000000000006</v>
      </c>
      <c r="M359" s="14">
        <f t="shared" si="31"/>
        <v>-1.3262599469499037E-2</v>
      </c>
      <c r="N359" s="50" t="s">
        <v>395</v>
      </c>
      <c r="O359" s="18">
        <v>75.400000000000006</v>
      </c>
      <c r="P359" s="18"/>
      <c r="R359" s="50" t="s">
        <v>1259</v>
      </c>
      <c r="S359" s="8">
        <v>75.900000000000006</v>
      </c>
      <c r="T359" s="51">
        <v>75.400000000000006</v>
      </c>
      <c r="U359" s="9">
        <f t="shared" si="32"/>
        <v>-0.5</v>
      </c>
      <c r="V359" s="2"/>
    </row>
    <row r="360" spans="1:22" ht="16.5" thickBot="1">
      <c r="A360" s="43">
        <v>1976</v>
      </c>
      <c r="B360" s="42">
        <v>11</v>
      </c>
      <c r="D360" s="18">
        <v>71.3</v>
      </c>
      <c r="E360" s="31">
        <f t="shared" si="33"/>
        <v>75.00833333333334</v>
      </c>
      <c r="F360" s="34">
        <f t="shared" si="34"/>
        <v>17.338125000000009</v>
      </c>
      <c r="G360" s="38">
        <v>19.7</v>
      </c>
      <c r="H360" s="92"/>
      <c r="J360" s="31">
        <f t="shared" si="35"/>
        <v>128.07529610829104</v>
      </c>
      <c r="K360" s="5">
        <v>71.27</v>
      </c>
      <c r="L360" s="51">
        <v>71.3</v>
      </c>
      <c r="M360" s="14">
        <f t="shared" si="31"/>
        <v>-4.207573632538697E-2</v>
      </c>
      <c r="N360" s="50" t="s">
        <v>396</v>
      </c>
      <c r="O360" s="18">
        <v>71.3</v>
      </c>
      <c r="P360" s="18"/>
      <c r="R360" s="50" t="s">
        <v>1260</v>
      </c>
      <c r="S360" s="8">
        <v>72.900000000000006</v>
      </c>
      <c r="T360" s="51">
        <v>71.3</v>
      </c>
      <c r="U360" s="9">
        <f t="shared" si="32"/>
        <v>-1.6000000000000085</v>
      </c>
      <c r="V360" s="2"/>
    </row>
    <row r="361" spans="1:22" ht="16.5" thickBot="1">
      <c r="A361" s="43">
        <v>1976</v>
      </c>
      <c r="B361" s="42">
        <v>12</v>
      </c>
      <c r="D361" s="18">
        <v>74.3</v>
      </c>
      <c r="E361" s="31">
        <f t="shared" si="33"/>
        <v>76.295833333333334</v>
      </c>
      <c r="F361" s="34">
        <f t="shared" si="34"/>
        <v>19.365937500000001</v>
      </c>
      <c r="G361" s="38">
        <v>21.6</v>
      </c>
      <c r="H361" s="92"/>
      <c r="J361" s="31">
        <f t="shared" si="35"/>
        <v>125.32214506172839</v>
      </c>
      <c r="K361" s="5">
        <v>74.319999999999993</v>
      </c>
      <c r="L361" s="51">
        <v>74.3</v>
      </c>
      <c r="M361" s="14">
        <f t="shared" si="31"/>
        <v>2.6917900403759631E-2</v>
      </c>
      <c r="N361" s="50" t="s">
        <v>397</v>
      </c>
      <c r="O361" s="18">
        <v>74.3</v>
      </c>
      <c r="P361" s="18"/>
      <c r="R361" s="50" t="s">
        <v>1261</v>
      </c>
      <c r="S361" s="8">
        <v>76.7</v>
      </c>
      <c r="T361" s="51">
        <v>74.3</v>
      </c>
      <c r="U361" s="9">
        <f t="shared" si="32"/>
        <v>-2.4000000000000057</v>
      </c>
      <c r="V361" s="2"/>
    </row>
    <row r="362" spans="1:22" ht="16.5" thickBot="1">
      <c r="A362" s="43">
        <v>1977</v>
      </c>
      <c r="B362" s="42">
        <v>1</v>
      </c>
      <c r="D362" s="18">
        <v>74.900000000000006</v>
      </c>
      <c r="E362" s="31">
        <f t="shared" si="33"/>
        <v>77.779166666666669</v>
      </c>
      <c r="F362" s="34">
        <f t="shared" si="34"/>
        <v>21.702187500000001</v>
      </c>
      <c r="G362" s="38">
        <v>24.3</v>
      </c>
      <c r="H362" s="92"/>
      <c r="J362" s="31">
        <f t="shared" si="35"/>
        <v>122.00788751714677</v>
      </c>
      <c r="K362" s="5">
        <v>74.959999999999994</v>
      </c>
      <c r="L362" s="51">
        <v>74.900000000000006</v>
      </c>
      <c r="M362" s="14">
        <f t="shared" si="31"/>
        <v>8.0106809078756669E-2</v>
      </c>
      <c r="N362" s="50" t="s">
        <v>398</v>
      </c>
      <c r="O362" s="18">
        <v>74.900000000000006</v>
      </c>
      <c r="P362" s="18"/>
      <c r="R362" s="50" t="s">
        <v>1262</v>
      </c>
      <c r="S362" s="8">
        <v>77.400000000000006</v>
      </c>
      <c r="T362" s="51">
        <v>74.900000000000006</v>
      </c>
      <c r="U362" s="9">
        <f t="shared" si="32"/>
        <v>-2.5</v>
      </c>
      <c r="V362" s="2"/>
    </row>
    <row r="363" spans="1:22" ht="16.5" thickBot="1">
      <c r="A363" s="43">
        <v>1977</v>
      </c>
      <c r="B363" s="42">
        <v>2</v>
      </c>
      <c r="D363" s="18">
        <v>80.3</v>
      </c>
      <c r="E363" s="31">
        <f t="shared" si="33"/>
        <v>78.76666666666668</v>
      </c>
      <c r="F363" s="34">
        <f t="shared" si="34"/>
        <v>23.257500000000022</v>
      </c>
      <c r="G363" s="38">
        <v>26.3</v>
      </c>
      <c r="H363" s="92"/>
      <c r="J363" s="31">
        <f t="shared" si="35"/>
        <v>119.94930291508238</v>
      </c>
      <c r="K363" s="5">
        <v>80.31</v>
      </c>
      <c r="L363" s="51">
        <v>80.3</v>
      </c>
      <c r="M363" s="14">
        <f t="shared" si="31"/>
        <v>1.2453300124533939E-2</v>
      </c>
      <c r="N363" s="50" t="s">
        <v>399</v>
      </c>
      <c r="O363" s="18">
        <v>80.3</v>
      </c>
      <c r="P363" s="18"/>
      <c r="R363" s="50" t="s">
        <v>1263</v>
      </c>
      <c r="S363" s="8">
        <v>82.3</v>
      </c>
      <c r="T363" s="51">
        <v>80.3</v>
      </c>
      <c r="U363" s="9">
        <f t="shared" si="32"/>
        <v>-2</v>
      </c>
      <c r="V363" s="2"/>
    </row>
    <row r="364" spans="1:22" ht="16.5" thickBot="1">
      <c r="A364" s="43">
        <v>1977</v>
      </c>
      <c r="B364" s="42">
        <v>3</v>
      </c>
      <c r="D364" s="18">
        <v>75.8</v>
      </c>
      <c r="E364" s="31">
        <f t="shared" si="33"/>
        <v>80.300000000000011</v>
      </c>
      <c r="F364" s="34">
        <f t="shared" si="34"/>
        <v>25.672500000000017</v>
      </c>
      <c r="G364" s="38">
        <v>28.8</v>
      </c>
      <c r="H364" s="92"/>
      <c r="J364" s="31">
        <f t="shared" si="35"/>
        <v>117.88194444444444</v>
      </c>
      <c r="K364" s="5">
        <v>75.790000000000006</v>
      </c>
      <c r="L364" s="51">
        <v>75.8</v>
      </c>
      <c r="M364" s="14">
        <f t="shared" si="31"/>
        <v>-1.319261213718903E-2</v>
      </c>
      <c r="N364" s="50" t="s">
        <v>400</v>
      </c>
      <c r="O364" s="18">
        <v>75.8</v>
      </c>
      <c r="P364" s="18"/>
      <c r="R364" s="50" t="s">
        <v>1264</v>
      </c>
      <c r="S364" s="8">
        <v>76.599999999999994</v>
      </c>
      <c r="T364" s="51">
        <v>75.8</v>
      </c>
      <c r="U364" s="9">
        <f t="shared" si="32"/>
        <v>-0.79999999999999716</v>
      </c>
      <c r="V364" s="2"/>
    </row>
    <row r="365" spans="1:22" ht="16.5" thickBot="1">
      <c r="A365" s="43">
        <v>1977</v>
      </c>
      <c r="B365" s="42">
        <v>4</v>
      </c>
      <c r="D365" s="18">
        <v>78.2</v>
      </c>
      <c r="E365" s="31">
        <f t="shared" si="33"/>
        <v>82.295833333333334</v>
      </c>
      <c r="F365" s="34">
        <f t="shared" si="34"/>
        <v>28.8159375</v>
      </c>
      <c r="G365" s="38">
        <v>31.9</v>
      </c>
      <c r="H365" s="92"/>
      <c r="J365" s="31">
        <f t="shared" si="35"/>
        <v>115.79806687565308</v>
      </c>
      <c r="K365" s="5">
        <v>78.17</v>
      </c>
      <c r="L365" s="51">
        <v>78.2</v>
      </c>
      <c r="M365" s="14">
        <f t="shared" si="31"/>
        <v>-3.8363171355499048E-2</v>
      </c>
      <c r="N365" s="50" t="s">
        <v>401</v>
      </c>
      <c r="O365" s="18">
        <v>78.2</v>
      </c>
      <c r="P365" s="18"/>
      <c r="R365" s="50" t="s">
        <v>1265</v>
      </c>
      <c r="S365" s="8">
        <v>77.599999999999994</v>
      </c>
      <c r="T365" s="51">
        <v>78.2</v>
      </c>
      <c r="U365" s="9">
        <f t="shared" si="32"/>
        <v>0.60000000000000853</v>
      </c>
      <c r="V365" s="2"/>
    </row>
    <row r="366" spans="1:22" ht="16.5" thickBot="1">
      <c r="A366" s="43">
        <v>1977</v>
      </c>
      <c r="B366" s="42">
        <v>5</v>
      </c>
      <c r="D366" s="18">
        <v>81.400000000000006</v>
      </c>
      <c r="E366" s="31">
        <f t="shared" si="33"/>
        <v>84.012499999999989</v>
      </c>
      <c r="F366" s="34">
        <f t="shared" si="34"/>
        <v>31.519687499999982</v>
      </c>
      <c r="G366" s="38">
        <v>34.700000000000003</v>
      </c>
      <c r="H366" s="92"/>
      <c r="J366" s="31">
        <f t="shared" si="35"/>
        <v>114.21109510086455</v>
      </c>
      <c r="K366" s="5">
        <v>81.430000000000007</v>
      </c>
      <c r="L366" s="51">
        <v>81.400000000000006</v>
      </c>
      <c r="M366" s="14">
        <f t="shared" si="31"/>
        <v>3.6855036855044432E-2</v>
      </c>
      <c r="N366" s="50" t="s">
        <v>402</v>
      </c>
      <c r="O366" s="18">
        <v>81.400000000000006</v>
      </c>
      <c r="P366" s="18"/>
      <c r="R366" s="50" t="s">
        <v>1266</v>
      </c>
      <c r="S366" s="8">
        <v>79.599999999999994</v>
      </c>
      <c r="T366" s="51">
        <v>81.400000000000006</v>
      </c>
      <c r="U366" s="9">
        <f t="shared" si="32"/>
        <v>1.8000000000000114</v>
      </c>
      <c r="V366" s="2"/>
    </row>
    <row r="367" spans="1:22" ht="16.5" thickBot="1">
      <c r="A367" s="43">
        <v>1977</v>
      </c>
      <c r="B367" s="42">
        <v>6</v>
      </c>
      <c r="D367" s="18">
        <v>94.5</v>
      </c>
      <c r="E367" s="31">
        <f t="shared" si="33"/>
        <v>85.883333333333326</v>
      </c>
      <c r="F367" s="34">
        <f t="shared" si="34"/>
        <v>34.466249999999988</v>
      </c>
      <c r="G367" s="38">
        <v>37.700000000000003</v>
      </c>
      <c r="H367" s="92"/>
      <c r="J367" s="31">
        <f t="shared" si="35"/>
        <v>112.78072502210432</v>
      </c>
      <c r="K367" s="5">
        <v>94.44</v>
      </c>
      <c r="L367" s="51">
        <v>94.5</v>
      </c>
      <c r="M367" s="14">
        <f t="shared" si="31"/>
        <v>-6.3492063492063266E-2</v>
      </c>
      <c r="N367" s="50" t="s">
        <v>403</v>
      </c>
      <c r="O367" s="18">
        <v>94.5</v>
      </c>
      <c r="P367" s="18"/>
      <c r="R367" s="50" t="s">
        <v>1267</v>
      </c>
      <c r="S367" s="8">
        <v>91.5</v>
      </c>
      <c r="T367" s="51">
        <v>94.5</v>
      </c>
      <c r="U367" s="9">
        <f t="shared" si="32"/>
        <v>3</v>
      </c>
      <c r="V367" s="2"/>
    </row>
    <row r="368" spans="1:22" ht="16.5" thickBot="1">
      <c r="A368" s="43">
        <v>1977</v>
      </c>
      <c r="B368" s="42">
        <v>7</v>
      </c>
      <c r="D368" s="18">
        <v>83.7</v>
      </c>
      <c r="E368" s="31">
        <f t="shared" si="33"/>
        <v>88.208333333333329</v>
      </c>
      <c r="F368" s="34">
        <f t="shared" si="34"/>
        <v>38.12812499999999</v>
      </c>
      <c r="G368" s="38">
        <v>41.4</v>
      </c>
      <c r="H368" s="92"/>
      <c r="J368" s="31">
        <f t="shared" si="35"/>
        <v>111.30636070853463</v>
      </c>
      <c r="K368" s="5">
        <v>83.7</v>
      </c>
      <c r="L368" s="51">
        <v>83.7</v>
      </c>
      <c r="M368" s="14">
        <f t="shared" si="31"/>
        <v>0</v>
      </c>
      <c r="N368" s="50" t="s">
        <v>404</v>
      </c>
      <c r="O368" s="18">
        <v>83.7</v>
      </c>
      <c r="P368" s="18"/>
      <c r="R368" s="50" t="s">
        <v>1268</v>
      </c>
      <c r="S368" s="8">
        <v>81.099999999999994</v>
      </c>
      <c r="T368" s="51">
        <v>83.7</v>
      </c>
      <c r="U368" s="9">
        <f t="shared" si="32"/>
        <v>2.6000000000000085</v>
      </c>
      <c r="V368" s="2"/>
    </row>
    <row r="369" spans="1:22" ht="16.5" thickBot="1">
      <c r="A369" s="43">
        <v>1977</v>
      </c>
      <c r="B369" s="42">
        <v>8</v>
      </c>
      <c r="D369" s="18">
        <v>86.4</v>
      </c>
      <c r="E369" s="31">
        <f t="shared" si="33"/>
        <v>92.070833333333326</v>
      </c>
      <c r="F369" s="34">
        <f t="shared" si="34"/>
        <v>44.211562499999985</v>
      </c>
      <c r="G369" s="38">
        <v>47.6</v>
      </c>
      <c r="H369" s="92"/>
      <c r="J369" s="31">
        <f t="shared" si="35"/>
        <v>109.34261204481793</v>
      </c>
      <c r="K369" s="5">
        <v>86.34</v>
      </c>
      <c r="L369" s="51">
        <v>86.4</v>
      </c>
      <c r="M369" s="14">
        <f t="shared" si="31"/>
        <v>-6.9444444444442865E-2</v>
      </c>
      <c r="N369" s="50" t="s">
        <v>405</v>
      </c>
      <c r="O369" s="18">
        <v>86.4</v>
      </c>
      <c r="P369" s="18"/>
      <c r="R369" s="50" t="s">
        <v>1269</v>
      </c>
      <c r="S369" s="8">
        <v>84.3</v>
      </c>
      <c r="T369" s="51">
        <v>86.4</v>
      </c>
      <c r="U369" s="9">
        <f t="shared" si="32"/>
        <v>2.1000000000000085</v>
      </c>
      <c r="V369" s="2"/>
    </row>
    <row r="370" spans="1:22" ht="16.5" thickBot="1">
      <c r="A370" s="43">
        <v>1977</v>
      </c>
      <c r="B370" s="42">
        <v>9</v>
      </c>
      <c r="D370" s="18">
        <v>100.9</v>
      </c>
      <c r="E370" s="31">
        <f t="shared" si="33"/>
        <v>97.32083333333334</v>
      </c>
      <c r="F370" s="34">
        <f t="shared" si="34"/>
        <v>52.480312500000011</v>
      </c>
      <c r="G370" s="38">
        <v>55.8</v>
      </c>
      <c r="H370" s="64">
        <f t="shared" ref="H370:H375" si="36">F370/G370*100-100</f>
        <v>-5.9492607526881471</v>
      </c>
      <c r="J370" s="31">
        <f t="shared" si="35"/>
        <v>107.44100955794505</v>
      </c>
      <c r="K370" s="5">
        <v>101.22</v>
      </c>
      <c r="L370" s="51">
        <v>100.9</v>
      </c>
      <c r="M370" s="14">
        <f t="shared" si="31"/>
        <v>0.31714568880079241</v>
      </c>
      <c r="N370" s="50" t="s">
        <v>406</v>
      </c>
      <c r="O370" s="18">
        <v>100.9</v>
      </c>
      <c r="P370" s="18"/>
      <c r="R370" s="50" t="s">
        <v>1270</v>
      </c>
      <c r="S370" s="8">
        <v>99.9</v>
      </c>
      <c r="T370" s="51">
        <v>100.9</v>
      </c>
      <c r="U370" s="9">
        <f t="shared" si="32"/>
        <v>1</v>
      </c>
      <c r="V370" s="2"/>
    </row>
    <row r="371" spans="1:22" ht="16.5" thickBot="1">
      <c r="A371" s="43">
        <v>1977</v>
      </c>
      <c r="B371" s="42">
        <v>10</v>
      </c>
      <c r="D371" s="18">
        <v>96.3</v>
      </c>
      <c r="E371" s="31">
        <f t="shared" si="33"/>
        <v>103.02083333333333</v>
      </c>
      <c r="F371" s="34">
        <f t="shared" si="34"/>
        <v>61.457812499999989</v>
      </c>
      <c r="G371" s="38">
        <v>64.8</v>
      </c>
      <c r="H371" s="92">
        <f t="shared" si="36"/>
        <v>-5.1576967592592808</v>
      </c>
      <c r="J371" s="31">
        <f t="shared" si="35"/>
        <v>105.8982767489712</v>
      </c>
      <c r="K371" s="5">
        <v>96.3</v>
      </c>
      <c r="L371" s="51">
        <v>96.3</v>
      </c>
      <c r="M371" s="14">
        <f t="shared" si="31"/>
        <v>0</v>
      </c>
      <c r="N371" s="50" t="s">
        <v>407</v>
      </c>
      <c r="O371" s="18">
        <v>96.3</v>
      </c>
      <c r="P371" s="18"/>
      <c r="R371" s="50" t="s">
        <v>1271</v>
      </c>
      <c r="S371" s="8">
        <v>96.9</v>
      </c>
      <c r="T371" s="51">
        <v>96.3</v>
      </c>
      <c r="U371" s="9">
        <f t="shared" si="32"/>
        <v>-0.60000000000000853</v>
      </c>
      <c r="V371" s="2"/>
    </row>
    <row r="372" spans="1:22" ht="16.5" thickBot="1">
      <c r="A372" s="43">
        <v>1977</v>
      </c>
      <c r="B372" s="42">
        <v>11</v>
      </c>
      <c r="D372" s="18">
        <v>91.6</v>
      </c>
      <c r="E372" s="31">
        <f t="shared" si="33"/>
        <v>108.87916666666665</v>
      </c>
      <c r="F372" s="34">
        <f t="shared" si="34"/>
        <v>70.684687499999967</v>
      </c>
      <c r="G372" s="38">
        <v>73.7</v>
      </c>
      <c r="H372" s="92">
        <f t="shared" si="36"/>
        <v>-4.0913331071913603</v>
      </c>
      <c r="J372" s="31">
        <f t="shared" si="35"/>
        <v>104.77329262777023</v>
      </c>
      <c r="K372" s="5">
        <v>91.65</v>
      </c>
      <c r="L372" s="51">
        <v>91.6</v>
      </c>
      <c r="M372" s="14">
        <f t="shared" si="31"/>
        <v>5.4585152838455997E-2</v>
      </c>
      <c r="N372" s="50" t="s">
        <v>408</v>
      </c>
      <c r="O372" s="18">
        <v>91.6</v>
      </c>
      <c r="P372" s="18"/>
      <c r="R372" s="50" t="s">
        <v>1272</v>
      </c>
      <c r="S372" s="8">
        <v>93.7</v>
      </c>
      <c r="T372" s="51">
        <v>91.6</v>
      </c>
      <c r="U372" s="9">
        <f t="shared" si="32"/>
        <v>-2.1000000000000085</v>
      </c>
      <c r="V372" s="2"/>
    </row>
    <row r="373" spans="1:22" ht="16.5" thickBot="1">
      <c r="A373" s="43">
        <v>1977</v>
      </c>
      <c r="B373" s="42">
        <v>12</v>
      </c>
      <c r="D373" s="18">
        <v>98.9</v>
      </c>
      <c r="E373" s="31">
        <f t="shared" si="33"/>
        <v>113.90416666666668</v>
      </c>
      <c r="F373" s="34">
        <f t="shared" si="34"/>
        <v>78.599062500000016</v>
      </c>
      <c r="G373" s="38">
        <v>80.7</v>
      </c>
      <c r="H373" s="92">
        <f t="shared" si="36"/>
        <v>-2.6033921933085225</v>
      </c>
      <c r="J373" s="31">
        <f t="shared" si="35"/>
        <v>104.11451879388683</v>
      </c>
      <c r="K373" s="5">
        <v>98.9</v>
      </c>
      <c r="L373" s="51">
        <v>98.9</v>
      </c>
      <c r="M373" s="14">
        <f t="shared" si="31"/>
        <v>0</v>
      </c>
      <c r="N373" s="50" t="s">
        <v>409</v>
      </c>
      <c r="O373" s="18">
        <v>98.9</v>
      </c>
      <c r="P373" s="18"/>
      <c r="R373" s="50" t="s">
        <v>1273</v>
      </c>
      <c r="S373" s="8">
        <v>102.1</v>
      </c>
      <c r="T373" s="51">
        <v>98.9</v>
      </c>
      <c r="U373" s="9">
        <f t="shared" si="32"/>
        <v>-3.1999999999999886</v>
      </c>
      <c r="V373" s="2"/>
    </row>
    <row r="374" spans="1:22" ht="16.5" thickBot="1">
      <c r="A374" s="43">
        <v>1978</v>
      </c>
      <c r="B374" s="42">
        <v>1</v>
      </c>
      <c r="D374" s="18">
        <v>106.1</v>
      </c>
      <c r="E374" s="31">
        <f t="shared" si="33"/>
        <v>118.2375</v>
      </c>
      <c r="F374" s="34">
        <f t="shared" si="34"/>
        <v>85.424062499999991</v>
      </c>
      <c r="G374" s="38">
        <v>86.9</v>
      </c>
      <c r="H374" s="92">
        <f t="shared" si="36"/>
        <v>-1.6984321058688323</v>
      </c>
      <c r="J374" s="31">
        <f t="shared" si="35"/>
        <v>103.60615650172612</v>
      </c>
      <c r="K374" s="5">
        <v>106.1</v>
      </c>
      <c r="L374" s="51">
        <v>106.1</v>
      </c>
      <c r="M374" s="14">
        <f t="shared" si="31"/>
        <v>0</v>
      </c>
      <c r="N374" s="50" t="s">
        <v>410</v>
      </c>
      <c r="O374" s="18">
        <v>106.1</v>
      </c>
      <c r="P374" s="18"/>
      <c r="R374" s="50" t="s">
        <v>1274</v>
      </c>
      <c r="S374" s="8">
        <v>109.6</v>
      </c>
      <c r="T374" s="51">
        <v>106.1</v>
      </c>
      <c r="U374" s="9">
        <f t="shared" si="32"/>
        <v>-3.5</v>
      </c>
      <c r="V374" s="2"/>
    </row>
    <row r="375" spans="1:22" ht="16.5" thickBot="1">
      <c r="A375" s="43">
        <v>1978</v>
      </c>
      <c r="B375" s="42">
        <v>2</v>
      </c>
      <c r="D375" s="18">
        <v>141.80000000000001</v>
      </c>
      <c r="E375" s="31">
        <f t="shared" si="33"/>
        <v>121.66250000000001</v>
      </c>
      <c r="F375" s="34">
        <f t="shared" si="34"/>
        <v>90.818437500000016</v>
      </c>
      <c r="G375" s="38">
        <v>91.5</v>
      </c>
      <c r="H375" s="92">
        <f t="shared" si="36"/>
        <v>-0.74487704918031739</v>
      </c>
      <c r="J375" s="31">
        <f t="shared" si="35"/>
        <v>103.2964480874317</v>
      </c>
      <c r="K375" s="5">
        <v>141.91</v>
      </c>
      <c r="L375" s="51">
        <v>141.80000000000001</v>
      </c>
      <c r="M375" s="14">
        <f t="shared" si="31"/>
        <v>7.7574047954854564E-2</v>
      </c>
      <c r="N375" s="50" t="s">
        <v>411</v>
      </c>
      <c r="O375" s="18">
        <v>141.80000000000001</v>
      </c>
      <c r="P375" s="18"/>
      <c r="R375" s="50" t="s">
        <v>1275</v>
      </c>
      <c r="S375" s="8">
        <v>145.4</v>
      </c>
      <c r="T375" s="51">
        <v>141.80000000000001</v>
      </c>
      <c r="U375" s="9">
        <f t="shared" si="32"/>
        <v>-3.5999999999999943</v>
      </c>
      <c r="V375" s="2"/>
    </row>
    <row r="376" spans="1:22" ht="16.5" thickBot="1">
      <c r="A376" s="43">
        <v>1978</v>
      </c>
      <c r="B376" s="42">
        <v>3</v>
      </c>
      <c r="D376" s="18">
        <v>140.30000000000001</v>
      </c>
      <c r="E376" s="31">
        <f t="shared" si="33"/>
        <v>125.37916666666668</v>
      </c>
      <c r="F376" s="34">
        <f t="shared" si="34"/>
        <v>96.672187500000007</v>
      </c>
      <c r="G376" s="38">
        <v>98.7</v>
      </c>
      <c r="H376" s="92">
        <f t="shared" ref="H376:H394" si="37">F376/G376*100-100</f>
        <v>-2.0545212765957501</v>
      </c>
      <c r="J376" s="31">
        <f t="shared" si="35"/>
        <v>102.70305639986491</v>
      </c>
      <c r="K376" s="5">
        <v>140.27000000000001</v>
      </c>
      <c r="L376" s="51">
        <v>140.30000000000001</v>
      </c>
      <c r="M376" s="14">
        <f t="shared" si="31"/>
        <v>-2.1382751247330134E-2</v>
      </c>
      <c r="N376" s="50" t="s">
        <v>412</v>
      </c>
      <c r="O376" s="18">
        <v>140.30000000000001</v>
      </c>
      <c r="P376" s="18"/>
      <c r="R376" s="50" t="s">
        <v>1276</v>
      </c>
      <c r="S376" s="8">
        <v>141.80000000000001</v>
      </c>
      <c r="T376" s="51">
        <v>140.30000000000001</v>
      </c>
      <c r="U376" s="9">
        <f t="shared" si="32"/>
        <v>-1.5</v>
      </c>
      <c r="V376" s="2"/>
    </row>
    <row r="377" spans="1:22" ht="16.5" thickBot="1">
      <c r="A377" s="43">
        <v>1978</v>
      </c>
      <c r="B377" s="42">
        <v>4</v>
      </c>
      <c r="D377" s="18">
        <v>150.5</v>
      </c>
      <c r="E377" s="31">
        <f t="shared" si="33"/>
        <v>130.35833333333332</v>
      </c>
      <c r="F377" s="34">
        <f t="shared" si="34"/>
        <v>104.51437499999997</v>
      </c>
      <c r="G377" s="38">
        <v>109</v>
      </c>
      <c r="H377" s="92">
        <f t="shared" si="37"/>
        <v>-4.1152522935780098</v>
      </c>
      <c r="J377" s="31">
        <f t="shared" si="35"/>
        <v>101.95948012232415</v>
      </c>
      <c r="K377" s="5">
        <v>150.47999999999999</v>
      </c>
      <c r="L377" s="51">
        <v>150.5</v>
      </c>
      <c r="M377" s="14">
        <f t="shared" si="31"/>
        <v>-1.3289036544861688E-2</v>
      </c>
      <c r="N377" s="50" t="s">
        <v>413</v>
      </c>
      <c r="O377" s="18">
        <v>150.5</v>
      </c>
      <c r="P377" s="18"/>
      <c r="R377" s="50" t="s">
        <v>1277</v>
      </c>
      <c r="S377" s="8">
        <v>149.4</v>
      </c>
      <c r="T377" s="51">
        <v>150.5</v>
      </c>
      <c r="U377" s="9">
        <f t="shared" si="32"/>
        <v>1.0999999999999943</v>
      </c>
      <c r="V377" s="2"/>
    </row>
    <row r="378" spans="1:22" ht="16.5" thickBot="1">
      <c r="A378" s="43">
        <v>1978</v>
      </c>
      <c r="B378" s="42">
        <v>5</v>
      </c>
      <c r="D378" s="18">
        <v>149.69999999999999</v>
      </c>
      <c r="E378" s="31">
        <f t="shared" si="33"/>
        <v>135.25</v>
      </c>
      <c r="F378" s="34">
        <f t="shared" si="34"/>
        <v>112.21875</v>
      </c>
      <c r="G378" s="38">
        <v>117.8</v>
      </c>
      <c r="H378" s="92">
        <f t="shared" si="37"/>
        <v>-4.7379032258064484</v>
      </c>
      <c r="J378" s="31">
        <f t="shared" si="35"/>
        <v>101.48132427843802</v>
      </c>
      <c r="K378" s="5">
        <v>149.72999999999999</v>
      </c>
      <c r="L378" s="51">
        <v>149.69999999999999</v>
      </c>
      <c r="M378" s="14">
        <f t="shared" si="31"/>
        <v>2.0040080160327989E-2</v>
      </c>
      <c r="N378" s="50" t="s">
        <v>414</v>
      </c>
      <c r="O378" s="18">
        <v>149.69999999999999</v>
      </c>
      <c r="P378" s="18"/>
      <c r="R378" s="50" t="s">
        <v>1278</v>
      </c>
      <c r="S378" s="8">
        <v>146.5</v>
      </c>
      <c r="T378" s="51">
        <v>149.69999999999999</v>
      </c>
      <c r="U378" s="9">
        <f t="shared" si="32"/>
        <v>3.1999999999999886</v>
      </c>
      <c r="V378" s="2"/>
    </row>
    <row r="379" spans="1:22" ht="16.5" thickBot="1">
      <c r="A379" s="43">
        <v>1978</v>
      </c>
      <c r="B379" s="42">
        <v>6</v>
      </c>
      <c r="D379" s="18">
        <v>146.80000000000001</v>
      </c>
      <c r="E379" s="31">
        <f t="shared" si="33"/>
        <v>140.57083333333333</v>
      </c>
      <c r="F379" s="34">
        <f t="shared" si="34"/>
        <v>120.59906249999999</v>
      </c>
      <c r="G379" s="38">
        <v>126.6</v>
      </c>
      <c r="H379" s="92">
        <f t="shared" si="37"/>
        <v>-4.7400770142180164</v>
      </c>
      <c r="J379" s="31">
        <f t="shared" si="35"/>
        <v>101.10354133754608</v>
      </c>
      <c r="K379" s="5">
        <v>146.72999999999999</v>
      </c>
      <c r="L379" s="51">
        <v>146.80000000000001</v>
      </c>
      <c r="M379" s="14">
        <f t="shared" si="31"/>
        <v>-4.7683923705733378E-2</v>
      </c>
      <c r="N379" s="50" t="s">
        <v>415</v>
      </c>
      <c r="O379" s="18">
        <v>146.80000000000001</v>
      </c>
      <c r="P379" s="18"/>
      <c r="R379" s="50" t="s">
        <v>1279</v>
      </c>
      <c r="S379" s="8">
        <v>142.19999999999999</v>
      </c>
      <c r="T379" s="51">
        <v>146.80000000000001</v>
      </c>
      <c r="U379" s="9">
        <f t="shared" si="32"/>
        <v>4.6000000000000227</v>
      </c>
      <c r="V379" s="2"/>
    </row>
    <row r="380" spans="1:22" ht="16.5" thickBot="1">
      <c r="A380" s="43">
        <v>1978</v>
      </c>
      <c r="B380" s="42">
        <v>7</v>
      </c>
      <c r="D380" s="18">
        <v>135.4</v>
      </c>
      <c r="E380" s="31">
        <f t="shared" si="33"/>
        <v>147.29999999999998</v>
      </c>
      <c r="F380" s="34">
        <f t="shared" si="34"/>
        <v>131.19749999999996</v>
      </c>
      <c r="G380" s="38">
        <v>138</v>
      </c>
      <c r="H380" s="92">
        <f t="shared" si="37"/>
        <v>-4.9293478260869819</v>
      </c>
      <c r="J380" s="31">
        <f t="shared" si="35"/>
        <v>100.67391304347827</v>
      </c>
      <c r="K380" s="5">
        <v>135.38</v>
      </c>
      <c r="L380" s="51">
        <v>135.4</v>
      </c>
      <c r="M380" s="14">
        <f t="shared" si="31"/>
        <v>-1.477104874446411E-2</v>
      </c>
      <c r="N380" s="50" t="s">
        <v>416</v>
      </c>
      <c r="O380" s="18">
        <v>135.4</v>
      </c>
      <c r="P380" s="18"/>
      <c r="R380" s="50" t="s">
        <v>1280</v>
      </c>
      <c r="S380" s="8">
        <v>131.1</v>
      </c>
      <c r="T380" s="51">
        <v>135.4</v>
      </c>
      <c r="U380" s="9">
        <f t="shared" si="32"/>
        <v>4.3000000000000114</v>
      </c>
      <c r="V380" s="2"/>
    </row>
    <row r="381" spans="1:22" ht="16.5" thickBot="1">
      <c r="A381" s="43">
        <v>1978</v>
      </c>
      <c r="B381" s="42">
        <v>8</v>
      </c>
      <c r="D381" s="18">
        <v>116.9</v>
      </c>
      <c r="E381" s="31">
        <f t="shared" si="33"/>
        <v>153.45416666666665</v>
      </c>
      <c r="F381" s="34">
        <f t="shared" si="34"/>
        <v>140.89031249999996</v>
      </c>
      <c r="G381" s="38">
        <v>147.30000000000001</v>
      </c>
      <c r="H381" s="92">
        <f t="shared" si="37"/>
        <v>-4.3514511201629631</v>
      </c>
      <c r="J381" s="31">
        <f t="shared" si="35"/>
        <v>100.41779814437655</v>
      </c>
      <c r="K381" s="5">
        <v>116.89</v>
      </c>
      <c r="L381" s="51">
        <v>116.9</v>
      </c>
      <c r="M381" s="14">
        <f t="shared" si="31"/>
        <v>-8.554319931576515E-3</v>
      </c>
      <c r="N381" s="50" t="s">
        <v>417</v>
      </c>
      <c r="O381" s="18">
        <v>116.9</v>
      </c>
      <c r="P381" s="18"/>
      <c r="R381" s="50" t="s">
        <v>1281</v>
      </c>
      <c r="S381" s="8">
        <v>114</v>
      </c>
      <c r="T381" s="51">
        <v>116.9</v>
      </c>
      <c r="U381" s="9">
        <f t="shared" si="32"/>
        <v>2.9000000000000057</v>
      </c>
      <c r="V381" s="2"/>
    </row>
    <row r="382" spans="1:22" ht="16.5" thickBot="1">
      <c r="A382" s="43">
        <v>1978</v>
      </c>
      <c r="B382" s="42">
        <v>9</v>
      </c>
      <c r="D382" s="18">
        <v>159.6</v>
      </c>
      <c r="E382" s="31">
        <f t="shared" si="33"/>
        <v>157.66249999999999</v>
      </c>
      <c r="F382" s="34">
        <f t="shared" si="34"/>
        <v>147.51843749999998</v>
      </c>
      <c r="G382" s="38">
        <v>153.6</v>
      </c>
      <c r="H382" s="92">
        <f t="shared" si="37"/>
        <v>-3.9593505859375142</v>
      </c>
      <c r="J382" s="31">
        <f t="shared" si="35"/>
        <v>100.26448567708333</v>
      </c>
      <c r="K382" s="5">
        <v>159.59</v>
      </c>
      <c r="L382" s="51">
        <v>159.6</v>
      </c>
      <c r="M382" s="14">
        <f t="shared" si="31"/>
        <v>-6.2656641603950902E-3</v>
      </c>
      <c r="N382" s="50" t="s">
        <v>418</v>
      </c>
      <c r="O382" s="18">
        <v>159.6</v>
      </c>
      <c r="P382" s="18"/>
      <c r="R382" s="50" t="s">
        <v>1282</v>
      </c>
      <c r="S382" s="8">
        <v>157.9</v>
      </c>
      <c r="T382" s="51">
        <v>159.6</v>
      </c>
      <c r="U382" s="9">
        <f t="shared" si="32"/>
        <v>1.6999999999999886</v>
      </c>
      <c r="V382" s="2"/>
    </row>
    <row r="383" spans="1:22" ht="16.5" thickBot="1">
      <c r="A383" s="43">
        <v>1978</v>
      </c>
      <c r="B383" s="42">
        <v>10</v>
      </c>
      <c r="D383" s="18">
        <v>157.1</v>
      </c>
      <c r="E383" s="31">
        <f t="shared" si="33"/>
        <v>160.50416666666666</v>
      </c>
      <c r="F383" s="34">
        <f t="shared" si="34"/>
        <v>151.99406249999998</v>
      </c>
      <c r="G383" s="38">
        <v>157.30000000000001</v>
      </c>
      <c r="H383" s="92">
        <f t="shared" si="37"/>
        <v>-3.3731325492689308</v>
      </c>
      <c r="J383" s="31">
        <f t="shared" si="35"/>
        <v>100.20369781733419</v>
      </c>
      <c r="K383" s="5">
        <v>157.15</v>
      </c>
      <c r="L383" s="51">
        <v>157.1</v>
      </c>
      <c r="M383" s="14">
        <f t="shared" si="31"/>
        <v>3.1826861871422807E-2</v>
      </c>
      <c r="N383" s="50" t="s">
        <v>419</v>
      </c>
      <c r="O383" s="18">
        <v>157.1</v>
      </c>
      <c r="P383" s="18"/>
      <c r="R383" s="50" t="s">
        <v>1283</v>
      </c>
      <c r="S383" s="8">
        <v>158.19999999999999</v>
      </c>
      <c r="T383" s="51">
        <v>157.1</v>
      </c>
      <c r="U383" s="9">
        <f t="shared" si="32"/>
        <v>-1.0999999999999943</v>
      </c>
      <c r="V383" s="2"/>
    </row>
    <row r="384" spans="1:22" ht="16.5" thickBot="1">
      <c r="A384" s="43">
        <v>1978</v>
      </c>
      <c r="B384" s="42">
        <v>11</v>
      </c>
      <c r="D384" s="18">
        <v>148.19999999999999</v>
      </c>
      <c r="E384" s="31">
        <f t="shared" si="33"/>
        <v>162.32500000000002</v>
      </c>
      <c r="F384" s="34">
        <f t="shared" si="34"/>
        <v>154.86187500000003</v>
      </c>
      <c r="G384" s="38">
        <v>160.4</v>
      </c>
      <c r="H384" s="92">
        <f t="shared" si="37"/>
        <v>-3.4526963840398821</v>
      </c>
      <c r="J384" s="31">
        <f t="shared" si="35"/>
        <v>100.12001246882792</v>
      </c>
      <c r="K384" s="5">
        <v>148.27000000000001</v>
      </c>
      <c r="L384" s="51">
        <v>148.19999999999999</v>
      </c>
      <c r="M384" s="14">
        <f t="shared" si="31"/>
        <v>4.723346828612307E-2</v>
      </c>
      <c r="N384" s="50" t="s">
        <v>420</v>
      </c>
      <c r="O384" s="18">
        <v>148.19999999999999</v>
      </c>
      <c r="P384" s="18"/>
      <c r="R384" s="50" t="s">
        <v>1284</v>
      </c>
      <c r="S384" s="8">
        <v>151.5</v>
      </c>
      <c r="T384" s="51">
        <v>148.19999999999999</v>
      </c>
      <c r="U384" s="9">
        <f t="shared" si="32"/>
        <v>-3.3000000000000114</v>
      </c>
      <c r="V384" s="2"/>
    </row>
    <row r="385" spans="1:22" ht="16.5" thickBot="1">
      <c r="A385" s="43">
        <v>1978</v>
      </c>
      <c r="B385" s="42">
        <v>12</v>
      </c>
      <c r="D385" s="18">
        <v>170</v>
      </c>
      <c r="E385" s="31">
        <f t="shared" si="33"/>
        <v>164.75833333333335</v>
      </c>
      <c r="F385" s="34">
        <f t="shared" si="34"/>
        <v>158.69437500000004</v>
      </c>
      <c r="G385" s="38">
        <v>166.7</v>
      </c>
      <c r="H385" s="92">
        <f t="shared" si="37"/>
        <v>-4.8024145170965511</v>
      </c>
      <c r="J385" s="31">
        <f t="shared" si="35"/>
        <v>99.883523295340936</v>
      </c>
      <c r="K385" s="5">
        <v>170.04</v>
      </c>
      <c r="L385" s="51">
        <v>170</v>
      </c>
      <c r="M385" s="14">
        <f t="shared" si="31"/>
        <v>2.3529411764712904E-2</v>
      </c>
      <c r="N385" s="50" t="s">
        <v>421</v>
      </c>
      <c r="O385" s="18">
        <v>170</v>
      </c>
      <c r="P385" s="18"/>
      <c r="R385" s="50" t="s">
        <v>1285</v>
      </c>
      <c r="S385" s="8">
        <v>175.5</v>
      </c>
      <c r="T385" s="51">
        <v>170</v>
      </c>
      <c r="U385" s="9">
        <f t="shared" si="32"/>
        <v>-5.5</v>
      </c>
      <c r="V385" s="2"/>
    </row>
    <row r="386" spans="1:22" ht="16.5" thickBot="1">
      <c r="A386" s="43">
        <v>1979</v>
      </c>
      <c r="B386" s="42">
        <v>1</v>
      </c>
      <c r="D386" s="18">
        <v>196.5</v>
      </c>
      <c r="E386" s="31">
        <f t="shared" si="33"/>
        <v>167.89166666666668</v>
      </c>
      <c r="F386" s="34">
        <f t="shared" si="34"/>
        <v>163.62937500000001</v>
      </c>
      <c r="G386" s="38">
        <v>175.2</v>
      </c>
      <c r="H386" s="92">
        <f t="shared" si="37"/>
        <v>-6.6042380136986196</v>
      </c>
      <c r="J386" s="31">
        <f t="shared" si="35"/>
        <v>99.582857686453579</v>
      </c>
      <c r="K386" s="5">
        <v>196.53</v>
      </c>
      <c r="L386" s="51">
        <v>196.5</v>
      </c>
      <c r="M386" s="14">
        <f t="shared" si="31"/>
        <v>1.5267175572517999E-2</v>
      </c>
      <c r="N386" s="50" t="s">
        <v>422</v>
      </c>
      <c r="O386" s="18">
        <v>196.5</v>
      </c>
      <c r="P386" s="18"/>
      <c r="R386" s="50" t="s">
        <v>1286</v>
      </c>
      <c r="S386" s="8">
        <v>203</v>
      </c>
      <c r="T386" s="51">
        <v>196.5</v>
      </c>
      <c r="U386" s="9">
        <f t="shared" si="32"/>
        <v>-6.5</v>
      </c>
      <c r="V386" s="2"/>
    </row>
    <row r="387" spans="1:22" ht="16.5" thickBot="1">
      <c r="A387" s="43">
        <v>1979</v>
      </c>
      <c r="B387" s="42">
        <v>2</v>
      </c>
      <c r="D387" s="18">
        <v>199.1</v>
      </c>
      <c r="E387" s="31">
        <f t="shared" si="33"/>
        <v>171.89583333333334</v>
      </c>
      <c r="F387" s="34">
        <f t="shared" si="34"/>
        <v>169.93593750000002</v>
      </c>
      <c r="G387" s="38">
        <v>185.4</v>
      </c>
      <c r="H387" s="92">
        <f t="shared" si="37"/>
        <v>-8.3409182847896375</v>
      </c>
      <c r="J387" s="31">
        <f t="shared" si="35"/>
        <v>99.271619920891766</v>
      </c>
      <c r="K387" s="5">
        <v>199.17</v>
      </c>
      <c r="L387" s="51">
        <v>199.1</v>
      </c>
      <c r="M387" s="14">
        <f t="shared" si="31"/>
        <v>3.5158211953785212E-2</v>
      </c>
      <c r="N387" s="50" t="s">
        <v>423</v>
      </c>
      <c r="O387" s="18">
        <v>199.1</v>
      </c>
      <c r="P387" s="18"/>
      <c r="R387" s="50" t="s">
        <v>1287</v>
      </c>
      <c r="S387" s="8">
        <v>204.1</v>
      </c>
      <c r="T387" s="51">
        <v>199.1</v>
      </c>
      <c r="U387" s="9">
        <f t="shared" si="32"/>
        <v>-5</v>
      </c>
      <c r="V387" s="2"/>
    </row>
    <row r="388" spans="1:22" ht="16.5" thickBot="1">
      <c r="A388" s="43">
        <v>1979</v>
      </c>
      <c r="B388" s="42">
        <v>3</v>
      </c>
      <c r="D388" s="18">
        <v>184</v>
      </c>
      <c r="E388" s="31">
        <f t="shared" si="33"/>
        <v>176.17916666666667</v>
      </c>
      <c r="F388" s="34">
        <f t="shared" si="34"/>
        <v>176.6821875</v>
      </c>
      <c r="G388" s="38">
        <v>193.3</v>
      </c>
      <c r="H388" s="92">
        <f t="shared" si="37"/>
        <v>-8.5969024831867671</v>
      </c>
      <c r="J388" s="31">
        <f t="shared" si="35"/>
        <v>99.114286946025175</v>
      </c>
      <c r="K388" s="5">
        <v>183.95</v>
      </c>
      <c r="L388" s="51">
        <v>184</v>
      </c>
      <c r="M388" s="14">
        <f t="shared" si="31"/>
        <v>-2.7173913043483822E-2</v>
      </c>
      <c r="N388" s="50" t="s">
        <v>424</v>
      </c>
      <c r="O388" s="18">
        <v>184</v>
      </c>
      <c r="P388" s="18"/>
      <c r="R388" s="50" t="s">
        <v>1288</v>
      </c>
      <c r="S388" s="8">
        <v>185.8</v>
      </c>
      <c r="T388" s="51">
        <v>184</v>
      </c>
      <c r="U388" s="9">
        <f t="shared" si="32"/>
        <v>-1.8000000000000114</v>
      </c>
      <c r="V388" s="2"/>
    </row>
    <row r="389" spans="1:22" ht="16.5" thickBot="1">
      <c r="A389" s="43">
        <v>1979</v>
      </c>
      <c r="B389" s="42">
        <v>4</v>
      </c>
      <c r="D389" s="18">
        <v>175</v>
      </c>
      <c r="E389" s="31">
        <f t="shared" si="33"/>
        <v>180.42916666666667</v>
      </c>
      <c r="F389" s="34">
        <f t="shared" si="34"/>
        <v>183.37593750000002</v>
      </c>
      <c r="G389" s="38">
        <v>199.9</v>
      </c>
      <c r="H389" s="92">
        <f t="shared" si="37"/>
        <v>-8.2661643321660705</v>
      </c>
      <c r="J389" s="31">
        <f t="shared" si="35"/>
        <v>99.025971318992831</v>
      </c>
      <c r="K389" s="5">
        <v>174.95</v>
      </c>
      <c r="L389" s="51">
        <v>175</v>
      </c>
      <c r="M389" s="14">
        <f t="shared" ref="M389:M452" si="38">K389/L389*100-100</f>
        <v>-2.8571428571439128E-2</v>
      </c>
      <c r="N389" s="50" t="s">
        <v>425</v>
      </c>
      <c r="O389" s="18">
        <v>175</v>
      </c>
      <c r="P389" s="18"/>
      <c r="R389" s="50" t="s">
        <v>1289</v>
      </c>
      <c r="S389" s="8">
        <v>173.8</v>
      </c>
      <c r="T389" s="51">
        <v>175</v>
      </c>
      <c r="U389" s="9">
        <f t="shared" ref="U389:U452" si="39">T389-S389</f>
        <v>1.1999999999999886</v>
      </c>
      <c r="V389" s="2"/>
    </row>
    <row r="390" spans="1:22" ht="16.5" thickBot="1">
      <c r="A390" s="43">
        <v>1979</v>
      </c>
      <c r="B390" s="42">
        <v>5</v>
      </c>
      <c r="D390" s="18">
        <v>168.9</v>
      </c>
      <c r="E390" s="31">
        <f t="shared" si="33"/>
        <v>186.17500000000004</v>
      </c>
      <c r="F390" s="34">
        <f t="shared" si="34"/>
        <v>192.42562500000005</v>
      </c>
      <c r="G390" s="38">
        <v>208.5</v>
      </c>
      <c r="H390" s="92">
        <f t="shared" si="37"/>
        <v>-7.7095323741006894</v>
      </c>
      <c r="J390" s="31">
        <f t="shared" si="35"/>
        <v>98.929256594724222</v>
      </c>
      <c r="K390" s="5">
        <v>168.83</v>
      </c>
      <c r="L390" s="51">
        <v>168.9</v>
      </c>
      <c r="M390" s="14">
        <f t="shared" si="38"/>
        <v>-4.1444641799884607E-2</v>
      </c>
      <c r="N390" s="50" t="s">
        <v>426</v>
      </c>
      <c r="O390" s="18">
        <v>168.9</v>
      </c>
      <c r="P390" s="18"/>
      <c r="R390" s="50" t="s">
        <v>1290</v>
      </c>
      <c r="S390" s="8">
        <v>165.2</v>
      </c>
      <c r="T390" s="51">
        <v>168.9</v>
      </c>
      <c r="U390" s="9">
        <f t="shared" si="39"/>
        <v>3.7000000000000171</v>
      </c>
      <c r="V390" s="2"/>
    </row>
    <row r="391" spans="1:22" ht="16.5" thickBot="1">
      <c r="A391" s="43">
        <v>1979</v>
      </c>
      <c r="B391" s="42">
        <v>6</v>
      </c>
      <c r="D391" s="18">
        <v>186</v>
      </c>
      <c r="E391" s="31">
        <f t="shared" si="33"/>
        <v>190.58333333333334</v>
      </c>
      <c r="F391" s="34">
        <f t="shared" si="34"/>
        <v>199.36875000000001</v>
      </c>
      <c r="G391" s="38">
        <v>216.7</v>
      </c>
      <c r="H391" s="92">
        <f t="shared" si="37"/>
        <v>-7.997808029533914</v>
      </c>
      <c r="J391" s="31">
        <f t="shared" si="35"/>
        <v>98.794800799876938</v>
      </c>
      <c r="K391" s="5">
        <v>185.96</v>
      </c>
      <c r="L391" s="51">
        <v>186</v>
      </c>
      <c r="M391" s="14">
        <f t="shared" si="38"/>
        <v>-2.1505376344080673E-2</v>
      </c>
      <c r="N391" s="50" t="s">
        <v>427</v>
      </c>
      <c r="O391" s="18">
        <v>186</v>
      </c>
      <c r="P391" s="18"/>
      <c r="R391" s="50" t="s">
        <v>1291</v>
      </c>
      <c r="S391" s="8">
        <v>180.3</v>
      </c>
      <c r="T391" s="51">
        <v>186</v>
      </c>
      <c r="U391" s="9">
        <f t="shared" si="39"/>
        <v>5.6999999999999886</v>
      </c>
      <c r="V391" s="2"/>
    </row>
    <row r="392" spans="1:22" ht="16.5" thickBot="1">
      <c r="A392" s="43">
        <v>1979</v>
      </c>
      <c r="B392" s="42">
        <v>7</v>
      </c>
      <c r="D392" s="18">
        <v>171.4</v>
      </c>
      <c r="E392" s="31">
        <f t="shared" si="33"/>
        <v>191.84583333333333</v>
      </c>
      <c r="F392" s="34">
        <f t="shared" si="34"/>
        <v>201.35718749999998</v>
      </c>
      <c r="G392" s="38">
        <v>219.5</v>
      </c>
      <c r="H392" s="92">
        <f t="shared" si="37"/>
        <v>-8.2655182232346363</v>
      </c>
      <c r="J392" s="31">
        <f t="shared" si="35"/>
        <v>98.740129081245257</v>
      </c>
      <c r="K392" s="5">
        <v>171.39</v>
      </c>
      <c r="L392" s="51">
        <v>171.4</v>
      </c>
      <c r="M392" s="14">
        <f t="shared" si="38"/>
        <v>-5.8343057176273305E-3</v>
      </c>
      <c r="N392" s="50" t="s">
        <v>428</v>
      </c>
      <c r="O392" s="18">
        <v>171.4</v>
      </c>
      <c r="P392" s="18"/>
      <c r="R392" s="50" t="s">
        <v>1292</v>
      </c>
      <c r="S392" s="8">
        <v>165.9</v>
      </c>
      <c r="T392" s="51">
        <v>171.4</v>
      </c>
      <c r="U392" s="9">
        <f t="shared" si="39"/>
        <v>5.5</v>
      </c>
      <c r="V392" s="2"/>
    </row>
    <row r="393" spans="1:22" ht="16.5" thickBot="1">
      <c r="A393" s="43">
        <v>1979</v>
      </c>
      <c r="B393" s="42">
        <v>8</v>
      </c>
      <c r="D393" s="18">
        <v>177</v>
      </c>
      <c r="E393" s="31">
        <f t="shared" si="33"/>
        <v>191.80833333333337</v>
      </c>
      <c r="F393" s="34">
        <f t="shared" si="34"/>
        <v>201.29812500000006</v>
      </c>
      <c r="G393" s="38">
        <v>220.1</v>
      </c>
      <c r="H393" s="92">
        <f t="shared" si="37"/>
        <v>-8.5424238982280514</v>
      </c>
      <c r="J393" s="31">
        <f t="shared" si="35"/>
        <v>98.714599424504016</v>
      </c>
      <c r="K393" s="5">
        <v>176.96</v>
      </c>
      <c r="L393" s="51">
        <v>177</v>
      </c>
      <c r="M393" s="14">
        <f t="shared" si="38"/>
        <v>-2.2598870056484088E-2</v>
      </c>
      <c r="N393" s="50" t="s">
        <v>429</v>
      </c>
      <c r="O393" s="18">
        <v>177</v>
      </c>
      <c r="P393" s="18"/>
      <c r="R393" s="50" t="s">
        <v>1293</v>
      </c>
      <c r="S393" s="8">
        <v>172.7</v>
      </c>
      <c r="T393" s="51">
        <v>177</v>
      </c>
      <c r="U393" s="9">
        <f t="shared" si="39"/>
        <v>4.3000000000000114</v>
      </c>
      <c r="V393" s="2"/>
    </row>
    <row r="394" spans="1:22" ht="16.5" thickBot="1">
      <c r="A394" s="43">
        <v>1979</v>
      </c>
      <c r="B394" s="42">
        <v>9</v>
      </c>
      <c r="D394" s="18">
        <v>202.3</v>
      </c>
      <c r="E394" s="31">
        <f t="shared" si="33"/>
        <v>190.91249999999999</v>
      </c>
      <c r="F394" s="34">
        <f t="shared" si="34"/>
        <v>199.88718749999998</v>
      </c>
      <c r="G394" s="38">
        <v>220.4</v>
      </c>
      <c r="H394" s="92">
        <f t="shared" si="37"/>
        <v>-9.3070837114337763</v>
      </c>
      <c r="J394" s="31">
        <f t="shared" si="35"/>
        <v>98.662091651542653</v>
      </c>
      <c r="K394" s="5">
        <v>202.29</v>
      </c>
      <c r="L394" s="51">
        <v>202.3</v>
      </c>
      <c r="M394" s="14">
        <f t="shared" si="38"/>
        <v>-4.9431537320998586E-3</v>
      </c>
      <c r="N394" s="50" t="s">
        <v>430</v>
      </c>
      <c r="O394" s="18">
        <v>202.3</v>
      </c>
      <c r="P394" s="18"/>
      <c r="R394" s="50" t="s">
        <v>1294</v>
      </c>
      <c r="S394" s="8">
        <v>200.2</v>
      </c>
      <c r="T394" s="51">
        <v>202.3</v>
      </c>
      <c r="U394" s="9">
        <f t="shared" si="39"/>
        <v>2.1000000000000227</v>
      </c>
      <c r="V394" s="2"/>
    </row>
    <row r="395" spans="1:22" ht="16.5" thickBot="1">
      <c r="A395" s="43">
        <v>1979</v>
      </c>
      <c r="B395" s="42">
        <v>10</v>
      </c>
      <c r="D395" s="18">
        <v>216.4</v>
      </c>
      <c r="E395" s="31">
        <f t="shared" ref="E395:E458" si="40">(D389/2+D390+D391+D392+D393+D394+D395+D396+D397+D398+D399+D400+D401/2)/12</f>
        <v>191.61249999999998</v>
      </c>
      <c r="F395" s="34">
        <f t="shared" ref="F395:F458" si="41">(E395-64)*1.575</f>
        <v>200.98968749999997</v>
      </c>
      <c r="G395" s="38">
        <v>223.4</v>
      </c>
      <c r="H395" s="64">
        <f t="shared" ref="H395:H440" si="42">F395/G395*100-100</f>
        <v>-10.031473813786945</v>
      </c>
      <c r="J395" s="31">
        <f t="shared" ref="J395:J458" si="43">((E395/G395*100-100)/10)+100</f>
        <v>98.577103849597137</v>
      </c>
      <c r="K395" s="5">
        <v>216.47</v>
      </c>
      <c r="L395" s="51">
        <v>216.4</v>
      </c>
      <c r="M395" s="14">
        <f t="shared" si="38"/>
        <v>3.2347504621071721E-2</v>
      </c>
      <c r="N395" s="50" t="s">
        <v>431</v>
      </c>
      <c r="O395" s="18">
        <v>216.4</v>
      </c>
      <c r="P395" s="18"/>
      <c r="R395" s="50" t="s">
        <v>1295</v>
      </c>
      <c r="S395" s="8">
        <v>217.9</v>
      </c>
      <c r="T395" s="51">
        <v>216.4</v>
      </c>
      <c r="U395" s="9">
        <f t="shared" si="39"/>
        <v>-1.5</v>
      </c>
      <c r="V395" s="2"/>
    </row>
    <row r="396" spans="1:22" ht="16.5" thickBot="1">
      <c r="A396" s="43">
        <v>1979</v>
      </c>
      <c r="B396" s="42">
        <v>11</v>
      </c>
      <c r="D396" s="18">
        <v>226.8</v>
      </c>
      <c r="E396" s="31">
        <f t="shared" si="40"/>
        <v>195.55000000000004</v>
      </c>
      <c r="F396" s="34">
        <f t="shared" si="41"/>
        <v>207.19125000000005</v>
      </c>
      <c r="G396" s="38">
        <v>229.8</v>
      </c>
      <c r="H396" s="92">
        <f t="shared" si="42"/>
        <v>-9.8384464751958092</v>
      </c>
      <c r="J396" s="33">
        <f t="shared" si="43"/>
        <v>98.509573542210617</v>
      </c>
      <c r="K396" s="5">
        <v>226.86</v>
      </c>
      <c r="L396" s="51">
        <v>226.8</v>
      </c>
      <c r="M396" s="14">
        <f t="shared" si="38"/>
        <v>2.6455026455025177E-2</v>
      </c>
      <c r="N396" s="50" t="s">
        <v>432</v>
      </c>
      <c r="O396" s="18">
        <v>226.8</v>
      </c>
      <c r="P396" s="18"/>
      <c r="R396" s="50" t="s">
        <v>1296</v>
      </c>
      <c r="S396" s="8">
        <v>231.7</v>
      </c>
      <c r="T396" s="51">
        <v>226.8</v>
      </c>
      <c r="U396" s="9">
        <f t="shared" si="39"/>
        <v>-4.8999999999999773</v>
      </c>
      <c r="V396" s="2"/>
    </row>
    <row r="397" spans="1:22" ht="16.5" thickBot="1">
      <c r="A397" s="43">
        <v>1979</v>
      </c>
      <c r="B397" s="42">
        <v>12</v>
      </c>
      <c r="D397" s="18">
        <v>197.2</v>
      </c>
      <c r="E397" s="31">
        <f t="shared" si="40"/>
        <v>198.61249999999998</v>
      </c>
      <c r="F397" s="34">
        <f t="shared" si="41"/>
        <v>212.01468749999998</v>
      </c>
      <c r="G397" s="36">
        <v>232.9</v>
      </c>
      <c r="H397" s="92">
        <f t="shared" si="42"/>
        <v>-8.9675021468441543</v>
      </c>
      <c r="J397" s="33">
        <f t="shared" si="43"/>
        <v>98.527801631601548</v>
      </c>
      <c r="K397" s="5">
        <v>197.22</v>
      </c>
      <c r="L397" s="51">
        <v>197.2</v>
      </c>
      <c r="M397" s="14">
        <f t="shared" si="38"/>
        <v>1.0141987829626942E-2</v>
      </c>
      <c r="N397" s="50" t="s">
        <v>433</v>
      </c>
      <c r="O397" s="18">
        <v>197.2</v>
      </c>
      <c r="P397" s="18"/>
      <c r="R397" s="50" t="s">
        <v>1297</v>
      </c>
      <c r="S397" s="8">
        <v>203.5</v>
      </c>
      <c r="T397" s="51">
        <v>197.2</v>
      </c>
      <c r="U397" s="9">
        <f t="shared" si="39"/>
        <v>-6.3000000000000114</v>
      </c>
      <c r="V397" s="2"/>
    </row>
    <row r="398" spans="1:22" ht="16.5" thickBot="1">
      <c r="A398" s="43">
        <v>1980</v>
      </c>
      <c r="B398" s="42">
        <v>1</v>
      </c>
      <c r="C398">
        <v>1980</v>
      </c>
      <c r="D398" s="18">
        <v>199.6</v>
      </c>
      <c r="E398" s="31">
        <f t="shared" si="40"/>
        <v>199.97500000000002</v>
      </c>
      <c r="F398" s="34">
        <f t="shared" si="41"/>
        <v>214.16062500000004</v>
      </c>
      <c r="G398" s="38">
        <v>232</v>
      </c>
      <c r="H398" s="92">
        <f t="shared" si="42"/>
        <v>-7.6893857758620499</v>
      </c>
      <c r="J398" s="31">
        <f t="shared" si="43"/>
        <v>98.619612068965523</v>
      </c>
      <c r="K398" s="5">
        <v>199.56</v>
      </c>
      <c r="L398" s="51">
        <v>199.6</v>
      </c>
      <c r="M398" s="14">
        <f t="shared" si="38"/>
        <v>-2.0040080160327989E-2</v>
      </c>
      <c r="N398" s="50" t="s">
        <v>434</v>
      </c>
      <c r="O398" s="18">
        <v>199.6</v>
      </c>
      <c r="P398" s="18"/>
      <c r="R398" s="50" t="s">
        <v>1298</v>
      </c>
      <c r="S398" s="8">
        <v>206.2</v>
      </c>
      <c r="T398" s="51">
        <v>199.6</v>
      </c>
      <c r="U398" s="9">
        <f t="shared" si="39"/>
        <v>-6.5999999999999943</v>
      </c>
      <c r="V398" s="2">
        <v>5</v>
      </c>
    </row>
    <row r="399" spans="1:22" ht="16.5" thickBot="1">
      <c r="A399" s="43">
        <v>1980</v>
      </c>
      <c r="B399" s="42">
        <v>2</v>
      </c>
      <c r="D399" s="18">
        <v>195.1</v>
      </c>
      <c r="E399" s="46">
        <f t="shared" si="40"/>
        <v>200.50416666666669</v>
      </c>
      <c r="F399" s="34">
        <f t="shared" si="41"/>
        <v>214.99406250000004</v>
      </c>
      <c r="G399" s="38">
        <v>230.2</v>
      </c>
      <c r="H399" s="92">
        <f t="shared" si="42"/>
        <v>-6.6055332319721742</v>
      </c>
      <c r="J399" s="31">
        <f t="shared" si="43"/>
        <v>98.709998551983787</v>
      </c>
      <c r="K399" s="5">
        <v>195.09</v>
      </c>
      <c r="L399" s="51">
        <v>195.1</v>
      </c>
      <c r="M399" s="14">
        <f t="shared" si="38"/>
        <v>-5.1255766273641257E-3</v>
      </c>
      <c r="N399" s="50" t="s">
        <v>435</v>
      </c>
      <c r="O399" s="18">
        <v>195.1</v>
      </c>
      <c r="P399" s="18"/>
      <c r="R399" s="50" t="s">
        <v>1299</v>
      </c>
      <c r="S399" s="8">
        <v>200</v>
      </c>
      <c r="T399" s="51">
        <v>195.1</v>
      </c>
      <c r="U399" s="9">
        <f t="shared" si="39"/>
        <v>-4.9000000000000057</v>
      </c>
      <c r="V399" s="2"/>
    </row>
    <row r="400" spans="1:22" ht="16.5" thickBot="1">
      <c r="A400" s="43">
        <v>1980</v>
      </c>
      <c r="B400" s="42">
        <v>3</v>
      </c>
      <c r="D400" s="18">
        <v>166.5</v>
      </c>
      <c r="E400" s="31">
        <f t="shared" si="40"/>
        <v>199.54166666666666</v>
      </c>
      <c r="F400" s="34">
        <f t="shared" si="41"/>
        <v>213.47812499999998</v>
      </c>
      <c r="G400" s="38">
        <v>227.9</v>
      </c>
      <c r="H400" s="92">
        <f t="shared" si="42"/>
        <v>-6.3281592803861457</v>
      </c>
      <c r="J400" s="31">
        <f t="shared" si="43"/>
        <v>98.755667690507536</v>
      </c>
      <c r="K400" s="5">
        <v>166.47</v>
      </c>
      <c r="L400" s="51">
        <v>166.5</v>
      </c>
      <c r="M400" s="14">
        <f t="shared" si="38"/>
        <v>-1.8018018018011617E-2</v>
      </c>
      <c r="N400" s="50" t="s">
        <v>436</v>
      </c>
      <c r="O400" s="18">
        <v>166.5</v>
      </c>
      <c r="P400" s="18"/>
      <c r="R400" s="50" t="s">
        <v>1300</v>
      </c>
      <c r="S400" s="8">
        <v>168.1</v>
      </c>
      <c r="T400" s="51">
        <v>166.5</v>
      </c>
      <c r="U400" s="9">
        <f t="shared" si="39"/>
        <v>-1.5999999999999943</v>
      </c>
      <c r="V400" s="2"/>
    </row>
    <row r="401" spans="1:22" ht="16.5" thickBot="1">
      <c r="A401" s="43">
        <v>1980</v>
      </c>
      <c r="B401" s="42">
        <v>4</v>
      </c>
      <c r="D401" s="18">
        <v>209.3</v>
      </c>
      <c r="E401" s="31">
        <f t="shared" si="40"/>
        <v>198.29583333333332</v>
      </c>
      <c r="F401" s="34">
        <f t="shared" si="41"/>
        <v>211.51593749999998</v>
      </c>
      <c r="G401" s="38">
        <v>224.6</v>
      </c>
      <c r="H401" s="92">
        <f t="shared" si="42"/>
        <v>-5.8254953250222741</v>
      </c>
      <c r="J401" s="31">
        <f t="shared" si="43"/>
        <v>98.828843870584748</v>
      </c>
      <c r="K401" s="5">
        <v>209.41</v>
      </c>
      <c r="L401" s="51">
        <v>209.3</v>
      </c>
      <c r="M401" s="14">
        <f t="shared" si="38"/>
        <v>5.2556139512645927E-2</v>
      </c>
      <c r="N401" s="50" t="s">
        <v>437</v>
      </c>
      <c r="O401" s="18">
        <v>209.3</v>
      </c>
      <c r="P401" s="18"/>
      <c r="R401" s="50" t="s">
        <v>1301</v>
      </c>
      <c r="S401" s="8">
        <v>207.9</v>
      </c>
      <c r="T401" s="51">
        <v>209.3</v>
      </c>
      <c r="U401" s="9">
        <f t="shared" si="39"/>
        <v>1.4000000000000057</v>
      </c>
      <c r="V401" s="2"/>
    </row>
    <row r="402" spans="1:22" ht="16.5" thickBot="1">
      <c r="A402" s="43">
        <v>1980</v>
      </c>
      <c r="B402" s="42">
        <v>5</v>
      </c>
      <c r="D402" s="18">
        <v>229.1</v>
      </c>
      <c r="E402" s="31">
        <f t="shared" si="40"/>
        <v>197.17499999999998</v>
      </c>
      <c r="F402" s="34">
        <f t="shared" si="41"/>
        <v>209.75062499999996</v>
      </c>
      <c r="G402" s="38">
        <v>221.3</v>
      </c>
      <c r="H402" s="92">
        <f t="shared" si="42"/>
        <v>-5.2188770899231969</v>
      </c>
      <c r="J402" s="31">
        <f t="shared" si="43"/>
        <v>98.9098508811568</v>
      </c>
      <c r="K402" s="5">
        <v>229.15</v>
      </c>
      <c r="L402" s="51">
        <v>229.1</v>
      </c>
      <c r="M402" s="14">
        <f t="shared" si="38"/>
        <v>2.1824530772590833E-2</v>
      </c>
      <c r="N402" s="50" t="s">
        <v>438</v>
      </c>
      <c r="O402" s="18">
        <v>229.1</v>
      </c>
      <c r="P402" s="18"/>
      <c r="R402" s="50" t="s">
        <v>1302</v>
      </c>
      <c r="S402" s="8">
        <v>224</v>
      </c>
      <c r="T402" s="51">
        <v>229.1</v>
      </c>
      <c r="U402" s="9">
        <f t="shared" si="39"/>
        <v>5.0999999999999943</v>
      </c>
      <c r="V402" s="2"/>
    </row>
    <row r="403" spans="1:22" ht="16.5" thickBot="1">
      <c r="A403" s="43">
        <v>1980</v>
      </c>
      <c r="B403" s="42">
        <v>6</v>
      </c>
      <c r="D403" s="18">
        <v>199.3</v>
      </c>
      <c r="E403" s="31">
        <f t="shared" si="40"/>
        <v>197.51666666666665</v>
      </c>
      <c r="F403" s="34">
        <f t="shared" si="41"/>
        <v>210.28874999999996</v>
      </c>
      <c r="G403" s="38">
        <v>219.1</v>
      </c>
      <c r="H403" s="92">
        <f t="shared" si="42"/>
        <v>-4.0215654952076818</v>
      </c>
      <c r="J403" s="31">
        <f t="shared" si="43"/>
        <v>99.014909478168263</v>
      </c>
      <c r="K403" s="5">
        <v>199.32</v>
      </c>
      <c r="L403" s="51">
        <v>199.3</v>
      </c>
      <c r="M403" s="14">
        <f t="shared" si="38"/>
        <v>1.0035122930247553E-2</v>
      </c>
      <c r="N403" s="50" t="s">
        <v>439</v>
      </c>
      <c r="O403" s="18">
        <v>199.3</v>
      </c>
      <c r="P403" s="18"/>
      <c r="R403" s="50" t="s">
        <v>1303</v>
      </c>
      <c r="S403" s="8">
        <v>193.2</v>
      </c>
      <c r="T403" s="51">
        <v>199.3</v>
      </c>
      <c r="U403" s="9">
        <f t="shared" si="39"/>
        <v>6.1000000000000227</v>
      </c>
      <c r="V403" s="2"/>
    </row>
    <row r="404" spans="1:22" ht="16.5" thickBot="1">
      <c r="A404" s="43">
        <v>1980</v>
      </c>
      <c r="B404" s="42">
        <v>7</v>
      </c>
      <c r="D404" s="18">
        <v>190.8</v>
      </c>
      <c r="E404" s="31">
        <f t="shared" si="40"/>
        <v>197.14166666666668</v>
      </c>
      <c r="F404" s="34">
        <f t="shared" si="41"/>
        <v>209.698125</v>
      </c>
      <c r="G404" s="38">
        <v>216.1</v>
      </c>
      <c r="H404" s="92">
        <f t="shared" si="42"/>
        <v>-2.9624595094863508</v>
      </c>
      <c r="J404" s="31">
        <f t="shared" si="43"/>
        <v>99.122705537559767</v>
      </c>
      <c r="K404" s="5">
        <v>190.82</v>
      </c>
      <c r="L404" s="51">
        <v>190.8</v>
      </c>
      <c r="M404" s="14">
        <f t="shared" si="38"/>
        <v>1.048218029349357E-2</v>
      </c>
      <c r="N404" s="50" t="s">
        <v>440</v>
      </c>
      <c r="O404" s="18">
        <v>190.8</v>
      </c>
      <c r="P404" s="18"/>
      <c r="R404" s="50" t="s">
        <v>1304</v>
      </c>
      <c r="S404" s="8">
        <v>184.8</v>
      </c>
      <c r="T404" s="51">
        <v>190.8</v>
      </c>
      <c r="U404" s="9">
        <f t="shared" si="39"/>
        <v>6</v>
      </c>
      <c r="V404" s="2"/>
    </row>
    <row r="405" spans="1:22" ht="16.5" thickBot="1">
      <c r="A405" s="43">
        <v>1980</v>
      </c>
      <c r="B405" s="42">
        <v>8</v>
      </c>
      <c r="D405" s="18">
        <v>170.3</v>
      </c>
      <c r="E405" s="31">
        <f t="shared" si="40"/>
        <v>196.05000000000004</v>
      </c>
      <c r="F405" s="34">
        <f t="shared" si="41"/>
        <v>207.97875000000005</v>
      </c>
      <c r="G405" s="38">
        <v>212</v>
      </c>
      <c r="H405" s="92">
        <f t="shared" si="42"/>
        <v>-1.8968160377358316</v>
      </c>
      <c r="J405" s="31">
        <f t="shared" si="43"/>
        <v>99.247641509433961</v>
      </c>
      <c r="K405" s="5">
        <v>170.28</v>
      </c>
      <c r="L405" s="51">
        <v>170.3</v>
      </c>
      <c r="M405" s="14">
        <f t="shared" si="38"/>
        <v>-1.1743981209633603E-2</v>
      </c>
      <c r="N405" s="50" t="s">
        <v>441</v>
      </c>
      <c r="O405" s="18">
        <v>170.3</v>
      </c>
      <c r="P405" s="18"/>
      <c r="R405" s="50" t="s">
        <v>1305</v>
      </c>
      <c r="S405" s="8">
        <v>166.2</v>
      </c>
      <c r="T405" s="51">
        <v>170.3</v>
      </c>
      <c r="U405" s="9">
        <f t="shared" si="39"/>
        <v>4.1000000000000227</v>
      </c>
      <c r="V405" s="2"/>
    </row>
    <row r="406" spans="1:22" ht="16.5" thickBot="1">
      <c r="A406" s="43">
        <v>1980</v>
      </c>
      <c r="B406" s="42">
        <v>9</v>
      </c>
      <c r="D406" s="18">
        <v>185.9</v>
      </c>
      <c r="E406" s="31">
        <f t="shared" si="40"/>
        <v>197.76250000000002</v>
      </c>
      <c r="F406" s="34">
        <f t="shared" si="41"/>
        <v>210.67593750000003</v>
      </c>
      <c r="G406" s="38">
        <v>211.5</v>
      </c>
      <c r="H406" s="92">
        <f t="shared" si="42"/>
        <v>-0.38962765957445811</v>
      </c>
      <c r="J406" s="31">
        <f t="shared" si="43"/>
        <v>99.350472813238767</v>
      </c>
      <c r="K406" s="5">
        <v>185.81</v>
      </c>
      <c r="L406" s="51">
        <v>185.9</v>
      </c>
      <c r="M406" s="14">
        <f t="shared" si="38"/>
        <v>-4.8413125336196572E-2</v>
      </c>
      <c r="N406" s="50" t="s">
        <v>442</v>
      </c>
      <c r="O406" s="18">
        <v>185.9</v>
      </c>
      <c r="P406" s="18"/>
      <c r="R406" s="50" t="s">
        <v>1306</v>
      </c>
      <c r="S406" s="8">
        <v>183.9</v>
      </c>
      <c r="T406" s="51">
        <v>185.9</v>
      </c>
      <c r="U406" s="9">
        <f t="shared" si="39"/>
        <v>2</v>
      </c>
      <c r="V406" s="2"/>
    </row>
    <row r="407" spans="1:22" ht="16.5" thickBot="1">
      <c r="A407" s="43">
        <v>1980</v>
      </c>
      <c r="B407" s="42">
        <v>10</v>
      </c>
      <c r="D407" s="18">
        <v>202.9</v>
      </c>
      <c r="E407" s="31">
        <f t="shared" si="40"/>
        <v>199.93333333333331</v>
      </c>
      <c r="F407" s="34">
        <f t="shared" si="41"/>
        <v>214.09499999999994</v>
      </c>
      <c r="G407" s="38">
        <v>211.9</v>
      </c>
      <c r="H407" s="92">
        <f t="shared" si="42"/>
        <v>1.0358659745162555</v>
      </c>
      <c r="J407" s="31">
        <f t="shared" si="43"/>
        <v>99.435268208274337</v>
      </c>
      <c r="K407" s="5">
        <v>202.84</v>
      </c>
      <c r="L407" s="51">
        <v>202.9</v>
      </c>
      <c r="M407" s="14">
        <f t="shared" si="38"/>
        <v>-2.9571217348447476E-2</v>
      </c>
      <c r="N407" s="50" t="s">
        <v>443</v>
      </c>
      <c r="O407" s="18">
        <v>202.9</v>
      </c>
      <c r="P407" s="18"/>
      <c r="R407" s="50" t="s">
        <v>1307</v>
      </c>
      <c r="S407" s="8">
        <v>204.2</v>
      </c>
      <c r="T407" s="51">
        <v>202.9</v>
      </c>
      <c r="U407" s="9">
        <f t="shared" si="39"/>
        <v>-1.2999999999999829</v>
      </c>
      <c r="V407" s="2"/>
    </row>
    <row r="408" spans="1:22" ht="16.5" thickBot="1">
      <c r="A408" s="43">
        <v>1980</v>
      </c>
      <c r="B408" s="42">
        <v>11</v>
      </c>
      <c r="D408" s="18">
        <v>213.4</v>
      </c>
      <c r="E408" s="31">
        <f t="shared" si="40"/>
        <v>199.31666666666663</v>
      </c>
      <c r="F408" s="34">
        <f t="shared" si="41"/>
        <v>213.12374999999994</v>
      </c>
      <c r="G408" s="38">
        <v>209.1</v>
      </c>
      <c r="H408" s="92">
        <f t="shared" si="42"/>
        <v>1.9243185078909448</v>
      </c>
      <c r="J408" s="31">
        <f t="shared" si="43"/>
        <v>99.532121791806148</v>
      </c>
      <c r="K408" s="5">
        <v>213.39</v>
      </c>
      <c r="L408" s="51">
        <v>213.4</v>
      </c>
      <c r="M408" s="14">
        <f t="shared" si="38"/>
        <v>-4.6860356138722636E-3</v>
      </c>
      <c r="N408" s="50" t="s">
        <v>444</v>
      </c>
      <c r="O408" s="18">
        <v>213.4</v>
      </c>
      <c r="P408" s="18"/>
      <c r="R408" s="50" t="s">
        <v>1308</v>
      </c>
      <c r="S408" s="8">
        <v>218.1</v>
      </c>
      <c r="T408" s="51">
        <v>213.4</v>
      </c>
      <c r="U408" s="9">
        <f t="shared" si="39"/>
        <v>-4.6999999999999886</v>
      </c>
      <c r="V408" s="2"/>
    </row>
    <row r="409" spans="1:22" ht="16.5" thickBot="1">
      <c r="A409" s="43">
        <v>1980</v>
      </c>
      <c r="B409" s="42">
        <v>12</v>
      </c>
      <c r="D409" s="18">
        <v>218.8</v>
      </c>
      <c r="E409" s="31">
        <f t="shared" si="40"/>
        <v>196.5</v>
      </c>
      <c r="F409" s="34">
        <f t="shared" si="41"/>
        <v>208.6875</v>
      </c>
      <c r="G409" s="38">
        <v>202.8</v>
      </c>
      <c r="H409" s="92">
        <f t="shared" si="42"/>
        <v>2.9031065088757373</v>
      </c>
      <c r="J409" s="31">
        <f t="shared" si="43"/>
        <v>99.689349112426029</v>
      </c>
      <c r="K409" s="5">
        <v>220.31</v>
      </c>
      <c r="L409" s="51">
        <v>218.8</v>
      </c>
      <c r="M409" s="14">
        <f t="shared" si="38"/>
        <v>0.69012797074954335</v>
      </c>
      <c r="N409" s="50" t="s">
        <v>445</v>
      </c>
      <c r="O409" s="18">
        <v>218.8</v>
      </c>
      <c r="P409" s="18"/>
      <c r="R409" s="50" t="s">
        <v>1309</v>
      </c>
      <c r="S409" s="8">
        <v>225.8</v>
      </c>
      <c r="T409" s="51">
        <v>218.8</v>
      </c>
      <c r="U409" s="9">
        <f t="shared" si="39"/>
        <v>-7</v>
      </c>
      <c r="V409" s="2"/>
    </row>
    <row r="410" spans="1:22" ht="16.5" thickBot="1">
      <c r="A410" s="43">
        <v>1981</v>
      </c>
      <c r="B410" s="42">
        <v>1</v>
      </c>
      <c r="D410" s="18">
        <v>169</v>
      </c>
      <c r="E410" s="31">
        <f t="shared" si="40"/>
        <v>195.25</v>
      </c>
      <c r="F410" s="34">
        <f t="shared" si="41"/>
        <v>206.71875</v>
      </c>
      <c r="G410" s="38">
        <v>199.6</v>
      </c>
      <c r="H410" s="92">
        <f t="shared" si="42"/>
        <v>3.5665080160320599</v>
      </c>
      <c r="J410" s="31">
        <f t="shared" si="43"/>
        <v>99.782064128256508</v>
      </c>
      <c r="K410" s="5">
        <v>169.03</v>
      </c>
      <c r="L410" s="51">
        <v>169</v>
      </c>
      <c r="M410" s="14">
        <f t="shared" si="38"/>
        <v>1.7751479289955796E-2</v>
      </c>
      <c r="N410" s="50" t="s">
        <v>446</v>
      </c>
      <c r="O410" s="18">
        <v>169</v>
      </c>
      <c r="P410" s="18"/>
      <c r="R410" s="50" t="s">
        <v>1310</v>
      </c>
      <c r="S410" s="8">
        <v>174.6</v>
      </c>
      <c r="T410" s="51">
        <v>169</v>
      </c>
      <c r="U410" s="9">
        <f t="shared" si="39"/>
        <v>-5.5999999999999943</v>
      </c>
      <c r="V410" s="2"/>
    </row>
    <row r="411" spans="1:22" ht="16.5" thickBot="1">
      <c r="A411" s="43">
        <v>1981</v>
      </c>
      <c r="B411" s="42">
        <v>2</v>
      </c>
      <c r="D411" s="18">
        <v>199.5</v>
      </c>
      <c r="E411" s="31">
        <f t="shared" si="40"/>
        <v>197.87916666666669</v>
      </c>
      <c r="F411" s="34">
        <f t="shared" si="41"/>
        <v>210.85968750000004</v>
      </c>
      <c r="G411" s="38">
        <v>202.2</v>
      </c>
      <c r="H411" s="92">
        <f t="shared" si="42"/>
        <v>4.2827336795252506</v>
      </c>
      <c r="J411" s="31">
        <f t="shared" si="43"/>
        <v>99.786308935047813</v>
      </c>
      <c r="K411" s="5">
        <v>199.65</v>
      </c>
      <c r="L411" s="51">
        <v>199.5</v>
      </c>
      <c r="M411" s="14">
        <f t="shared" si="38"/>
        <v>7.5187969924812137E-2</v>
      </c>
      <c r="N411" s="50" t="s">
        <v>447</v>
      </c>
      <c r="O411" s="18">
        <v>199.5</v>
      </c>
      <c r="P411" s="18"/>
      <c r="R411" s="50" t="s">
        <v>1311</v>
      </c>
      <c r="S411" s="8">
        <v>204.5</v>
      </c>
      <c r="T411" s="51">
        <v>199.5</v>
      </c>
      <c r="U411" s="9">
        <f t="shared" si="39"/>
        <v>-5</v>
      </c>
      <c r="V411" s="2"/>
    </row>
    <row r="412" spans="1:22" ht="16.5" thickBot="1">
      <c r="A412" s="43">
        <v>1981</v>
      </c>
      <c r="B412" s="42">
        <v>3</v>
      </c>
      <c r="D412" s="18">
        <v>203.2</v>
      </c>
      <c r="E412" s="31">
        <f t="shared" si="40"/>
        <v>201.70000000000002</v>
      </c>
      <c r="F412" s="34">
        <f t="shared" si="41"/>
        <v>216.87750000000003</v>
      </c>
      <c r="G412" s="38">
        <v>205.4</v>
      </c>
      <c r="H412" s="92">
        <f t="shared" si="42"/>
        <v>5.5878773125608774</v>
      </c>
      <c r="J412" s="31">
        <f t="shared" si="43"/>
        <v>99.819863680623172</v>
      </c>
      <c r="K412" s="5">
        <v>203.22</v>
      </c>
      <c r="L412" s="51">
        <v>203.2</v>
      </c>
      <c r="M412" s="14">
        <f t="shared" si="38"/>
        <v>9.842519685051343E-3</v>
      </c>
      <c r="N412" s="50" t="s">
        <v>448</v>
      </c>
      <c r="O412" s="18">
        <v>203.2</v>
      </c>
      <c r="P412" s="18"/>
      <c r="R412" s="50" t="s">
        <v>1312</v>
      </c>
      <c r="S412" s="8">
        <v>205.3</v>
      </c>
      <c r="T412" s="51">
        <v>203.2</v>
      </c>
      <c r="U412" s="9">
        <f t="shared" si="39"/>
        <v>-2.1000000000000227</v>
      </c>
      <c r="V412" s="2"/>
    </row>
    <row r="413" spans="1:22" ht="16.5" thickBot="1">
      <c r="A413" s="43">
        <v>1981</v>
      </c>
      <c r="B413" s="42">
        <v>4</v>
      </c>
      <c r="D413" s="18">
        <v>224.7</v>
      </c>
      <c r="E413" s="31">
        <f t="shared" si="40"/>
        <v>204.0291666666667</v>
      </c>
      <c r="F413" s="34">
        <f t="shared" si="41"/>
        <v>220.54593750000004</v>
      </c>
      <c r="G413" s="38">
        <v>205.7</v>
      </c>
      <c r="H413" s="92">
        <f t="shared" si="42"/>
        <v>7.2172763733592973</v>
      </c>
      <c r="J413" s="31">
        <f t="shared" si="43"/>
        <v>99.918773294441749</v>
      </c>
      <c r="K413" s="5">
        <v>224.74</v>
      </c>
      <c r="L413" s="51">
        <v>224.7</v>
      </c>
      <c r="M413" s="14">
        <f t="shared" si="38"/>
        <v>1.780151312861733E-2</v>
      </c>
      <c r="N413" s="50" t="s">
        <v>449</v>
      </c>
      <c r="O413" s="18">
        <v>224.7</v>
      </c>
      <c r="P413" s="18"/>
      <c r="R413" s="50" t="s">
        <v>1313</v>
      </c>
      <c r="S413" s="8">
        <v>223.2</v>
      </c>
      <c r="T413" s="51">
        <v>224.7</v>
      </c>
      <c r="U413" s="9">
        <f t="shared" si="39"/>
        <v>1.5</v>
      </c>
      <c r="V413" s="2"/>
    </row>
    <row r="414" spans="1:22" ht="16.5" thickBot="1">
      <c r="A414" s="43">
        <v>1981</v>
      </c>
      <c r="B414" s="42">
        <v>5</v>
      </c>
      <c r="D414" s="18">
        <v>198.9</v>
      </c>
      <c r="E414" s="33">
        <f t="shared" si="40"/>
        <v>204.43750000000003</v>
      </c>
      <c r="F414" s="34">
        <f t="shared" si="41"/>
        <v>221.18906250000003</v>
      </c>
      <c r="G414" s="38">
        <v>204.1</v>
      </c>
      <c r="H414" s="92">
        <f t="shared" si="42"/>
        <v>8.37288706516415</v>
      </c>
      <c r="J414" s="31">
        <f t="shared" si="43"/>
        <v>100.01653601175894</v>
      </c>
      <c r="K414" s="5">
        <v>198.94</v>
      </c>
      <c r="L414" s="51">
        <v>198.9</v>
      </c>
      <c r="M414" s="14">
        <f t="shared" si="38"/>
        <v>2.0110608345902392E-2</v>
      </c>
      <c r="N414" s="50" t="s">
        <v>450</v>
      </c>
      <c r="O414" s="18">
        <v>198.9</v>
      </c>
      <c r="P414" s="18"/>
      <c r="R414" s="50" t="s">
        <v>1314</v>
      </c>
      <c r="S414" s="8">
        <v>194.6</v>
      </c>
      <c r="T414" s="51">
        <v>198.9</v>
      </c>
      <c r="U414" s="9">
        <f t="shared" si="39"/>
        <v>4.3000000000000114</v>
      </c>
      <c r="V414" s="2"/>
    </row>
    <row r="415" spans="1:22" ht="16.5" thickBot="1">
      <c r="A415" s="43">
        <v>1981</v>
      </c>
      <c r="B415" s="42">
        <v>6</v>
      </c>
      <c r="D415" s="18">
        <v>161.9</v>
      </c>
      <c r="E415" s="31">
        <f t="shared" si="40"/>
        <v>203.29166666666671</v>
      </c>
      <c r="F415" s="34">
        <f t="shared" si="41"/>
        <v>219.38437500000006</v>
      </c>
      <c r="G415" s="38">
        <v>200.9</v>
      </c>
      <c r="H415" s="92">
        <f t="shared" si="42"/>
        <v>9.2007839721254641</v>
      </c>
      <c r="J415" s="31">
        <f t="shared" si="43"/>
        <v>100.11904761904762</v>
      </c>
      <c r="K415" s="5">
        <v>161.86000000000001</v>
      </c>
      <c r="L415" s="51">
        <v>161.9</v>
      </c>
      <c r="M415" s="14">
        <f t="shared" si="38"/>
        <v>-2.4706609017911774E-2</v>
      </c>
      <c r="N415" s="50" t="s">
        <v>451</v>
      </c>
      <c r="O415" s="18">
        <v>161.9</v>
      </c>
      <c r="P415" s="18"/>
      <c r="R415" s="50" t="s">
        <v>1315</v>
      </c>
      <c r="S415" s="8">
        <v>156.9</v>
      </c>
      <c r="T415" s="51">
        <v>161.9</v>
      </c>
      <c r="U415" s="9">
        <f t="shared" si="39"/>
        <v>5</v>
      </c>
      <c r="V415" s="2"/>
    </row>
    <row r="416" spans="1:22" ht="16.5" thickBot="1">
      <c r="A416" s="43">
        <v>1981</v>
      </c>
      <c r="B416" s="42">
        <v>7</v>
      </c>
      <c r="D416" s="18">
        <v>198.2</v>
      </c>
      <c r="E416" s="31">
        <f t="shared" si="40"/>
        <v>202.75</v>
      </c>
      <c r="F416" s="34">
        <f t="shared" si="41"/>
        <v>218.53125</v>
      </c>
      <c r="G416" s="38">
        <v>198.5</v>
      </c>
      <c r="H416" s="92">
        <f t="shared" si="42"/>
        <v>10.091309823677591</v>
      </c>
      <c r="J416" s="31">
        <f t="shared" si="43"/>
        <v>100.21410579345088</v>
      </c>
      <c r="K416" s="5">
        <v>198.18</v>
      </c>
      <c r="L416" s="51">
        <v>198.2</v>
      </c>
      <c r="M416" s="14">
        <f t="shared" si="38"/>
        <v>-1.0090817356200432E-2</v>
      </c>
      <c r="N416" s="50" t="s">
        <v>452</v>
      </c>
      <c r="O416" s="18">
        <v>198.2</v>
      </c>
      <c r="P416" s="18"/>
      <c r="R416" s="50" t="s">
        <v>1316</v>
      </c>
      <c r="S416" s="8">
        <v>191.9</v>
      </c>
      <c r="T416" s="51">
        <v>198.2</v>
      </c>
      <c r="U416" s="9">
        <f t="shared" si="39"/>
        <v>6.2999999999999829</v>
      </c>
      <c r="V416" s="2"/>
    </row>
    <row r="417" spans="1:22" ht="16.5" thickBot="1">
      <c r="A417" s="43">
        <v>1981</v>
      </c>
      <c r="B417" s="42">
        <v>8</v>
      </c>
      <c r="D417" s="18">
        <v>226</v>
      </c>
      <c r="E417" s="31">
        <f t="shared" si="40"/>
        <v>203.32499999999996</v>
      </c>
      <c r="F417" s="34">
        <f t="shared" si="41"/>
        <v>219.43687499999993</v>
      </c>
      <c r="G417" s="38">
        <v>199.9</v>
      </c>
      <c r="H417" s="92">
        <f t="shared" si="42"/>
        <v>9.7733241620810105</v>
      </c>
      <c r="J417" s="31">
        <f t="shared" si="43"/>
        <v>100.17133566783392</v>
      </c>
      <c r="K417" s="5">
        <v>225.94</v>
      </c>
      <c r="L417" s="51">
        <v>226</v>
      </c>
      <c r="M417" s="14">
        <f t="shared" si="38"/>
        <v>-2.6548672566377718E-2</v>
      </c>
      <c r="N417" s="50" t="s">
        <v>453</v>
      </c>
      <c r="O417" s="18">
        <v>226</v>
      </c>
      <c r="P417" s="18"/>
      <c r="R417" s="50" t="s">
        <v>1317</v>
      </c>
      <c r="S417" s="8">
        <v>220.6</v>
      </c>
      <c r="T417" s="51">
        <v>226</v>
      </c>
      <c r="U417" s="9">
        <f t="shared" si="39"/>
        <v>5.4000000000000057</v>
      </c>
      <c r="V417" s="2"/>
    </row>
    <row r="418" spans="1:22" ht="16.5" thickBot="1">
      <c r="A418" s="43">
        <v>1981</v>
      </c>
      <c r="B418" s="42">
        <v>9</v>
      </c>
      <c r="D418" s="18">
        <v>221.9</v>
      </c>
      <c r="E418" s="31">
        <f t="shared" si="40"/>
        <v>203.92916666666667</v>
      </c>
      <c r="F418" s="34">
        <f t="shared" si="41"/>
        <v>220.38843750000001</v>
      </c>
      <c r="G418" s="38">
        <v>202.7</v>
      </c>
      <c r="H418" s="92">
        <f t="shared" si="42"/>
        <v>8.7264121854958177</v>
      </c>
      <c r="J418" s="31">
        <f t="shared" si="43"/>
        <v>100.06063969741818</v>
      </c>
      <c r="K418" s="5">
        <v>221.89</v>
      </c>
      <c r="L418" s="51">
        <v>221.9</v>
      </c>
      <c r="M418" s="14">
        <f t="shared" si="38"/>
        <v>-4.5065344749986025E-3</v>
      </c>
      <c r="N418" s="50" t="s">
        <v>454</v>
      </c>
      <c r="O418" s="18">
        <v>221.9</v>
      </c>
      <c r="P418" s="18"/>
      <c r="R418" s="50" t="s">
        <v>1318</v>
      </c>
      <c r="S418" s="8">
        <v>219.5</v>
      </c>
      <c r="T418" s="51">
        <v>221.9</v>
      </c>
      <c r="U418" s="9">
        <f t="shared" si="39"/>
        <v>2.4000000000000057</v>
      </c>
      <c r="V418" s="2"/>
    </row>
    <row r="419" spans="1:22" ht="16.5" thickBot="1">
      <c r="A419" s="43">
        <v>1981</v>
      </c>
      <c r="B419" s="42">
        <v>10</v>
      </c>
      <c r="D419" s="18">
        <v>222.8</v>
      </c>
      <c r="E419" s="31">
        <f t="shared" si="40"/>
        <v>201.56666666666669</v>
      </c>
      <c r="F419" s="34">
        <f t="shared" si="41"/>
        <v>216.66750000000005</v>
      </c>
      <c r="G419" s="38">
        <v>201.4</v>
      </c>
      <c r="H419" s="92">
        <f t="shared" si="42"/>
        <v>7.5806852035750012</v>
      </c>
      <c r="J419" s="31">
        <f t="shared" si="43"/>
        <v>100.00827540549487</v>
      </c>
      <c r="K419" s="5">
        <v>222.81</v>
      </c>
      <c r="L419" s="51">
        <v>222.8</v>
      </c>
      <c r="M419" s="14">
        <f t="shared" si="38"/>
        <v>4.4883303411040743E-3</v>
      </c>
      <c r="N419" s="50" t="s">
        <v>455</v>
      </c>
      <c r="O419" s="18">
        <v>222.8</v>
      </c>
      <c r="P419" s="18"/>
      <c r="R419" s="50" t="s">
        <v>1319</v>
      </c>
      <c r="S419" s="8">
        <v>224.3</v>
      </c>
      <c r="T419" s="51">
        <v>222.8</v>
      </c>
      <c r="U419" s="9">
        <f t="shared" si="39"/>
        <v>-1.5</v>
      </c>
      <c r="V419" s="2"/>
    </row>
    <row r="420" spans="1:22" ht="16.5" thickBot="1">
      <c r="A420" s="43">
        <v>1981</v>
      </c>
      <c r="B420" s="42">
        <v>11</v>
      </c>
      <c r="D420" s="18">
        <v>203.3</v>
      </c>
      <c r="E420" s="31">
        <f t="shared" si="40"/>
        <v>196.86666666666667</v>
      </c>
      <c r="F420" s="34">
        <f t="shared" si="41"/>
        <v>209.26500000000001</v>
      </c>
      <c r="G420" s="38">
        <v>196</v>
      </c>
      <c r="H420" s="92">
        <f t="shared" si="42"/>
        <v>6.767857142857153</v>
      </c>
      <c r="J420" s="31">
        <f t="shared" si="43"/>
        <v>100.04421768707483</v>
      </c>
      <c r="K420" s="5">
        <v>203.33</v>
      </c>
      <c r="L420" s="51">
        <v>203.3</v>
      </c>
      <c r="M420" s="14">
        <f t="shared" si="38"/>
        <v>1.4756517461876228E-2</v>
      </c>
      <c r="N420" s="50" t="s">
        <v>456</v>
      </c>
      <c r="O420" s="18">
        <v>203.3</v>
      </c>
      <c r="P420" s="18"/>
      <c r="R420" s="50" t="s">
        <v>1320</v>
      </c>
      <c r="S420" s="8">
        <v>207.8</v>
      </c>
      <c r="T420" s="51">
        <v>203.3</v>
      </c>
      <c r="U420" s="9">
        <f t="shared" si="39"/>
        <v>-4.5</v>
      </c>
      <c r="V420" s="2"/>
    </row>
    <row r="421" spans="1:22" ht="16.5" thickBot="1">
      <c r="A421" s="43">
        <v>1981</v>
      </c>
      <c r="B421" s="42">
        <v>12</v>
      </c>
      <c r="D421" s="18">
        <v>201.4</v>
      </c>
      <c r="E421" s="31">
        <f t="shared" si="40"/>
        <v>195.38750000000002</v>
      </c>
      <c r="F421" s="34">
        <f t="shared" si="41"/>
        <v>206.93531250000001</v>
      </c>
      <c r="G421" s="38">
        <v>194.1</v>
      </c>
      <c r="H421" s="92">
        <f t="shared" si="42"/>
        <v>6.6127318392581174</v>
      </c>
      <c r="J421" s="31">
        <f t="shared" si="43"/>
        <v>100.06633178773828</v>
      </c>
      <c r="K421" s="5">
        <v>201.36</v>
      </c>
      <c r="L421" s="51">
        <v>201.4</v>
      </c>
      <c r="M421" s="14">
        <f t="shared" si="38"/>
        <v>-1.9860973187675768E-2</v>
      </c>
      <c r="N421" s="50" t="s">
        <v>457</v>
      </c>
      <c r="O421" s="18">
        <v>201.4</v>
      </c>
      <c r="P421" s="18"/>
      <c r="R421" s="50" t="s">
        <v>1321</v>
      </c>
      <c r="S421" s="8">
        <v>207.8</v>
      </c>
      <c r="T421" s="51">
        <v>201.4</v>
      </c>
      <c r="U421" s="9">
        <f t="shared" si="39"/>
        <v>-6.4000000000000057</v>
      </c>
      <c r="V421" s="2"/>
    </row>
    <row r="422" spans="1:22" ht="16.5" thickBot="1">
      <c r="A422" s="43">
        <v>1982</v>
      </c>
      <c r="B422" s="42">
        <v>1</v>
      </c>
      <c r="D422" s="18">
        <v>173.4</v>
      </c>
      <c r="E422" s="31">
        <f t="shared" si="40"/>
        <v>194.64166666666668</v>
      </c>
      <c r="F422" s="34">
        <f t="shared" si="41"/>
        <v>205.760625</v>
      </c>
      <c r="G422" s="38">
        <v>192.7</v>
      </c>
      <c r="H422" s="92">
        <f t="shared" si="42"/>
        <v>6.7776984950700552</v>
      </c>
      <c r="J422" s="31">
        <f t="shared" si="43"/>
        <v>100.10076111399412</v>
      </c>
      <c r="K422" s="5">
        <v>173.37</v>
      </c>
      <c r="L422" s="51">
        <v>173.4</v>
      </c>
      <c r="M422" s="14">
        <f t="shared" si="38"/>
        <v>-1.7301038062285556E-2</v>
      </c>
      <c r="N422" s="50" t="s">
        <v>458</v>
      </c>
      <c r="O422" s="18">
        <v>173.4</v>
      </c>
      <c r="P422" s="18"/>
      <c r="R422" s="50" t="s">
        <v>1322</v>
      </c>
      <c r="S422" s="8">
        <v>179</v>
      </c>
      <c r="T422" s="51">
        <v>173.4</v>
      </c>
      <c r="U422" s="9">
        <f t="shared" si="39"/>
        <v>-5.5999999999999943</v>
      </c>
      <c r="V422" s="2"/>
    </row>
    <row r="423" spans="1:22" ht="16.5" thickBot="1">
      <c r="A423" s="43">
        <v>1982</v>
      </c>
      <c r="B423" s="42">
        <v>2</v>
      </c>
      <c r="D423" s="18">
        <v>208.9</v>
      </c>
      <c r="E423" s="31">
        <f t="shared" si="40"/>
        <v>191.00416666666672</v>
      </c>
      <c r="F423" s="34">
        <f t="shared" si="41"/>
        <v>200.03156250000009</v>
      </c>
      <c r="G423" s="38">
        <v>186.6</v>
      </c>
      <c r="H423" s="92">
        <f t="shared" si="42"/>
        <v>7.1980506430868729</v>
      </c>
      <c r="J423" s="31">
        <f t="shared" si="43"/>
        <v>100.23602179349768</v>
      </c>
      <c r="K423" s="5">
        <v>209</v>
      </c>
      <c r="L423" s="51">
        <v>208.9</v>
      </c>
      <c r="M423" s="14">
        <f t="shared" si="38"/>
        <v>4.7869794159865364E-2</v>
      </c>
      <c r="N423" s="50" t="s">
        <v>459</v>
      </c>
      <c r="O423" s="18">
        <v>208.9</v>
      </c>
      <c r="P423" s="18"/>
      <c r="R423" s="50" t="s">
        <v>1323</v>
      </c>
      <c r="S423" s="8">
        <v>214.2</v>
      </c>
      <c r="T423" s="51">
        <v>208.9</v>
      </c>
      <c r="U423" s="9">
        <f t="shared" si="39"/>
        <v>-5.2999999999999829</v>
      </c>
      <c r="V423" s="2"/>
    </row>
    <row r="424" spans="1:22" ht="16.5" thickBot="1">
      <c r="A424" s="43">
        <v>1982</v>
      </c>
      <c r="B424" s="42">
        <v>3</v>
      </c>
      <c r="D424" s="18">
        <v>208.3</v>
      </c>
      <c r="E424" s="31">
        <f t="shared" si="40"/>
        <v>186.47500000000002</v>
      </c>
      <c r="F424" s="34">
        <f t="shared" si="41"/>
        <v>192.89812500000002</v>
      </c>
      <c r="G424" s="38">
        <v>180</v>
      </c>
      <c r="H424" s="92">
        <f t="shared" si="42"/>
        <v>7.1656250000000199</v>
      </c>
      <c r="J424" s="31">
        <f t="shared" si="43"/>
        <v>100.35972222222222</v>
      </c>
      <c r="K424" s="5">
        <v>208.3</v>
      </c>
      <c r="L424" s="51">
        <v>208.3</v>
      </c>
      <c r="M424" s="14">
        <f t="shared" si="38"/>
        <v>0</v>
      </c>
      <c r="N424" s="50" t="s">
        <v>460</v>
      </c>
      <c r="O424" s="18">
        <v>208.3</v>
      </c>
      <c r="P424" s="18"/>
      <c r="R424" s="50" t="s">
        <v>1324</v>
      </c>
      <c r="S424" s="8">
        <v>210.5</v>
      </c>
      <c r="T424" s="51">
        <v>208.3</v>
      </c>
      <c r="U424" s="9">
        <f t="shared" si="39"/>
        <v>-2.1999999999999886</v>
      </c>
      <c r="V424" s="2"/>
    </row>
    <row r="425" spans="1:22" ht="16.5" thickBot="1">
      <c r="A425" s="43">
        <v>1982</v>
      </c>
      <c r="B425" s="42">
        <v>4</v>
      </c>
      <c r="D425" s="18">
        <v>162.9</v>
      </c>
      <c r="E425" s="31">
        <f t="shared" si="40"/>
        <v>181.61249999999998</v>
      </c>
      <c r="F425" s="34">
        <f t="shared" si="41"/>
        <v>185.23968749999997</v>
      </c>
      <c r="G425" s="38">
        <v>173.4</v>
      </c>
      <c r="H425" s="92">
        <f t="shared" si="42"/>
        <v>6.8279628027681412</v>
      </c>
      <c r="J425" s="31">
        <f t="shared" si="43"/>
        <v>100.47361591695501</v>
      </c>
      <c r="K425" s="5">
        <v>162.94999999999999</v>
      </c>
      <c r="L425" s="51">
        <v>162.9</v>
      </c>
      <c r="M425" s="14">
        <f t="shared" si="38"/>
        <v>3.0693677102505035E-2</v>
      </c>
      <c r="N425" s="50" t="s">
        <v>461</v>
      </c>
      <c r="O425" s="18">
        <v>162.9</v>
      </c>
      <c r="P425" s="18"/>
      <c r="R425" s="50" t="s">
        <v>1325</v>
      </c>
      <c r="S425" s="8">
        <v>161.80000000000001</v>
      </c>
      <c r="T425" s="51">
        <v>162.9</v>
      </c>
      <c r="U425" s="9">
        <f t="shared" si="39"/>
        <v>1.0999999999999943</v>
      </c>
      <c r="V425" s="2"/>
    </row>
    <row r="426" spans="1:22" ht="16.5" thickBot="1">
      <c r="A426" s="43">
        <v>1982</v>
      </c>
      <c r="B426" s="42">
        <v>5</v>
      </c>
      <c r="D426" s="18">
        <v>147.9</v>
      </c>
      <c r="E426" s="31">
        <f t="shared" si="40"/>
        <v>177.38333333333335</v>
      </c>
      <c r="F426" s="34">
        <f t="shared" si="41"/>
        <v>178.57875000000001</v>
      </c>
      <c r="G426" s="38">
        <v>167.5</v>
      </c>
      <c r="H426" s="92">
        <f t="shared" si="42"/>
        <v>6.6141791044776141</v>
      </c>
      <c r="J426" s="31">
        <f t="shared" si="43"/>
        <v>100.59004975124378</v>
      </c>
      <c r="K426" s="5">
        <v>147.88999999999999</v>
      </c>
      <c r="L426" s="51">
        <v>147.9</v>
      </c>
      <c r="M426" s="14">
        <f t="shared" si="38"/>
        <v>-6.7613252197560314E-3</v>
      </c>
      <c r="N426" s="50" t="s">
        <v>462</v>
      </c>
      <c r="O426" s="18">
        <v>147.9</v>
      </c>
      <c r="P426" s="18"/>
      <c r="R426" s="50" t="s">
        <v>1326</v>
      </c>
      <c r="S426" s="8">
        <v>144.69999999999999</v>
      </c>
      <c r="T426" s="51">
        <v>147.9</v>
      </c>
      <c r="U426" s="9">
        <f t="shared" si="39"/>
        <v>3.2000000000000171</v>
      </c>
      <c r="V426" s="2"/>
    </row>
    <row r="427" spans="1:22" ht="16.5" thickBot="1">
      <c r="A427" s="43">
        <v>1982</v>
      </c>
      <c r="B427" s="42">
        <v>6</v>
      </c>
      <c r="D427" s="18">
        <v>177.4</v>
      </c>
      <c r="E427" s="31">
        <f t="shared" si="40"/>
        <v>175.39166666666665</v>
      </c>
      <c r="F427" s="34">
        <f t="shared" si="41"/>
        <v>175.44187499999998</v>
      </c>
      <c r="G427" s="38">
        <v>164</v>
      </c>
      <c r="H427" s="92">
        <f t="shared" si="42"/>
        <v>6.9767530487804663</v>
      </c>
      <c r="J427" s="31">
        <f t="shared" si="43"/>
        <v>100.6946138211382</v>
      </c>
      <c r="K427" s="5">
        <v>177.35</v>
      </c>
      <c r="L427" s="51">
        <v>177.4</v>
      </c>
      <c r="M427" s="14">
        <f t="shared" si="38"/>
        <v>-2.8184892897414215E-2</v>
      </c>
      <c r="N427" s="50" t="s">
        <v>463</v>
      </c>
      <c r="O427" s="18">
        <v>177.4</v>
      </c>
      <c r="P427" s="18"/>
      <c r="R427" s="50" t="s">
        <v>1327</v>
      </c>
      <c r="S427" s="8">
        <v>171.9</v>
      </c>
      <c r="T427" s="51">
        <v>177.4</v>
      </c>
      <c r="U427" s="9">
        <f t="shared" si="39"/>
        <v>5.5</v>
      </c>
      <c r="V427" s="2"/>
    </row>
    <row r="428" spans="1:22" ht="16.5" thickBot="1">
      <c r="A428" s="43">
        <v>1982</v>
      </c>
      <c r="B428" s="42">
        <v>7</v>
      </c>
      <c r="D428" s="18">
        <v>164.8</v>
      </c>
      <c r="E428" s="31">
        <f t="shared" si="40"/>
        <v>173.5625</v>
      </c>
      <c r="F428" s="34">
        <f t="shared" si="41"/>
        <v>172.56093749999999</v>
      </c>
      <c r="G428" s="38">
        <v>161.5</v>
      </c>
      <c r="H428" s="92">
        <f t="shared" si="42"/>
        <v>6.8488777089783355</v>
      </c>
      <c r="J428" s="31">
        <f t="shared" si="43"/>
        <v>100.7469040247678</v>
      </c>
      <c r="K428" s="5">
        <v>164.81</v>
      </c>
      <c r="L428" s="51">
        <v>164.8</v>
      </c>
      <c r="M428" s="14">
        <f t="shared" si="38"/>
        <v>6.0679611650442666E-3</v>
      </c>
      <c r="N428" s="50" t="s">
        <v>464</v>
      </c>
      <c r="O428" s="18">
        <v>164.8</v>
      </c>
      <c r="P428" s="18"/>
      <c r="R428" s="50" t="s">
        <v>1328</v>
      </c>
      <c r="S428" s="8">
        <v>159.6</v>
      </c>
      <c r="T428" s="51">
        <v>164.8</v>
      </c>
      <c r="U428" s="9">
        <f t="shared" si="39"/>
        <v>5.2000000000000171</v>
      </c>
      <c r="V428" s="2"/>
    </row>
    <row r="429" spans="1:22" ht="16.5" thickBot="1">
      <c r="A429" s="43">
        <v>1982</v>
      </c>
      <c r="B429" s="42">
        <v>8</v>
      </c>
      <c r="D429" s="18">
        <v>172.1</v>
      </c>
      <c r="E429" s="31">
        <f t="shared" si="40"/>
        <v>168.35416666666666</v>
      </c>
      <c r="F429" s="34">
        <f t="shared" si="41"/>
        <v>164.35781249999999</v>
      </c>
      <c r="G429" s="38">
        <v>153.5</v>
      </c>
      <c r="H429" s="92">
        <f t="shared" si="42"/>
        <v>7.0734934853420128</v>
      </c>
      <c r="J429" s="31">
        <f t="shared" si="43"/>
        <v>100.96769815418024</v>
      </c>
      <c r="K429" s="5">
        <v>172.06</v>
      </c>
      <c r="L429" s="51">
        <v>172.1</v>
      </c>
      <c r="M429" s="14">
        <f t="shared" si="38"/>
        <v>-2.3242300987789122E-2</v>
      </c>
      <c r="N429" s="50" t="s">
        <v>465</v>
      </c>
      <c r="O429" s="18">
        <v>172.1</v>
      </c>
      <c r="P429" s="18"/>
      <c r="R429" s="50" t="s">
        <v>1329</v>
      </c>
      <c r="S429" s="8">
        <v>167.9</v>
      </c>
      <c r="T429" s="51">
        <v>172.1</v>
      </c>
      <c r="U429" s="9">
        <f t="shared" si="39"/>
        <v>4.1999999999999886</v>
      </c>
      <c r="V429" s="2"/>
    </row>
    <row r="430" spans="1:22" ht="16.5" thickBot="1">
      <c r="A430" s="43">
        <v>1982</v>
      </c>
      <c r="B430" s="42">
        <v>9</v>
      </c>
      <c r="D430" s="18">
        <v>167.1</v>
      </c>
      <c r="E430" s="31">
        <f t="shared" si="40"/>
        <v>160.8416666666667</v>
      </c>
      <c r="F430" s="34">
        <f t="shared" si="41"/>
        <v>152.52562500000005</v>
      </c>
      <c r="G430" s="38">
        <v>141.4</v>
      </c>
      <c r="H430" s="92">
        <f t="shared" si="42"/>
        <v>7.8681930693069546</v>
      </c>
      <c r="J430" s="31">
        <f t="shared" si="43"/>
        <v>101.37494106553513</v>
      </c>
      <c r="K430" s="5">
        <v>167.03</v>
      </c>
      <c r="L430" s="51">
        <v>167.1</v>
      </c>
      <c r="M430" s="14">
        <f t="shared" si="38"/>
        <v>-4.1891083183713818E-2</v>
      </c>
      <c r="N430" s="50" t="s">
        <v>466</v>
      </c>
      <c r="O430" s="18">
        <v>167.1</v>
      </c>
      <c r="P430" s="18"/>
      <c r="R430" s="50" t="s">
        <v>1330</v>
      </c>
      <c r="S430" s="8">
        <v>165.3</v>
      </c>
      <c r="T430" s="51">
        <v>167.1</v>
      </c>
      <c r="U430" s="9">
        <f t="shared" si="39"/>
        <v>1.7999999999999829</v>
      </c>
      <c r="V430" s="2"/>
    </row>
    <row r="431" spans="1:22" ht="16.5" thickBot="1">
      <c r="A431" s="43">
        <v>1982</v>
      </c>
      <c r="B431" s="42">
        <v>10</v>
      </c>
      <c r="D431" s="18">
        <v>160.9</v>
      </c>
      <c r="E431" s="31">
        <f t="shared" si="40"/>
        <v>155.25833333333335</v>
      </c>
      <c r="F431" s="34">
        <f t="shared" si="41"/>
        <v>143.73187500000003</v>
      </c>
      <c r="G431" s="38">
        <v>133.30000000000001</v>
      </c>
      <c r="H431" s="92">
        <f t="shared" si="42"/>
        <v>7.8258627156789373</v>
      </c>
      <c r="J431" s="31">
        <f t="shared" si="43"/>
        <v>101.64728682170542</v>
      </c>
      <c r="K431" s="5">
        <v>160.86000000000001</v>
      </c>
      <c r="L431" s="51">
        <v>160.9</v>
      </c>
      <c r="M431" s="14">
        <f t="shared" si="38"/>
        <v>-2.4860161591050201E-2</v>
      </c>
      <c r="N431" s="50" t="s">
        <v>467</v>
      </c>
      <c r="O431" s="18">
        <v>160.9</v>
      </c>
      <c r="P431" s="18"/>
      <c r="R431" s="50" t="s">
        <v>1331</v>
      </c>
      <c r="S431" s="8">
        <v>161.9</v>
      </c>
      <c r="T431" s="51">
        <v>160.9</v>
      </c>
      <c r="U431" s="9">
        <f t="shared" si="39"/>
        <v>-1</v>
      </c>
      <c r="V431" s="2"/>
    </row>
    <row r="432" spans="1:22" ht="16.5" thickBot="1">
      <c r="A432" s="43">
        <v>1982</v>
      </c>
      <c r="B432" s="42">
        <v>11</v>
      </c>
      <c r="D432" s="18">
        <v>163.69999999999999</v>
      </c>
      <c r="E432" s="31">
        <f t="shared" si="40"/>
        <v>153.14583333333334</v>
      </c>
      <c r="F432" s="34">
        <f t="shared" si="41"/>
        <v>140.40468750000002</v>
      </c>
      <c r="G432" s="38">
        <v>131.30000000000001</v>
      </c>
      <c r="H432" s="92">
        <f t="shared" si="42"/>
        <v>6.9342631378522555</v>
      </c>
      <c r="J432" s="31">
        <f t="shared" si="43"/>
        <v>101.66381061183041</v>
      </c>
      <c r="K432" s="5">
        <v>163.68</v>
      </c>
      <c r="L432" s="51">
        <v>163.69999999999999</v>
      </c>
      <c r="M432" s="14">
        <f t="shared" si="38"/>
        <v>-1.2217470983500789E-2</v>
      </c>
      <c r="N432" s="50" t="s">
        <v>468</v>
      </c>
      <c r="O432" s="18">
        <v>163.69999999999999</v>
      </c>
      <c r="P432" s="18"/>
      <c r="R432" s="50" t="s">
        <v>1332</v>
      </c>
      <c r="S432" s="8">
        <v>167.4</v>
      </c>
      <c r="T432" s="51">
        <v>163.69999999999999</v>
      </c>
      <c r="U432" s="9">
        <f t="shared" si="39"/>
        <v>-3.7000000000000171</v>
      </c>
      <c r="V432" s="2"/>
    </row>
    <row r="433" spans="1:22" ht="16.5" thickBot="1">
      <c r="A433" s="43">
        <v>1982</v>
      </c>
      <c r="B433" s="42">
        <v>12</v>
      </c>
      <c r="D433" s="18">
        <v>193.2</v>
      </c>
      <c r="E433" s="31">
        <f t="shared" si="40"/>
        <v>151.39166666666668</v>
      </c>
      <c r="F433" s="34">
        <f t="shared" si="41"/>
        <v>137.64187500000003</v>
      </c>
      <c r="G433" s="38">
        <v>130.5</v>
      </c>
      <c r="H433" s="92">
        <f t="shared" si="42"/>
        <v>5.4727011494253048</v>
      </c>
      <c r="J433" s="31">
        <f t="shared" si="43"/>
        <v>101.60089399744572</v>
      </c>
      <c r="K433" s="5">
        <v>193.17</v>
      </c>
      <c r="L433" s="51">
        <v>193.2</v>
      </c>
      <c r="M433" s="14">
        <f t="shared" si="38"/>
        <v>-1.5527950310556093E-2</v>
      </c>
      <c r="N433" s="50" t="s">
        <v>469</v>
      </c>
      <c r="O433" s="18">
        <v>193.2</v>
      </c>
      <c r="P433" s="18"/>
      <c r="R433" s="50" t="s">
        <v>1333</v>
      </c>
      <c r="S433" s="8">
        <v>199.4</v>
      </c>
      <c r="T433" s="51">
        <v>193.2</v>
      </c>
      <c r="U433" s="9">
        <f t="shared" si="39"/>
        <v>-6.2000000000000171</v>
      </c>
      <c r="V433" s="2"/>
    </row>
    <row r="434" spans="1:22" ht="16.5" thickBot="1">
      <c r="A434" s="43">
        <v>1983</v>
      </c>
      <c r="B434" s="42">
        <v>1</v>
      </c>
      <c r="D434" s="18">
        <v>137.69999999999999</v>
      </c>
      <c r="E434" s="31">
        <f t="shared" si="40"/>
        <v>148.47083333333333</v>
      </c>
      <c r="F434" s="34">
        <f t="shared" si="41"/>
        <v>133.0415625</v>
      </c>
      <c r="G434" s="38">
        <v>127.9</v>
      </c>
      <c r="H434" s="92">
        <f t="shared" si="42"/>
        <v>4.0199863174354959</v>
      </c>
      <c r="J434" s="31">
        <f t="shared" si="43"/>
        <v>101.60835287985405</v>
      </c>
      <c r="K434" s="5">
        <v>137.75</v>
      </c>
      <c r="L434" s="51">
        <v>137.69999999999999</v>
      </c>
      <c r="M434" s="14">
        <f t="shared" si="38"/>
        <v>3.6310820624564144E-2</v>
      </c>
      <c r="N434" s="50" t="s">
        <v>470</v>
      </c>
      <c r="O434" s="18">
        <v>137.69999999999999</v>
      </c>
      <c r="P434" s="18"/>
      <c r="R434" s="50" t="s">
        <v>1334</v>
      </c>
      <c r="S434" s="8">
        <v>142.30000000000001</v>
      </c>
      <c r="T434" s="51">
        <v>137.69999999999999</v>
      </c>
      <c r="U434" s="9">
        <f t="shared" si="39"/>
        <v>-4.6000000000000227</v>
      </c>
      <c r="V434" s="2"/>
    </row>
    <row r="435" spans="1:22" ht="16.5" thickBot="1">
      <c r="A435" s="43">
        <v>1983</v>
      </c>
      <c r="B435" s="42">
        <v>2</v>
      </c>
      <c r="D435" s="18">
        <v>119.6</v>
      </c>
      <c r="E435" s="31">
        <f t="shared" si="40"/>
        <v>145.125</v>
      </c>
      <c r="F435" s="34">
        <f t="shared" si="41"/>
        <v>127.77187499999999</v>
      </c>
      <c r="G435" s="38">
        <v>123.9</v>
      </c>
      <c r="H435" s="92">
        <f t="shared" si="42"/>
        <v>3.125</v>
      </c>
      <c r="J435" s="31">
        <f t="shared" si="43"/>
        <v>101.71307506053269</v>
      </c>
      <c r="K435" s="5">
        <v>119.63</v>
      </c>
      <c r="L435" s="51">
        <v>119.6</v>
      </c>
      <c r="M435" s="14">
        <f t="shared" si="38"/>
        <v>2.5083612040148751E-2</v>
      </c>
      <c r="N435" s="50" t="s">
        <v>471</v>
      </c>
      <c r="O435" s="18">
        <v>119.6</v>
      </c>
      <c r="P435" s="18"/>
      <c r="R435" s="50" t="s">
        <v>1335</v>
      </c>
      <c r="S435" s="8">
        <v>122.6</v>
      </c>
      <c r="T435" s="51">
        <v>119.6</v>
      </c>
      <c r="U435" s="9">
        <f t="shared" si="39"/>
        <v>-3</v>
      </c>
      <c r="V435" s="2"/>
    </row>
    <row r="436" spans="1:22" ht="16.5" thickBot="1">
      <c r="A436" s="43">
        <v>1983</v>
      </c>
      <c r="B436" s="42">
        <v>3</v>
      </c>
      <c r="D436" s="18">
        <v>117.3</v>
      </c>
      <c r="E436" s="31">
        <f t="shared" si="40"/>
        <v>140.89583333333331</v>
      </c>
      <c r="F436" s="34">
        <f t="shared" si="41"/>
        <v>121.11093749999996</v>
      </c>
      <c r="G436" s="38">
        <v>117.1</v>
      </c>
      <c r="H436" s="92">
        <f t="shared" si="42"/>
        <v>3.4252241673782891</v>
      </c>
      <c r="J436" s="31">
        <f t="shared" si="43"/>
        <v>102.0320950754341</v>
      </c>
      <c r="K436" s="5">
        <v>117.29</v>
      </c>
      <c r="L436" s="51">
        <v>117.3</v>
      </c>
      <c r="M436" s="14">
        <f t="shared" si="38"/>
        <v>-8.5251491901061627E-3</v>
      </c>
      <c r="N436" s="50" t="s">
        <v>472</v>
      </c>
      <c r="O436" s="18">
        <v>117.3</v>
      </c>
      <c r="P436" s="18"/>
      <c r="R436" s="50" t="s">
        <v>1336</v>
      </c>
      <c r="S436" s="8">
        <v>118.6</v>
      </c>
      <c r="T436" s="51">
        <v>117.3</v>
      </c>
      <c r="U436" s="9">
        <f t="shared" si="39"/>
        <v>-1.2999999999999972</v>
      </c>
      <c r="V436" s="2"/>
    </row>
    <row r="437" spans="1:22" ht="16.5" thickBot="1">
      <c r="A437" s="43">
        <v>1983</v>
      </c>
      <c r="B437" s="42">
        <v>4</v>
      </c>
      <c r="D437" s="18">
        <v>119.9</v>
      </c>
      <c r="E437" s="31">
        <f t="shared" si="40"/>
        <v>136.47916666666666</v>
      </c>
      <c r="F437" s="34">
        <f t="shared" si="41"/>
        <v>114.15468749999998</v>
      </c>
      <c r="G437" s="38">
        <v>110.5</v>
      </c>
      <c r="H437" s="92">
        <f t="shared" si="42"/>
        <v>3.3074095022624306</v>
      </c>
      <c r="J437" s="31">
        <f t="shared" si="43"/>
        <v>102.35105580693816</v>
      </c>
      <c r="K437" s="5">
        <v>119.85</v>
      </c>
      <c r="L437" s="51">
        <v>119.9</v>
      </c>
      <c r="M437" s="14">
        <f t="shared" si="38"/>
        <v>-4.1701417848216238E-2</v>
      </c>
      <c r="N437" s="50" t="s">
        <v>473</v>
      </c>
      <c r="O437" s="18">
        <v>119.9</v>
      </c>
      <c r="P437" s="18"/>
      <c r="R437" s="50" t="s">
        <v>1337</v>
      </c>
      <c r="S437" s="8">
        <v>118.9</v>
      </c>
      <c r="T437" s="51">
        <v>119.9</v>
      </c>
      <c r="U437" s="9">
        <f t="shared" si="39"/>
        <v>1</v>
      </c>
      <c r="V437" s="2"/>
    </row>
    <row r="438" spans="1:22" ht="16.5" thickBot="1">
      <c r="A438" s="43">
        <v>1983</v>
      </c>
      <c r="B438" s="42">
        <v>5</v>
      </c>
      <c r="D438" s="18">
        <v>140.19999999999999</v>
      </c>
      <c r="E438" s="31">
        <f t="shared" si="40"/>
        <v>131.37916666666663</v>
      </c>
      <c r="F438" s="34">
        <f t="shared" si="41"/>
        <v>106.12218749999995</v>
      </c>
      <c r="G438" s="38">
        <v>104.5</v>
      </c>
      <c r="H438" s="92">
        <f t="shared" si="42"/>
        <v>1.5523325358851139</v>
      </c>
      <c r="J438" s="31">
        <f t="shared" si="43"/>
        <v>102.57216905901116</v>
      </c>
      <c r="K438" s="5">
        <v>140.11000000000001</v>
      </c>
      <c r="L438" s="51">
        <v>140.19999999999999</v>
      </c>
      <c r="M438" s="14">
        <f t="shared" si="38"/>
        <v>-6.4194008559184113E-2</v>
      </c>
      <c r="N438" s="50" t="s">
        <v>474</v>
      </c>
      <c r="O438" s="18">
        <v>140.19999999999999</v>
      </c>
      <c r="P438" s="18"/>
      <c r="R438" s="50" t="s">
        <v>1338</v>
      </c>
      <c r="S438" s="8">
        <v>137.1</v>
      </c>
      <c r="T438" s="51">
        <v>140.19999999999999</v>
      </c>
      <c r="U438" s="9">
        <f t="shared" si="39"/>
        <v>3.0999999999999943</v>
      </c>
      <c r="V438" s="2"/>
    </row>
    <row r="439" spans="1:22" ht="16.5" thickBot="1">
      <c r="A439" s="43">
        <v>1983</v>
      </c>
      <c r="B439" s="42">
        <v>6</v>
      </c>
      <c r="D439" s="18">
        <v>143</v>
      </c>
      <c r="E439" s="31">
        <f t="shared" si="40"/>
        <v>124.04583333333335</v>
      </c>
      <c r="F439" s="34">
        <f t="shared" si="41"/>
        <v>94.572187500000027</v>
      </c>
      <c r="G439" s="38">
        <v>95.9</v>
      </c>
      <c r="H439" s="92">
        <f t="shared" si="42"/>
        <v>-1.3845802919707779</v>
      </c>
      <c r="J439" s="31">
        <f t="shared" si="43"/>
        <v>102.93491484184915</v>
      </c>
      <c r="K439" s="5">
        <v>143</v>
      </c>
      <c r="L439" s="51">
        <v>143</v>
      </c>
      <c r="M439" s="14">
        <f t="shared" si="38"/>
        <v>0</v>
      </c>
      <c r="N439" s="50" t="s">
        <v>475</v>
      </c>
      <c r="O439" s="18">
        <v>143</v>
      </c>
      <c r="P439" s="18"/>
      <c r="R439" s="50" t="s">
        <v>1339</v>
      </c>
      <c r="S439" s="8">
        <v>138.6</v>
      </c>
      <c r="T439" s="51">
        <v>143</v>
      </c>
      <c r="U439" s="9">
        <f t="shared" si="39"/>
        <v>4.4000000000000057</v>
      </c>
      <c r="V439" s="2"/>
    </row>
    <row r="440" spans="1:22" ht="16.5" thickBot="1">
      <c r="A440" s="43">
        <v>1983</v>
      </c>
      <c r="B440" s="42">
        <v>7</v>
      </c>
      <c r="D440" s="18">
        <v>129.1</v>
      </c>
      <c r="E440" s="31">
        <f t="shared" si="40"/>
        <v>118.71249999999999</v>
      </c>
      <c r="F440" s="34">
        <f t="shared" si="41"/>
        <v>86.172187499999978</v>
      </c>
      <c r="G440" s="38">
        <v>89.1</v>
      </c>
      <c r="H440" s="92">
        <f t="shared" si="42"/>
        <v>-3.2859848484848726</v>
      </c>
      <c r="J440" s="31">
        <f t="shared" si="43"/>
        <v>103.32351290684625</v>
      </c>
      <c r="K440" s="5">
        <v>129.1</v>
      </c>
      <c r="L440" s="51">
        <v>129.1</v>
      </c>
      <c r="M440" s="14">
        <f t="shared" si="38"/>
        <v>0</v>
      </c>
      <c r="N440" s="50" t="s">
        <v>476</v>
      </c>
      <c r="O440" s="18">
        <v>129.1</v>
      </c>
      <c r="P440" s="18"/>
      <c r="R440" s="50" t="s">
        <v>1340</v>
      </c>
      <c r="S440" s="8">
        <v>125</v>
      </c>
      <c r="T440" s="51">
        <v>129.1</v>
      </c>
      <c r="U440" s="9">
        <f t="shared" si="39"/>
        <v>4.0999999999999943</v>
      </c>
      <c r="V440" s="2"/>
    </row>
    <row r="441" spans="1:22" ht="16.5" thickBot="1">
      <c r="A441" s="43">
        <v>1983</v>
      </c>
      <c r="B441" s="42">
        <v>8</v>
      </c>
      <c r="D441" s="18">
        <v>127.5</v>
      </c>
      <c r="E441" s="31">
        <f t="shared" si="40"/>
        <v>118.39166666666669</v>
      </c>
      <c r="F441" s="34">
        <f t="shared" si="41"/>
        <v>85.666875000000047</v>
      </c>
      <c r="G441" s="38">
        <v>88.9</v>
      </c>
      <c r="H441" s="92"/>
      <c r="J441" s="31">
        <f t="shared" si="43"/>
        <v>103.31739782527184</v>
      </c>
      <c r="K441" s="5">
        <v>127.54</v>
      </c>
      <c r="L441" s="51">
        <v>127.5</v>
      </c>
      <c r="M441" s="14">
        <f t="shared" si="38"/>
        <v>3.1372549019607732E-2</v>
      </c>
      <c r="N441" s="50" t="s">
        <v>477</v>
      </c>
      <c r="O441" s="18">
        <v>127.5</v>
      </c>
      <c r="P441" s="18"/>
      <c r="R441" s="50" t="s">
        <v>1341</v>
      </c>
      <c r="S441" s="8">
        <v>124.4</v>
      </c>
      <c r="T441" s="51">
        <v>127.5</v>
      </c>
      <c r="U441" s="9">
        <f t="shared" si="39"/>
        <v>3.0999999999999943</v>
      </c>
      <c r="V441" s="2"/>
    </row>
    <row r="442" spans="1:22" ht="16.5" thickBot="1">
      <c r="A442" s="43">
        <v>1983</v>
      </c>
      <c r="B442" s="42">
        <v>9</v>
      </c>
      <c r="D442" s="18">
        <v>110.2</v>
      </c>
      <c r="E442" s="31">
        <f t="shared" si="40"/>
        <v>119.27083333333336</v>
      </c>
      <c r="F442" s="34">
        <f t="shared" si="41"/>
        <v>87.051562500000031</v>
      </c>
      <c r="G442" s="38">
        <v>91.7</v>
      </c>
      <c r="H442" s="92"/>
      <c r="J442" s="31">
        <f t="shared" si="43"/>
        <v>103.00663395129044</v>
      </c>
      <c r="K442" s="5">
        <v>110.2</v>
      </c>
      <c r="L442" s="51">
        <v>110.2</v>
      </c>
      <c r="M442" s="14">
        <f t="shared" si="38"/>
        <v>0</v>
      </c>
      <c r="N442" s="50" t="s">
        <v>478</v>
      </c>
      <c r="O442" s="18">
        <v>110.2</v>
      </c>
      <c r="P442" s="18"/>
      <c r="R442" s="50" t="s">
        <v>1342</v>
      </c>
      <c r="S442" s="8">
        <v>109</v>
      </c>
      <c r="T442" s="51">
        <v>110.2</v>
      </c>
      <c r="U442" s="9">
        <f t="shared" si="39"/>
        <v>1.2000000000000028</v>
      </c>
      <c r="V442" s="2"/>
    </row>
    <row r="443" spans="1:22" ht="16.5" thickBot="1">
      <c r="A443" s="43">
        <v>1983</v>
      </c>
      <c r="B443" s="42">
        <v>10</v>
      </c>
      <c r="D443" s="18">
        <v>111.8</v>
      </c>
      <c r="E443" s="31">
        <f t="shared" si="40"/>
        <v>119.82499999999999</v>
      </c>
      <c r="F443" s="34">
        <f t="shared" si="41"/>
        <v>87.924374999999984</v>
      </c>
      <c r="G443" s="38">
        <v>92</v>
      </c>
      <c r="H443" s="92"/>
      <c r="J443" s="31">
        <f t="shared" si="43"/>
        <v>103.02445652173913</v>
      </c>
      <c r="K443" s="5">
        <v>111.78</v>
      </c>
      <c r="L443" s="51">
        <v>111.8</v>
      </c>
      <c r="M443" s="14">
        <f t="shared" si="38"/>
        <v>-1.7889087656527636E-2</v>
      </c>
      <c r="N443" s="50" t="s">
        <v>479</v>
      </c>
      <c r="O443" s="18">
        <v>111.8</v>
      </c>
      <c r="P443" s="18"/>
      <c r="R443" s="50" t="s">
        <v>1343</v>
      </c>
      <c r="S443" s="8">
        <v>112.4</v>
      </c>
      <c r="T443" s="51">
        <v>111.8</v>
      </c>
      <c r="U443" s="9">
        <f t="shared" si="39"/>
        <v>-0.60000000000000853</v>
      </c>
      <c r="V443" s="2"/>
    </row>
    <row r="444" spans="1:22" ht="16.5" thickBot="1">
      <c r="A444" s="43">
        <v>1983</v>
      </c>
      <c r="B444" s="42">
        <v>11</v>
      </c>
      <c r="D444" s="18">
        <v>90.4</v>
      </c>
      <c r="E444" s="31">
        <f t="shared" si="40"/>
        <v>119.85416666666664</v>
      </c>
      <c r="F444" s="34">
        <f t="shared" si="41"/>
        <v>87.970312499999963</v>
      </c>
      <c r="G444" s="38">
        <v>89.7</v>
      </c>
      <c r="H444" s="92"/>
      <c r="J444" s="31">
        <f t="shared" si="43"/>
        <v>103.361668524712</v>
      </c>
      <c r="K444" s="5">
        <v>90.45</v>
      </c>
      <c r="L444" s="51">
        <v>90.4</v>
      </c>
      <c r="M444" s="14">
        <f t="shared" si="38"/>
        <v>5.5309734513258491E-2</v>
      </c>
      <c r="N444" s="50" t="s">
        <v>480</v>
      </c>
      <c r="O444" s="18">
        <v>90.4</v>
      </c>
      <c r="P444" s="18"/>
      <c r="R444" s="50" t="s">
        <v>1344</v>
      </c>
      <c r="S444" s="8">
        <v>92.5</v>
      </c>
      <c r="T444" s="51">
        <v>90.4</v>
      </c>
      <c r="U444" s="9">
        <f t="shared" si="39"/>
        <v>-2.0999999999999943</v>
      </c>
      <c r="V444" s="2"/>
    </row>
    <row r="445" spans="1:22" ht="16.5" thickBot="1">
      <c r="A445" s="43">
        <v>1983</v>
      </c>
      <c r="B445" s="42">
        <v>12</v>
      </c>
      <c r="D445" s="18">
        <v>90.5</v>
      </c>
      <c r="E445" s="31">
        <f t="shared" si="40"/>
        <v>117.82916666666665</v>
      </c>
      <c r="F445" s="34">
        <f t="shared" si="41"/>
        <v>84.780937499999979</v>
      </c>
      <c r="G445" s="38">
        <v>85.5</v>
      </c>
      <c r="H445" s="92"/>
      <c r="J445" s="31">
        <f t="shared" si="43"/>
        <v>103.78118908382066</v>
      </c>
      <c r="K445" s="5">
        <v>90.53</v>
      </c>
      <c r="L445" s="51">
        <v>90.5</v>
      </c>
      <c r="M445" s="14">
        <f t="shared" si="38"/>
        <v>3.3149171270736133E-2</v>
      </c>
      <c r="N445" s="50" t="s">
        <v>481</v>
      </c>
      <c r="O445" s="18">
        <v>90.5</v>
      </c>
      <c r="P445" s="18"/>
      <c r="R445" s="50" t="s">
        <v>1345</v>
      </c>
      <c r="S445" s="8">
        <v>93.4</v>
      </c>
      <c r="T445" s="51">
        <v>90.5</v>
      </c>
      <c r="U445" s="9">
        <f t="shared" si="39"/>
        <v>-2.9000000000000057</v>
      </c>
      <c r="V445" s="2"/>
    </row>
    <row r="446" spans="1:22" ht="16.5" thickBot="1">
      <c r="A446" s="48">
        <v>1984</v>
      </c>
      <c r="B446" s="42">
        <v>1</v>
      </c>
      <c r="D446" s="18">
        <v>112.4</v>
      </c>
      <c r="E446" s="31">
        <f t="shared" si="40"/>
        <v>114.64583333333331</v>
      </c>
      <c r="F446" s="34">
        <f t="shared" si="41"/>
        <v>79.767187499999963</v>
      </c>
      <c r="G446" s="38">
        <v>80.5</v>
      </c>
      <c r="H446" s="92"/>
      <c r="J446" s="31">
        <f t="shared" si="43"/>
        <v>104.24171842650104</v>
      </c>
      <c r="K446" s="5">
        <v>112.43</v>
      </c>
      <c r="L446" s="51">
        <v>112.4</v>
      </c>
      <c r="M446" s="14">
        <f t="shared" si="38"/>
        <v>2.669039145908414E-2</v>
      </c>
      <c r="N446" s="50" t="s">
        <v>482</v>
      </c>
      <c r="O446" s="18">
        <v>112.4</v>
      </c>
      <c r="P446" s="18"/>
      <c r="R446" s="50" t="s">
        <v>1346</v>
      </c>
      <c r="S446" s="8">
        <v>116.1</v>
      </c>
      <c r="T446" s="51">
        <v>112.4</v>
      </c>
      <c r="U446" s="9">
        <f t="shared" si="39"/>
        <v>-3.6999999999999886</v>
      </c>
      <c r="V446" s="2"/>
    </row>
    <row r="447" spans="1:22" ht="16.5" thickBot="1">
      <c r="A447" s="43">
        <v>1984</v>
      </c>
      <c r="B447" s="42">
        <v>2</v>
      </c>
      <c r="D447" s="18">
        <v>137.19999999999999</v>
      </c>
      <c r="E447" s="31">
        <f t="shared" si="40"/>
        <v>111.37083333333334</v>
      </c>
      <c r="F447" s="34">
        <f t="shared" si="41"/>
        <v>74.609062500000007</v>
      </c>
      <c r="G447" s="38">
        <v>75.8</v>
      </c>
      <c r="H447" s="92"/>
      <c r="J447" s="31">
        <f t="shared" si="43"/>
        <v>104.69272207563765</v>
      </c>
      <c r="K447" s="5">
        <v>137.19999999999999</v>
      </c>
      <c r="L447" s="51">
        <v>137.19999999999999</v>
      </c>
      <c r="M447" s="14">
        <f t="shared" si="38"/>
        <v>0</v>
      </c>
      <c r="N447" s="50" t="s">
        <v>483</v>
      </c>
      <c r="O447" s="18">
        <v>137.19999999999999</v>
      </c>
      <c r="P447" s="18"/>
      <c r="R447" s="50" t="s">
        <v>1347</v>
      </c>
      <c r="S447" s="8">
        <v>140.6</v>
      </c>
      <c r="T447" s="51">
        <v>137.19999999999999</v>
      </c>
      <c r="U447" s="9">
        <f t="shared" si="39"/>
        <v>-3.4000000000000057</v>
      </c>
      <c r="V447" s="2"/>
    </row>
    <row r="448" spans="1:22" ht="16.5" thickBot="1">
      <c r="A448" s="43">
        <v>1984</v>
      </c>
      <c r="B448" s="42">
        <v>3</v>
      </c>
      <c r="D448" s="18">
        <v>120.8</v>
      </c>
      <c r="E448" s="31">
        <f t="shared" si="40"/>
        <v>108.32916666666667</v>
      </c>
      <c r="F448" s="34">
        <f t="shared" si="41"/>
        <v>69.818437500000002</v>
      </c>
      <c r="G448" s="38">
        <v>71.2</v>
      </c>
      <c r="H448" s="92"/>
      <c r="J448" s="31">
        <f t="shared" si="43"/>
        <v>105.21477059925094</v>
      </c>
      <c r="K448" s="5">
        <v>120.86</v>
      </c>
      <c r="L448" s="51">
        <v>120.8</v>
      </c>
      <c r="M448" s="14">
        <f t="shared" si="38"/>
        <v>4.966887417219823E-2</v>
      </c>
      <c r="N448" s="50" t="s">
        <v>484</v>
      </c>
      <c r="O448" s="18">
        <v>120.8</v>
      </c>
      <c r="P448" s="18"/>
      <c r="R448" s="50" t="s">
        <v>1348</v>
      </c>
      <c r="S448" s="8">
        <v>122</v>
      </c>
      <c r="T448" s="51">
        <v>120.8</v>
      </c>
      <c r="U448" s="9">
        <f t="shared" si="39"/>
        <v>-1.2000000000000028</v>
      </c>
      <c r="V448" s="2"/>
    </row>
    <row r="449" spans="1:22" ht="16.5" thickBot="1">
      <c r="A449" s="43">
        <v>1984</v>
      </c>
      <c r="B449" s="42">
        <v>4</v>
      </c>
      <c r="D449" s="18">
        <v>129.69999999999999</v>
      </c>
      <c r="E449" s="31">
        <f t="shared" si="40"/>
        <v>105.41250000000001</v>
      </c>
      <c r="F449" s="34">
        <f t="shared" si="41"/>
        <v>65.224687500000016</v>
      </c>
      <c r="G449" s="38">
        <v>66.8</v>
      </c>
      <c r="H449" s="92"/>
      <c r="J449" s="31">
        <f t="shared" si="43"/>
        <v>105.78031437125749</v>
      </c>
      <c r="K449" s="5">
        <v>129.69999999999999</v>
      </c>
      <c r="L449" s="51">
        <v>129.69999999999999</v>
      </c>
      <c r="M449" s="14">
        <f t="shared" si="38"/>
        <v>0</v>
      </c>
      <c r="N449" s="50" t="s">
        <v>485</v>
      </c>
      <c r="O449" s="18">
        <v>129.69999999999999</v>
      </c>
      <c r="P449" s="18"/>
      <c r="R449" s="50" t="s">
        <v>1349</v>
      </c>
      <c r="S449" s="8">
        <v>128.69999999999999</v>
      </c>
      <c r="T449" s="51">
        <v>129.69999999999999</v>
      </c>
      <c r="U449" s="9">
        <f t="shared" si="39"/>
        <v>1</v>
      </c>
      <c r="V449" s="2"/>
    </row>
    <row r="450" spans="1:22" ht="16.5" thickBot="1">
      <c r="A450" s="43">
        <v>1984</v>
      </c>
      <c r="B450" s="42">
        <v>5</v>
      </c>
      <c r="D450" s="18">
        <v>131.1</v>
      </c>
      <c r="E450" s="31">
        <f t="shared" si="40"/>
        <v>103.14166666666667</v>
      </c>
      <c r="F450" s="34">
        <f t="shared" si="41"/>
        <v>61.648125</v>
      </c>
      <c r="G450" s="38">
        <v>63.5</v>
      </c>
      <c r="H450" s="92"/>
      <c r="J450" s="31">
        <f t="shared" si="43"/>
        <v>106.24278215223097</v>
      </c>
      <c r="K450" s="5">
        <v>131.15</v>
      </c>
      <c r="L450" s="51">
        <v>131.1</v>
      </c>
      <c r="M450" s="14">
        <f t="shared" si="38"/>
        <v>3.8138825324196546E-2</v>
      </c>
      <c r="N450" s="50" t="s">
        <v>486</v>
      </c>
      <c r="O450" s="18">
        <v>131.1</v>
      </c>
      <c r="P450" s="18"/>
      <c r="R450" s="50" t="s">
        <v>1350</v>
      </c>
      <c r="S450" s="8">
        <v>128.30000000000001</v>
      </c>
      <c r="T450" s="51">
        <v>131.1</v>
      </c>
      <c r="U450" s="9">
        <f t="shared" si="39"/>
        <v>2.7999999999999829</v>
      </c>
      <c r="V450" s="2"/>
    </row>
    <row r="451" spans="1:22" ht="16.5" thickBot="1">
      <c r="A451" s="43">
        <v>1984</v>
      </c>
      <c r="B451" s="42">
        <v>6</v>
      </c>
      <c r="D451" s="18">
        <v>103.5</v>
      </c>
      <c r="E451" s="31">
        <f t="shared" si="40"/>
        <v>101.77499999999999</v>
      </c>
      <c r="F451" s="34">
        <f t="shared" si="41"/>
        <v>59.495624999999983</v>
      </c>
      <c r="G451" s="38">
        <v>61.7</v>
      </c>
      <c r="H451" s="92"/>
      <c r="J451" s="31">
        <f t="shared" si="43"/>
        <v>106.49513776337115</v>
      </c>
      <c r="K451" s="5">
        <v>103.45</v>
      </c>
      <c r="L451" s="51">
        <v>103.5</v>
      </c>
      <c r="M451" s="14">
        <f t="shared" si="38"/>
        <v>-4.8309178743949133E-2</v>
      </c>
      <c r="N451" s="50" t="s">
        <v>487</v>
      </c>
      <c r="O451" s="18">
        <v>103.5</v>
      </c>
      <c r="P451" s="18"/>
      <c r="R451" s="50" t="s">
        <v>1351</v>
      </c>
      <c r="S451" s="8">
        <v>100.3</v>
      </c>
      <c r="T451" s="51">
        <v>103.5</v>
      </c>
      <c r="U451" s="9">
        <f t="shared" si="39"/>
        <v>3.2000000000000028</v>
      </c>
      <c r="V451" s="2"/>
    </row>
    <row r="452" spans="1:22" ht="16.5" thickBot="1">
      <c r="A452" s="43">
        <v>1984</v>
      </c>
      <c r="B452" s="42">
        <v>7</v>
      </c>
      <c r="D452" s="18">
        <v>92.2</v>
      </c>
      <c r="E452" s="31">
        <f t="shared" si="40"/>
        <v>99.387499999999989</v>
      </c>
      <c r="F452" s="34">
        <f t="shared" si="41"/>
        <v>55.735312499999978</v>
      </c>
      <c r="G452" s="38">
        <v>58.3</v>
      </c>
      <c r="H452" s="92"/>
      <c r="J452" s="31">
        <f t="shared" si="43"/>
        <v>107.04759862778731</v>
      </c>
      <c r="K452" s="5">
        <v>92.18</v>
      </c>
      <c r="L452" s="51">
        <v>92.2</v>
      </c>
      <c r="M452" s="14">
        <f t="shared" si="38"/>
        <v>-2.1691973969623746E-2</v>
      </c>
      <c r="N452" s="50" t="s">
        <v>488</v>
      </c>
      <c r="O452" s="18">
        <v>92.2</v>
      </c>
      <c r="P452" s="18"/>
      <c r="R452" s="50" t="s">
        <v>1352</v>
      </c>
      <c r="S452" s="8">
        <v>89.3</v>
      </c>
      <c r="T452" s="51">
        <v>92.2</v>
      </c>
      <c r="U452" s="9">
        <f t="shared" si="39"/>
        <v>2.9000000000000057</v>
      </c>
      <c r="V452" s="2"/>
    </row>
    <row r="453" spans="1:22" ht="16.5" thickBot="1">
      <c r="A453" s="43">
        <v>1984</v>
      </c>
      <c r="B453" s="42">
        <v>8</v>
      </c>
      <c r="D453" s="18">
        <v>85.8</v>
      </c>
      <c r="E453" s="31">
        <f t="shared" si="40"/>
        <v>94.987499999999997</v>
      </c>
      <c r="F453" s="34">
        <f t="shared" si="41"/>
        <v>48.805312499999992</v>
      </c>
      <c r="G453" s="38">
        <v>52.2</v>
      </c>
      <c r="H453" s="92"/>
      <c r="J453" s="31">
        <f t="shared" si="43"/>
        <v>108.19683908045977</v>
      </c>
      <c r="K453" s="5">
        <v>85.73</v>
      </c>
      <c r="L453" s="51">
        <v>85.8</v>
      </c>
      <c r="M453" s="14">
        <f t="shared" ref="M453:M516" si="44">K453/L453*100-100</f>
        <v>-8.1585081585075159E-2</v>
      </c>
      <c r="N453" s="50" t="s">
        <v>489</v>
      </c>
      <c r="O453" s="18">
        <v>85.8</v>
      </c>
      <c r="P453" s="18"/>
      <c r="R453" s="50" t="s">
        <v>1353</v>
      </c>
      <c r="S453" s="8">
        <v>83.7</v>
      </c>
      <c r="T453" s="51">
        <v>85.8</v>
      </c>
      <c r="U453" s="9">
        <f t="shared" ref="U453:U516" si="45">T453-S453</f>
        <v>2.0999999999999943</v>
      </c>
      <c r="V453" s="2"/>
    </row>
    <row r="454" spans="1:22" ht="16.5" thickBot="1">
      <c r="A454" s="43">
        <v>1984</v>
      </c>
      <c r="B454" s="42">
        <v>9</v>
      </c>
      <c r="D454" s="18">
        <v>78.900000000000006</v>
      </c>
      <c r="E454" s="31">
        <f t="shared" si="40"/>
        <v>90.254166666666663</v>
      </c>
      <c r="F454" s="34">
        <f t="shared" si="41"/>
        <v>41.350312499999994</v>
      </c>
      <c r="G454" s="38">
        <v>44.3</v>
      </c>
      <c r="H454" s="92"/>
      <c r="J454" s="31">
        <f t="shared" si="43"/>
        <v>110.37340105342363</v>
      </c>
      <c r="K454" s="5">
        <v>78.91</v>
      </c>
      <c r="L454" s="51">
        <v>78.900000000000006</v>
      </c>
      <c r="M454" s="14">
        <f t="shared" si="44"/>
        <v>1.2674271229400347E-2</v>
      </c>
      <c r="N454" s="50" t="s">
        <v>490</v>
      </c>
      <c r="O454" s="18">
        <v>78.900000000000006</v>
      </c>
      <c r="P454" s="18"/>
      <c r="R454" s="50" t="s">
        <v>1354</v>
      </c>
      <c r="S454" s="8">
        <v>78.099999999999994</v>
      </c>
      <c r="T454" s="51">
        <v>78.900000000000006</v>
      </c>
      <c r="U454" s="9">
        <f t="shared" si="45"/>
        <v>0.80000000000001137</v>
      </c>
      <c r="V454" s="2"/>
    </row>
    <row r="455" spans="1:22" ht="16.5" thickBot="1">
      <c r="A455" s="43">
        <v>1984</v>
      </c>
      <c r="B455" s="42">
        <v>10</v>
      </c>
      <c r="D455" s="18">
        <v>73.099999999999994</v>
      </c>
      <c r="E455" s="31">
        <f t="shared" si="40"/>
        <v>85.991666666666674</v>
      </c>
      <c r="F455" s="34">
        <f t="shared" si="41"/>
        <v>34.636875000000011</v>
      </c>
      <c r="G455" s="38">
        <v>37.200000000000003</v>
      </c>
      <c r="H455" s="92"/>
      <c r="J455" s="31">
        <f t="shared" si="43"/>
        <v>113.1160394265233</v>
      </c>
      <c r="K455" s="5">
        <v>73.05</v>
      </c>
      <c r="L455" s="51">
        <v>73.099999999999994</v>
      </c>
      <c r="M455" s="14">
        <f t="shared" si="44"/>
        <v>-6.8399452804371208E-2</v>
      </c>
      <c r="N455" s="50" t="s">
        <v>491</v>
      </c>
      <c r="O455" s="18">
        <v>73.099999999999994</v>
      </c>
      <c r="P455" s="18"/>
      <c r="R455" s="50" t="s">
        <v>1355</v>
      </c>
      <c r="S455" s="8">
        <v>73.5</v>
      </c>
      <c r="T455" s="51">
        <v>73.099999999999994</v>
      </c>
      <c r="U455" s="9">
        <f t="shared" si="45"/>
        <v>-0.40000000000000568</v>
      </c>
      <c r="V455" s="2"/>
    </row>
    <row r="456" spans="1:22" ht="16.5" thickBot="1">
      <c r="A456" s="43">
        <v>1984</v>
      </c>
      <c r="B456" s="42">
        <v>11</v>
      </c>
      <c r="D456" s="18">
        <v>74.599999999999994</v>
      </c>
      <c r="E456" s="31">
        <f t="shared" si="40"/>
        <v>81.69583333333334</v>
      </c>
      <c r="F456" s="34">
        <f t="shared" si="41"/>
        <v>27.870937500000011</v>
      </c>
      <c r="G456" s="38">
        <v>31.6</v>
      </c>
      <c r="H456" s="92"/>
      <c r="J456" s="31">
        <f t="shared" si="43"/>
        <v>115.85311181434599</v>
      </c>
      <c r="K456" s="5">
        <v>74.58</v>
      </c>
      <c r="L456" s="51">
        <v>74.599999999999994</v>
      </c>
      <c r="M456" s="14">
        <f t="shared" si="44"/>
        <v>-2.6809651474522411E-2</v>
      </c>
      <c r="N456" s="50" t="s">
        <v>492</v>
      </c>
      <c r="O456" s="18">
        <v>74.599999999999994</v>
      </c>
      <c r="P456" s="18"/>
      <c r="R456" s="50" t="s">
        <v>1356</v>
      </c>
      <c r="S456" s="8">
        <v>76.3</v>
      </c>
      <c r="T456" s="51">
        <v>74.599999999999994</v>
      </c>
      <c r="U456" s="9">
        <f t="shared" si="45"/>
        <v>-1.7000000000000028</v>
      </c>
      <c r="V456" s="2"/>
    </row>
    <row r="457" spans="1:22" ht="16.5" thickBot="1">
      <c r="A457" s="43">
        <v>1984</v>
      </c>
      <c r="B457" s="42">
        <v>12</v>
      </c>
      <c r="D457" s="18">
        <v>73.5</v>
      </c>
      <c r="E457" s="31">
        <f t="shared" si="40"/>
        <v>78.608333333333334</v>
      </c>
      <c r="F457" s="34">
        <f t="shared" si="41"/>
        <v>23.008125</v>
      </c>
      <c r="G457" s="38">
        <v>27.4</v>
      </c>
      <c r="H457" s="92"/>
      <c r="J457" s="31">
        <f t="shared" si="43"/>
        <v>118.68917274939173</v>
      </c>
      <c r="K457" s="5">
        <v>73.48</v>
      </c>
      <c r="L457" s="51">
        <v>73.5</v>
      </c>
      <c r="M457" s="14">
        <f t="shared" si="44"/>
        <v>-2.721088435373531E-2</v>
      </c>
      <c r="N457" s="50" t="s">
        <v>493</v>
      </c>
      <c r="O457" s="18">
        <v>73.5</v>
      </c>
      <c r="P457" s="18"/>
      <c r="R457" s="50" t="s">
        <v>1357</v>
      </c>
      <c r="S457" s="8">
        <v>75.900000000000006</v>
      </c>
      <c r="T457" s="51">
        <v>73.5</v>
      </c>
      <c r="U457" s="9">
        <f t="shared" si="45"/>
        <v>-2.4000000000000057</v>
      </c>
      <c r="V457" s="2"/>
    </row>
    <row r="458" spans="1:22" ht="16.5" thickBot="1">
      <c r="A458" s="43">
        <v>1985</v>
      </c>
      <c r="B458" s="42">
        <v>1</v>
      </c>
      <c r="D458" s="18">
        <v>72.099999999999994</v>
      </c>
      <c r="E458" s="31">
        <f t="shared" si="40"/>
        <v>77.112499999999997</v>
      </c>
      <c r="F458" s="34">
        <f t="shared" si="41"/>
        <v>20.652187499999997</v>
      </c>
      <c r="G458" s="38">
        <v>25.2</v>
      </c>
      <c r="H458" s="92"/>
      <c r="J458" s="31">
        <f t="shared" si="43"/>
        <v>120.60019841269842</v>
      </c>
      <c r="K458" s="5">
        <v>72.09</v>
      </c>
      <c r="L458" s="51">
        <v>72.099999999999994</v>
      </c>
      <c r="M458" s="14">
        <f t="shared" si="44"/>
        <v>-1.3869625520101181E-2</v>
      </c>
      <c r="N458" s="50" t="s">
        <v>494</v>
      </c>
      <c r="O458" s="18">
        <v>72.099999999999994</v>
      </c>
      <c r="P458" s="18"/>
      <c r="R458" s="50" t="s">
        <v>1358</v>
      </c>
      <c r="S458" s="8">
        <v>74.5</v>
      </c>
      <c r="T458" s="51">
        <v>72.099999999999994</v>
      </c>
      <c r="U458" s="9">
        <f t="shared" si="45"/>
        <v>-2.4000000000000057</v>
      </c>
      <c r="V458" s="2"/>
    </row>
    <row r="459" spans="1:22" ht="16.5" thickBot="1">
      <c r="A459" s="43">
        <v>1985</v>
      </c>
      <c r="B459" s="42">
        <v>2</v>
      </c>
      <c r="D459" s="18">
        <v>71.900000000000006</v>
      </c>
      <c r="E459" s="31">
        <f t="shared" ref="E459:E522" si="46">(D453/2+D454+D455+D456+D457+D458+D459+D460+D461+D462+D463+D464+D465/2)/12</f>
        <v>76.137500000000003</v>
      </c>
      <c r="F459" s="34">
        <f t="shared" ref="F459:F522" si="47">(E459-64)*1.575</f>
        <v>19.116562500000004</v>
      </c>
      <c r="G459" s="38">
        <v>23.5</v>
      </c>
      <c r="H459" s="92"/>
      <c r="J459" s="31">
        <f t="shared" ref="J459:J522" si="48">((E459/G459*100-100)/10)+100</f>
        <v>122.39893617021276</v>
      </c>
      <c r="K459" s="5">
        <v>71.89</v>
      </c>
      <c r="L459" s="51">
        <v>71.900000000000006</v>
      </c>
      <c r="M459" s="14">
        <f t="shared" si="44"/>
        <v>-1.390820584144592E-2</v>
      </c>
      <c r="N459" s="50" t="s">
        <v>495</v>
      </c>
      <c r="O459" s="18">
        <v>71.900000000000006</v>
      </c>
      <c r="P459" s="18"/>
      <c r="R459" s="50" t="s">
        <v>1359</v>
      </c>
      <c r="S459" s="8">
        <v>73.7</v>
      </c>
      <c r="T459" s="51">
        <v>71.900000000000006</v>
      </c>
      <c r="U459" s="9">
        <f t="shared" si="45"/>
        <v>-1.7999999999999972</v>
      </c>
      <c r="V459" s="2"/>
    </row>
    <row r="460" spans="1:22" ht="16.5" thickBot="1">
      <c r="A460" s="43">
        <v>1985</v>
      </c>
      <c r="B460" s="42">
        <v>3</v>
      </c>
      <c r="D460" s="18">
        <v>72.5</v>
      </c>
      <c r="E460" s="31">
        <f t="shared" si="46"/>
        <v>75.254166666666663</v>
      </c>
      <c r="F460" s="34">
        <f t="shared" si="47"/>
        <v>17.725312499999994</v>
      </c>
      <c r="G460" s="38">
        <v>21.7</v>
      </c>
      <c r="H460" s="92"/>
      <c r="J460" s="31">
        <f t="shared" si="48"/>
        <v>124.67933947772657</v>
      </c>
      <c r="K460" s="5">
        <v>72.540000000000006</v>
      </c>
      <c r="L460" s="51">
        <v>72.5</v>
      </c>
      <c r="M460" s="14">
        <f t="shared" si="44"/>
        <v>5.5172413793115993E-2</v>
      </c>
      <c r="N460" s="50" t="s">
        <v>496</v>
      </c>
      <c r="O460" s="18">
        <v>72.5</v>
      </c>
      <c r="P460" s="18"/>
      <c r="R460" s="50" t="s">
        <v>1360</v>
      </c>
      <c r="S460" s="8">
        <v>73.3</v>
      </c>
      <c r="T460" s="51">
        <v>72.5</v>
      </c>
      <c r="U460" s="9">
        <f t="shared" si="45"/>
        <v>-0.79999999999999716</v>
      </c>
      <c r="V460" s="2"/>
    </row>
    <row r="461" spans="1:22" ht="16.5" thickBot="1">
      <c r="A461" s="43">
        <v>1985</v>
      </c>
      <c r="B461" s="42">
        <v>4</v>
      </c>
      <c r="D461" s="18">
        <v>75.7</v>
      </c>
      <c r="E461" s="31">
        <f t="shared" si="46"/>
        <v>74.937499999999986</v>
      </c>
      <c r="F461" s="34">
        <f t="shared" si="47"/>
        <v>17.226562499999979</v>
      </c>
      <c r="G461" s="38">
        <v>21.3</v>
      </c>
      <c r="H461" s="92"/>
      <c r="J461" s="31">
        <f t="shared" si="48"/>
        <v>125.1819248826291</v>
      </c>
      <c r="K461" s="5">
        <v>75.709999999999994</v>
      </c>
      <c r="L461" s="51">
        <v>75.7</v>
      </c>
      <c r="M461" s="14">
        <f t="shared" si="44"/>
        <v>1.3210039630109804E-2</v>
      </c>
      <c r="N461" s="50" t="s">
        <v>497</v>
      </c>
      <c r="O461" s="18">
        <v>75.7</v>
      </c>
      <c r="P461" s="18"/>
      <c r="R461" s="50" t="s">
        <v>1361</v>
      </c>
      <c r="S461" s="8">
        <v>75.099999999999994</v>
      </c>
      <c r="T461" s="51">
        <v>75.7</v>
      </c>
      <c r="U461" s="9">
        <f t="shared" si="45"/>
        <v>0.60000000000000853</v>
      </c>
      <c r="V461" s="2"/>
    </row>
    <row r="462" spans="1:22" ht="16.5" thickBot="1">
      <c r="A462" s="43">
        <v>1985</v>
      </c>
      <c r="B462" s="42">
        <v>5</v>
      </c>
      <c r="D462" s="18">
        <v>82</v>
      </c>
      <c r="E462" s="31">
        <f t="shared" si="46"/>
        <v>74.899999999999991</v>
      </c>
      <c r="F462" s="34">
        <f t="shared" si="47"/>
        <v>17.167499999999986</v>
      </c>
      <c r="G462" s="38">
        <v>21.4</v>
      </c>
      <c r="H462" s="92"/>
      <c r="J462" s="31">
        <f t="shared" si="48"/>
        <v>125</v>
      </c>
      <c r="K462" s="5">
        <v>82.02</v>
      </c>
      <c r="L462" s="51">
        <v>82</v>
      </c>
      <c r="M462" s="14">
        <f t="shared" si="44"/>
        <v>2.4390243902445263E-2</v>
      </c>
      <c r="N462" s="50" t="s">
        <v>498</v>
      </c>
      <c r="O462" s="18">
        <v>82</v>
      </c>
      <c r="P462" s="18"/>
      <c r="R462" s="50" t="s">
        <v>1362</v>
      </c>
      <c r="S462" s="8">
        <v>80.2</v>
      </c>
      <c r="T462" s="51">
        <v>82</v>
      </c>
      <c r="U462" s="9">
        <f t="shared" si="45"/>
        <v>1.7999999999999972</v>
      </c>
      <c r="V462" s="2"/>
    </row>
    <row r="463" spans="1:22" ht="16.5" thickBot="1">
      <c r="A463" s="43">
        <v>1985</v>
      </c>
      <c r="B463" s="42">
        <v>6</v>
      </c>
      <c r="D463" s="18">
        <v>78.5</v>
      </c>
      <c r="E463" s="31">
        <f t="shared" si="46"/>
        <v>74.770833333333343</v>
      </c>
      <c r="F463" s="34">
        <f t="shared" si="47"/>
        <v>16.964062500000015</v>
      </c>
      <c r="G463" s="38">
        <v>20.8</v>
      </c>
      <c r="H463" s="92"/>
      <c r="J463" s="31">
        <f t="shared" si="48"/>
        <v>125.94751602564104</v>
      </c>
      <c r="K463" s="5">
        <v>78.48</v>
      </c>
      <c r="L463" s="51">
        <v>78.5</v>
      </c>
      <c r="M463" s="14">
        <f t="shared" si="44"/>
        <v>-2.5477707006359651E-2</v>
      </c>
      <c r="N463" s="50" t="s">
        <v>499</v>
      </c>
      <c r="O463" s="18">
        <v>78.5</v>
      </c>
      <c r="P463" s="18"/>
      <c r="R463" s="50" t="s">
        <v>1363</v>
      </c>
      <c r="S463" s="8">
        <v>76.099999999999994</v>
      </c>
      <c r="T463" s="51">
        <v>78.5</v>
      </c>
      <c r="U463" s="9">
        <f t="shared" si="45"/>
        <v>2.4000000000000057</v>
      </c>
      <c r="V463" s="2"/>
    </row>
    <row r="464" spans="1:22" ht="16.5" thickBot="1">
      <c r="A464" s="43">
        <v>1985</v>
      </c>
      <c r="B464" s="42">
        <v>7</v>
      </c>
      <c r="D464" s="18">
        <v>81.3</v>
      </c>
      <c r="E464" s="31">
        <f t="shared" si="46"/>
        <v>74.675000000000011</v>
      </c>
      <c r="F464" s="34">
        <f t="shared" si="47"/>
        <v>16.813125000000017</v>
      </c>
      <c r="G464" s="38">
        <v>19.899999999999999</v>
      </c>
      <c r="H464" s="92"/>
      <c r="J464" s="31">
        <f t="shared" si="48"/>
        <v>127.52512562814071</v>
      </c>
      <c r="K464" s="5">
        <v>81.28</v>
      </c>
      <c r="L464" s="51">
        <v>81.3</v>
      </c>
      <c r="M464" s="14">
        <f t="shared" si="44"/>
        <v>-2.4600246002464132E-2</v>
      </c>
      <c r="N464" s="50" t="s">
        <v>500</v>
      </c>
      <c r="O464" s="18">
        <v>81.3</v>
      </c>
      <c r="P464" s="18"/>
      <c r="R464" s="50" t="s">
        <v>1364</v>
      </c>
      <c r="S464" s="8">
        <v>78.7</v>
      </c>
      <c r="T464" s="51">
        <v>81.3</v>
      </c>
      <c r="U464" s="9">
        <f t="shared" si="45"/>
        <v>2.5999999999999943</v>
      </c>
      <c r="V464" s="2"/>
    </row>
    <row r="465" spans="1:22" ht="16.5" thickBot="1">
      <c r="A465" s="43">
        <v>1985</v>
      </c>
      <c r="B465" s="42">
        <v>8</v>
      </c>
      <c r="D465" s="18">
        <v>73.3</v>
      </c>
      <c r="E465" s="31">
        <f t="shared" si="46"/>
        <v>75.000000000000014</v>
      </c>
      <c r="F465" s="34">
        <f t="shared" si="47"/>
        <v>17.325000000000021</v>
      </c>
      <c r="G465" s="38">
        <v>19.600000000000001</v>
      </c>
      <c r="H465" s="92"/>
      <c r="J465" s="31">
        <f t="shared" si="48"/>
        <v>128.26530612244898</v>
      </c>
      <c r="K465" s="5">
        <v>73.25</v>
      </c>
      <c r="L465" s="51">
        <v>73.3</v>
      </c>
      <c r="M465" s="14">
        <f t="shared" si="44"/>
        <v>-6.8212824010899453E-2</v>
      </c>
      <c r="N465" s="50" t="s">
        <v>501</v>
      </c>
      <c r="O465" s="18">
        <v>73.3</v>
      </c>
      <c r="P465" s="18"/>
      <c r="R465" s="50" t="s">
        <v>1365</v>
      </c>
      <c r="S465" s="8">
        <v>71.5</v>
      </c>
      <c r="T465" s="51">
        <v>73.3</v>
      </c>
      <c r="U465" s="9">
        <f t="shared" si="45"/>
        <v>1.7999999999999972</v>
      </c>
      <c r="V465" s="2"/>
    </row>
    <row r="466" spans="1:22" ht="16.5" thickBot="1">
      <c r="A466" s="43">
        <v>1985</v>
      </c>
      <c r="B466" s="42">
        <v>9</v>
      </c>
      <c r="D466" s="18">
        <v>70.2</v>
      </c>
      <c r="E466" s="31">
        <f t="shared" si="46"/>
        <v>75.529166666666669</v>
      </c>
      <c r="F466" s="34">
        <f t="shared" si="47"/>
        <v>18.158437500000002</v>
      </c>
      <c r="G466" s="38">
        <v>19.8</v>
      </c>
      <c r="H466" s="92"/>
      <c r="J466" s="31">
        <f t="shared" si="48"/>
        <v>128.14604377104376</v>
      </c>
      <c r="K466" s="5">
        <v>70.22</v>
      </c>
      <c r="L466" s="51">
        <v>70.2</v>
      </c>
      <c r="M466" s="14">
        <f t="shared" si="44"/>
        <v>2.8490028490011809E-2</v>
      </c>
      <c r="N466" s="50" t="s">
        <v>502</v>
      </c>
      <c r="O466" s="18">
        <v>70.2</v>
      </c>
      <c r="P466" s="18"/>
      <c r="R466" s="50" t="s">
        <v>1366</v>
      </c>
      <c r="S466" s="8">
        <v>69.5</v>
      </c>
      <c r="T466" s="51">
        <v>70.2</v>
      </c>
      <c r="U466" s="9">
        <f t="shared" si="45"/>
        <v>0.70000000000000284</v>
      </c>
      <c r="V466" s="2"/>
    </row>
    <row r="467" spans="1:22" ht="16.5" thickBot="1">
      <c r="A467" s="43">
        <v>1985</v>
      </c>
      <c r="B467" s="42">
        <v>10</v>
      </c>
      <c r="D467" s="18">
        <v>74.2</v>
      </c>
      <c r="E467" s="31">
        <f t="shared" si="46"/>
        <v>75.67916666666666</v>
      </c>
      <c r="F467" s="34">
        <f t="shared" si="47"/>
        <v>18.394687499999989</v>
      </c>
      <c r="G467" s="38">
        <v>19.7</v>
      </c>
      <c r="H467" s="92"/>
      <c r="J467" s="31">
        <f t="shared" si="48"/>
        <v>128.41582064297799</v>
      </c>
      <c r="K467" s="5">
        <v>74.17</v>
      </c>
      <c r="L467" s="51">
        <v>74.2</v>
      </c>
      <c r="M467" s="14">
        <f t="shared" si="44"/>
        <v>-4.0431266846368885E-2</v>
      </c>
      <c r="N467" s="50" t="s">
        <v>503</v>
      </c>
      <c r="O467" s="18">
        <v>74.2</v>
      </c>
      <c r="P467" s="18"/>
      <c r="R467" s="50" t="s">
        <v>1367</v>
      </c>
      <c r="S467" s="8">
        <v>74.7</v>
      </c>
      <c r="T467" s="51">
        <v>74.2</v>
      </c>
      <c r="U467" s="9">
        <f t="shared" si="45"/>
        <v>-0.5</v>
      </c>
      <c r="V467" s="2"/>
    </row>
    <row r="468" spans="1:22" ht="16.5" thickBot="1">
      <c r="A468" s="43">
        <v>1985</v>
      </c>
      <c r="B468" s="42">
        <v>11</v>
      </c>
      <c r="D468" s="18">
        <v>72.599999999999994</v>
      </c>
      <c r="E468" s="31">
        <f t="shared" si="46"/>
        <v>75.350000000000009</v>
      </c>
      <c r="F468" s="34">
        <f t="shared" si="47"/>
        <v>17.876250000000013</v>
      </c>
      <c r="G468" s="38">
        <v>19.100000000000001</v>
      </c>
      <c r="H468" s="92"/>
      <c r="J468" s="31">
        <f t="shared" si="48"/>
        <v>129.45026178010471</v>
      </c>
      <c r="K468" s="5">
        <v>72.61</v>
      </c>
      <c r="L468" s="51">
        <v>72.599999999999994</v>
      </c>
      <c r="M468" s="14">
        <f t="shared" si="44"/>
        <v>1.37741046831934E-2</v>
      </c>
      <c r="N468" s="50" t="s">
        <v>504</v>
      </c>
      <c r="O468" s="18">
        <v>72.599999999999994</v>
      </c>
      <c r="P468" s="18"/>
      <c r="R468" s="50" t="s">
        <v>1368</v>
      </c>
      <c r="S468" s="8">
        <v>74.2</v>
      </c>
      <c r="T468" s="51">
        <v>72.599999999999994</v>
      </c>
      <c r="U468" s="9">
        <f t="shared" si="45"/>
        <v>-1.6000000000000085</v>
      </c>
      <c r="V468" s="2"/>
    </row>
    <row r="469" spans="1:22" ht="16.5" thickBot="1">
      <c r="A469" s="43">
        <v>1985</v>
      </c>
      <c r="B469" s="42">
        <v>12</v>
      </c>
      <c r="D469" s="18">
        <v>72.400000000000006</v>
      </c>
      <c r="E469" s="31">
        <f t="shared" si="46"/>
        <v>74.658333333333346</v>
      </c>
      <c r="F469" s="34">
        <f t="shared" si="47"/>
        <v>16.78687500000002</v>
      </c>
      <c r="G469" s="38">
        <v>17.3</v>
      </c>
      <c r="H469" s="92"/>
      <c r="J469" s="31">
        <f t="shared" si="48"/>
        <v>133.15510597302506</v>
      </c>
      <c r="K469" s="5">
        <v>72.430000000000007</v>
      </c>
      <c r="L469" s="51">
        <v>72.400000000000006</v>
      </c>
      <c r="M469" s="14">
        <f t="shared" si="44"/>
        <v>4.1436464088405955E-2</v>
      </c>
      <c r="N469" s="50" t="s">
        <v>505</v>
      </c>
      <c r="O469" s="18">
        <v>72.400000000000006</v>
      </c>
      <c r="P469" s="18"/>
      <c r="R469" s="50" t="s">
        <v>1369</v>
      </c>
      <c r="S469" s="8">
        <v>74.8</v>
      </c>
      <c r="T469" s="51">
        <v>72.400000000000006</v>
      </c>
      <c r="U469" s="9">
        <f t="shared" si="45"/>
        <v>-2.3999999999999915</v>
      </c>
      <c r="V469" s="2"/>
    </row>
    <row r="470" spans="1:22" ht="16.5" thickBot="1">
      <c r="A470" s="43">
        <v>1986</v>
      </c>
      <c r="B470" s="42">
        <v>1</v>
      </c>
      <c r="D470" s="18">
        <v>70.900000000000006</v>
      </c>
      <c r="E470" s="31">
        <f t="shared" si="46"/>
        <v>73.924999999999997</v>
      </c>
      <c r="F470" s="34">
        <f t="shared" si="47"/>
        <v>15.631874999999996</v>
      </c>
      <c r="G470" s="38">
        <v>15.2</v>
      </c>
      <c r="H470" s="92"/>
      <c r="J470" s="31">
        <f t="shared" si="48"/>
        <v>138.63486842105263</v>
      </c>
      <c r="K470" s="5">
        <v>70.91</v>
      </c>
      <c r="L470" s="51">
        <v>70.900000000000006</v>
      </c>
      <c r="M470" s="14">
        <f t="shared" si="44"/>
        <v>1.410437235543327E-2</v>
      </c>
      <c r="N470" s="50" t="s">
        <v>506</v>
      </c>
      <c r="O470" s="18">
        <v>70.900000000000006</v>
      </c>
      <c r="P470" s="18"/>
      <c r="R470" s="50" t="s">
        <v>1370</v>
      </c>
      <c r="S470" s="8">
        <v>73.2</v>
      </c>
      <c r="T470" s="51">
        <v>70.900000000000006</v>
      </c>
      <c r="U470" s="9">
        <f t="shared" si="45"/>
        <v>-2.2999999999999972</v>
      </c>
      <c r="V470" s="2"/>
    </row>
    <row r="471" spans="1:22" ht="16.5" thickBot="1">
      <c r="A471" s="43">
        <v>1986</v>
      </c>
      <c r="B471" s="42">
        <v>2</v>
      </c>
      <c r="D471" s="18">
        <v>80.900000000000006</v>
      </c>
      <c r="E471" s="31">
        <f t="shared" si="46"/>
        <v>73.425000000000011</v>
      </c>
      <c r="F471" s="34">
        <f t="shared" si="47"/>
        <v>14.844375000000017</v>
      </c>
      <c r="G471" s="38">
        <v>14.3</v>
      </c>
      <c r="H471" s="92"/>
      <c r="J471" s="31">
        <f t="shared" si="48"/>
        <v>141.34615384615384</v>
      </c>
      <c r="K471" s="5">
        <v>81.540000000000006</v>
      </c>
      <c r="L471" s="51">
        <v>80.900000000000006</v>
      </c>
      <c r="M471" s="14">
        <f t="shared" si="44"/>
        <v>0.79110012360939663</v>
      </c>
      <c r="N471" s="50" t="s">
        <v>507</v>
      </c>
      <c r="O471" s="18">
        <v>80.900000000000006</v>
      </c>
      <c r="P471" s="18"/>
      <c r="R471" s="50" t="s">
        <v>1371</v>
      </c>
      <c r="S471" s="8">
        <v>83.6</v>
      </c>
      <c r="T471" s="51">
        <v>80.900000000000006</v>
      </c>
      <c r="U471" s="9">
        <f t="shared" si="45"/>
        <v>-2.6999999999999886</v>
      </c>
      <c r="V471" s="2"/>
    </row>
    <row r="472" spans="1:22" ht="16.5" thickBot="1">
      <c r="A472" s="43">
        <v>1986</v>
      </c>
      <c r="B472" s="42">
        <v>3</v>
      </c>
      <c r="D472" s="18">
        <v>76.2</v>
      </c>
      <c r="E472" s="31">
        <f t="shared" si="46"/>
        <v>73.25833333333334</v>
      </c>
      <c r="F472" s="34">
        <f t="shared" si="47"/>
        <v>14.581875000000011</v>
      </c>
      <c r="G472" s="38">
        <v>14.3</v>
      </c>
      <c r="H472" s="92"/>
      <c r="J472" s="31">
        <f t="shared" si="48"/>
        <v>141.22960372960372</v>
      </c>
      <c r="K472" s="5">
        <v>76.209999999999994</v>
      </c>
      <c r="L472" s="51">
        <v>76.2</v>
      </c>
      <c r="M472" s="14">
        <f t="shared" si="44"/>
        <v>1.3123359580035299E-2</v>
      </c>
      <c r="N472" s="50" t="s">
        <v>508</v>
      </c>
      <c r="O472" s="18">
        <v>76.2</v>
      </c>
      <c r="P472" s="18"/>
      <c r="R472" s="50" t="s">
        <v>1372</v>
      </c>
      <c r="S472" s="8">
        <v>77</v>
      </c>
      <c r="T472" s="51">
        <v>76.2</v>
      </c>
      <c r="U472" s="9">
        <f t="shared" si="45"/>
        <v>-0.79999999999999716</v>
      </c>
      <c r="V472" s="2"/>
    </row>
    <row r="473" spans="1:22" ht="16.5" thickBot="1">
      <c r="A473" s="43">
        <v>1986</v>
      </c>
      <c r="B473" s="42">
        <v>4</v>
      </c>
      <c r="D473" s="18">
        <v>75.599999999999994</v>
      </c>
      <c r="E473" s="31">
        <f t="shared" si="46"/>
        <v>73.566666666666677</v>
      </c>
      <c r="F473" s="34">
        <f t="shared" si="47"/>
        <v>15.067500000000017</v>
      </c>
      <c r="G473" s="38">
        <v>15.1</v>
      </c>
      <c r="H473" s="92"/>
      <c r="J473" s="31">
        <f t="shared" si="48"/>
        <v>138.71964679911702</v>
      </c>
      <c r="K473" s="5">
        <v>75.599999999999994</v>
      </c>
      <c r="L473" s="51">
        <v>75.599999999999994</v>
      </c>
      <c r="M473" s="14">
        <f t="shared" si="44"/>
        <v>0</v>
      </c>
      <c r="N473" s="50" t="s">
        <v>509</v>
      </c>
      <c r="O473" s="18">
        <v>75.599999999999994</v>
      </c>
      <c r="P473" s="18"/>
      <c r="R473" s="50" t="s">
        <v>1373</v>
      </c>
      <c r="S473" s="8">
        <v>75.099999999999994</v>
      </c>
      <c r="T473" s="51">
        <v>75.599999999999994</v>
      </c>
      <c r="U473" s="9">
        <f t="shared" si="45"/>
        <v>0.5</v>
      </c>
      <c r="V473" s="2"/>
    </row>
    <row r="474" spans="1:22" ht="16.5" thickBot="1">
      <c r="A474" s="43">
        <v>1986</v>
      </c>
      <c r="B474" s="42">
        <v>5</v>
      </c>
      <c r="D474" s="18">
        <v>74.2</v>
      </c>
      <c r="E474" s="31">
        <f t="shared" si="46"/>
        <v>74.029166666666654</v>
      </c>
      <c r="F474" s="34">
        <f t="shared" si="47"/>
        <v>15.79593749999998</v>
      </c>
      <c r="G474" s="38">
        <v>15.8</v>
      </c>
      <c r="H474" s="92"/>
      <c r="J474" s="31">
        <f t="shared" si="48"/>
        <v>136.8539029535865</v>
      </c>
      <c r="K474" s="5">
        <v>74.23</v>
      </c>
      <c r="L474" s="51">
        <v>74.2</v>
      </c>
      <c r="M474" s="14">
        <f t="shared" si="44"/>
        <v>4.0431266846368885E-2</v>
      </c>
      <c r="N474" s="50" t="s">
        <v>510</v>
      </c>
      <c r="O474" s="18">
        <v>74.2</v>
      </c>
      <c r="P474" s="18"/>
      <c r="R474" s="50" t="s">
        <v>1374</v>
      </c>
      <c r="S474" s="8">
        <v>72.599999999999994</v>
      </c>
      <c r="T474" s="51">
        <v>74.2</v>
      </c>
      <c r="U474" s="9">
        <f t="shared" si="45"/>
        <v>1.6000000000000085</v>
      </c>
      <c r="V474" s="2"/>
    </row>
    <row r="475" spans="1:22" ht="16.5" thickBot="1">
      <c r="A475" s="43">
        <v>1986</v>
      </c>
      <c r="B475" s="42">
        <v>6</v>
      </c>
      <c r="D475" s="18">
        <v>69.7</v>
      </c>
      <c r="E475" s="31">
        <f t="shared" si="46"/>
        <v>74.066666666666663</v>
      </c>
      <c r="F475" s="34">
        <f t="shared" si="47"/>
        <v>15.854999999999993</v>
      </c>
      <c r="G475" s="38">
        <v>15.2</v>
      </c>
      <c r="H475" s="92"/>
      <c r="J475" s="31">
        <f t="shared" si="48"/>
        <v>138.7280701754386</v>
      </c>
      <c r="K475" s="5">
        <v>69.73</v>
      </c>
      <c r="L475" s="51">
        <v>69.7</v>
      </c>
      <c r="M475" s="14">
        <f t="shared" si="44"/>
        <v>4.3041606886660588E-2</v>
      </c>
      <c r="N475" s="50" t="s">
        <v>511</v>
      </c>
      <c r="O475" s="18">
        <v>69.7</v>
      </c>
      <c r="P475" s="18"/>
      <c r="R475" s="50" t="s">
        <v>1375</v>
      </c>
      <c r="S475" s="8">
        <v>67.599999999999994</v>
      </c>
      <c r="T475" s="51">
        <v>69.7</v>
      </c>
      <c r="U475" s="9">
        <f t="shared" si="45"/>
        <v>2.1000000000000085</v>
      </c>
      <c r="V475" s="2"/>
    </row>
    <row r="476" spans="1:22" ht="16.5" thickBot="1">
      <c r="A476" s="43">
        <v>1986</v>
      </c>
      <c r="B476" s="42">
        <v>7</v>
      </c>
      <c r="D476" s="18">
        <v>72.5</v>
      </c>
      <c r="E476" s="31">
        <f t="shared" si="46"/>
        <v>73.954166666666666</v>
      </c>
      <c r="F476" s="34">
        <f t="shared" si="47"/>
        <v>15.677812499999998</v>
      </c>
      <c r="G476" s="38">
        <v>15.1</v>
      </c>
      <c r="H476" s="92"/>
      <c r="J476" s="31">
        <f t="shared" si="48"/>
        <v>138.97626931567328</v>
      </c>
      <c r="K476" s="5">
        <v>72.510000000000005</v>
      </c>
      <c r="L476" s="51">
        <v>72.5</v>
      </c>
      <c r="M476" s="14">
        <f t="shared" si="44"/>
        <v>1.3793103448293209E-2</v>
      </c>
      <c r="N476" s="50" t="s">
        <v>512</v>
      </c>
      <c r="O476" s="18">
        <v>72.5</v>
      </c>
      <c r="P476" s="18"/>
      <c r="R476" s="50" t="s">
        <v>1376</v>
      </c>
      <c r="S476" s="8">
        <v>70.2</v>
      </c>
      <c r="T476" s="51">
        <v>72.5</v>
      </c>
      <c r="U476" s="9">
        <f t="shared" si="45"/>
        <v>2.2999999999999972</v>
      </c>
      <c r="V476" s="2"/>
    </row>
    <row r="477" spans="1:22" ht="16.5" thickBot="1">
      <c r="A477" s="43">
        <v>1986</v>
      </c>
      <c r="B477" s="42">
        <v>8</v>
      </c>
      <c r="D477" s="18">
        <v>70.099999999999994</v>
      </c>
      <c r="E477" s="31">
        <f t="shared" si="46"/>
        <v>73.462499999999991</v>
      </c>
      <c r="F477" s="34">
        <f t="shared" si="47"/>
        <v>14.903437499999987</v>
      </c>
      <c r="G477" s="38">
        <v>14.4</v>
      </c>
      <c r="H477" s="92"/>
      <c r="J477" s="31">
        <f t="shared" si="48"/>
        <v>141.015625</v>
      </c>
      <c r="K477" s="5">
        <v>70.069999999999993</v>
      </c>
      <c r="L477" s="51">
        <v>70.099999999999994</v>
      </c>
      <c r="M477" s="14">
        <f t="shared" si="44"/>
        <v>-4.2796005706136953E-2</v>
      </c>
      <c r="N477" s="50" t="s">
        <v>513</v>
      </c>
      <c r="O477" s="18">
        <v>70.099999999999994</v>
      </c>
      <c r="P477" s="18"/>
      <c r="R477" s="50" t="s">
        <v>1377</v>
      </c>
      <c r="S477" s="8">
        <v>68.400000000000006</v>
      </c>
      <c r="T477" s="51">
        <v>70.099999999999994</v>
      </c>
      <c r="U477" s="9">
        <f t="shared" si="45"/>
        <v>1.6999999999999886</v>
      </c>
      <c r="V477" s="2"/>
    </row>
    <row r="478" spans="1:22" ht="16.5" thickBot="1">
      <c r="A478" s="43">
        <v>1986</v>
      </c>
      <c r="B478" s="42">
        <v>9</v>
      </c>
      <c r="D478" s="18">
        <v>69.400000000000006</v>
      </c>
      <c r="E478" s="33">
        <f t="shared" si="46"/>
        <v>72.879166666666649</v>
      </c>
      <c r="F478" s="34">
        <f t="shared" si="47"/>
        <v>13.984687499999971</v>
      </c>
      <c r="G478" s="38">
        <v>13.5</v>
      </c>
      <c r="H478" s="92"/>
      <c r="I478" s="3" t="s">
        <v>9</v>
      </c>
      <c r="J478" s="31">
        <f t="shared" si="48"/>
        <v>143.98456790123456</v>
      </c>
      <c r="K478" s="5">
        <v>69.45</v>
      </c>
      <c r="L478" s="51">
        <v>69.400000000000006</v>
      </c>
      <c r="M478" s="14">
        <f t="shared" si="44"/>
        <v>7.2046109510083056E-2</v>
      </c>
      <c r="N478" s="50" t="s">
        <v>514</v>
      </c>
      <c r="O478" s="18">
        <v>69.400000000000006</v>
      </c>
      <c r="P478" s="18"/>
      <c r="R478" s="50" t="s">
        <v>1378</v>
      </c>
      <c r="S478" s="8">
        <v>68.7</v>
      </c>
      <c r="T478" s="51">
        <v>69.400000000000006</v>
      </c>
      <c r="U478" s="9">
        <f t="shared" si="45"/>
        <v>0.70000000000000284</v>
      </c>
    </row>
    <row r="479" spans="1:22" ht="16.5" thickBot="1">
      <c r="A479" s="43">
        <v>1986</v>
      </c>
      <c r="B479" s="42">
        <v>10</v>
      </c>
      <c r="D479" s="18">
        <v>82.4</v>
      </c>
      <c r="E479" s="31">
        <f t="shared" si="46"/>
        <v>73.17083333333332</v>
      </c>
      <c r="F479" s="34">
        <f t="shared" si="47"/>
        <v>14.444062499999978</v>
      </c>
      <c r="G479" s="38">
        <v>14.7</v>
      </c>
      <c r="H479" s="92"/>
      <c r="I479" s="3" t="s">
        <v>10</v>
      </c>
      <c r="J479" s="31">
        <f t="shared" si="48"/>
        <v>139.77607709750566</v>
      </c>
      <c r="K479" s="5">
        <v>82.38</v>
      </c>
      <c r="L479" s="51">
        <v>82.4</v>
      </c>
      <c r="M479" s="14">
        <f t="shared" si="44"/>
        <v>-2.4271844660205488E-2</v>
      </c>
      <c r="N479" s="50" t="s">
        <v>515</v>
      </c>
      <c r="O479" s="18">
        <v>82.4</v>
      </c>
      <c r="P479" s="18"/>
      <c r="R479" s="50" t="s">
        <v>1379</v>
      </c>
      <c r="S479" s="8">
        <v>83</v>
      </c>
      <c r="T479" s="51">
        <v>82.4</v>
      </c>
      <c r="U479" s="9">
        <f t="shared" si="45"/>
        <v>-0.59999999999999432</v>
      </c>
    </row>
    <row r="480" spans="1:22" ht="16.5" thickBot="1">
      <c r="A480" s="43">
        <v>1986</v>
      </c>
      <c r="B480" s="42">
        <v>11</v>
      </c>
      <c r="D480" s="18">
        <v>75.5</v>
      </c>
      <c r="E480" s="31">
        <f t="shared" si="46"/>
        <v>74.233333333333334</v>
      </c>
      <c r="F480" s="34">
        <f t="shared" si="47"/>
        <v>16.1175</v>
      </c>
      <c r="G480" s="38">
        <v>16.600000000000001</v>
      </c>
      <c r="H480" s="92"/>
      <c r="I480" s="3" t="s">
        <v>14</v>
      </c>
      <c r="J480" s="31">
        <f t="shared" si="48"/>
        <v>134.71887550200802</v>
      </c>
      <c r="K480" s="5">
        <v>75.48</v>
      </c>
      <c r="L480" s="51">
        <v>75.5</v>
      </c>
      <c r="M480" s="14">
        <f t="shared" si="44"/>
        <v>-2.649006622516481E-2</v>
      </c>
      <c r="N480" s="50" t="s">
        <v>516</v>
      </c>
      <c r="O480" s="18">
        <v>75.5</v>
      </c>
      <c r="P480" s="18"/>
      <c r="R480" s="50" t="s">
        <v>1380</v>
      </c>
      <c r="S480" s="8">
        <v>77.099999999999994</v>
      </c>
      <c r="T480" s="51">
        <v>75.5</v>
      </c>
      <c r="U480" s="9">
        <f t="shared" si="45"/>
        <v>-1.5999999999999943</v>
      </c>
      <c r="V480" s="17"/>
    </row>
    <row r="481" spans="1:22" ht="16.5" thickBot="1">
      <c r="A481" s="43">
        <v>1986</v>
      </c>
      <c r="B481" s="42">
        <v>12</v>
      </c>
      <c r="D481" s="18">
        <v>70.400000000000006</v>
      </c>
      <c r="E481" s="31">
        <f t="shared" si="46"/>
        <v>75.329166666666666</v>
      </c>
      <c r="F481" s="34">
        <f t="shared" si="47"/>
        <v>17.843437499999997</v>
      </c>
      <c r="G481" s="38">
        <v>18.3</v>
      </c>
      <c r="H481" s="92"/>
      <c r="J481" s="31">
        <f t="shared" si="48"/>
        <v>131.16347905282331</v>
      </c>
      <c r="K481" s="5">
        <v>70.36</v>
      </c>
      <c r="L481" s="51">
        <v>70.400000000000006</v>
      </c>
      <c r="M481" s="14">
        <f t="shared" si="44"/>
        <v>-5.6818181818186986E-2</v>
      </c>
      <c r="N481" s="50" t="s">
        <v>517</v>
      </c>
      <c r="O481" s="18">
        <v>70.400000000000006</v>
      </c>
      <c r="P481" s="18"/>
      <c r="R481" s="50" t="s">
        <v>1381</v>
      </c>
      <c r="S481" s="8">
        <v>72.599999999999994</v>
      </c>
      <c r="T481" s="51">
        <v>70.400000000000006</v>
      </c>
      <c r="U481" s="9">
        <f t="shared" si="45"/>
        <v>-2.1999999999999886</v>
      </c>
      <c r="V481" s="2"/>
    </row>
    <row r="482" spans="1:22" ht="16.5" thickBot="1">
      <c r="A482" s="43">
        <v>1987</v>
      </c>
      <c r="B482" s="42">
        <v>1</v>
      </c>
      <c r="D482" s="18">
        <v>70.2</v>
      </c>
      <c r="E482" s="31">
        <f t="shared" si="46"/>
        <v>76.379166666666649</v>
      </c>
      <c r="F482" s="34">
        <f t="shared" si="47"/>
        <v>19.497187499999971</v>
      </c>
      <c r="G482" s="38">
        <v>19.899999999999999</v>
      </c>
      <c r="H482" s="92"/>
      <c r="J482" s="31">
        <f t="shared" si="48"/>
        <v>128.38149078726968</v>
      </c>
      <c r="K482" s="5">
        <v>70.19</v>
      </c>
      <c r="L482" s="51">
        <v>70.2</v>
      </c>
      <c r="M482" s="14">
        <f t="shared" si="44"/>
        <v>-1.4245014245020116E-2</v>
      </c>
      <c r="N482" s="50" t="s">
        <v>518</v>
      </c>
      <c r="O482" s="18">
        <v>70.2</v>
      </c>
      <c r="P482" s="18"/>
      <c r="R482" s="50" t="s">
        <v>1382</v>
      </c>
      <c r="S482" s="8">
        <v>72.5</v>
      </c>
      <c r="T482" s="51">
        <v>70.2</v>
      </c>
      <c r="U482" s="9">
        <f t="shared" si="45"/>
        <v>-2.2999999999999972</v>
      </c>
      <c r="V482" s="2"/>
    </row>
    <row r="483" spans="1:22" ht="16.5" thickBot="1">
      <c r="A483" s="43">
        <v>1987</v>
      </c>
      <c r="B483" s="42">
        <v>2</v>
      </c>
      <c r="D483" s="18">
        <v>69.8</v>
      </c>
      <c r="E483" s="31">
        <f t="shared" si="46"/>
        <v>77.904166666666654</v>
      </c>
      <c r="F483" s="34">
        <f t="shared" si="47"/>
        <v>21.899062499999982</v>
      </c>
      <c r="G483" s="38">
        <v>22.3</v>
      </c>
      <c r="H483" s="92"/>
      <c r="J483" s="31">
        <f t="shared" si="48"/>
        <v>124.9346038863976</v>
      </c>
      <c r="K483" s="5">
        <v>69.790000000000006</v>
      </c>
      <c r="L483" s="51">
        <v>69.8</v>
      </c>
      <c r="M483" s="14">
        <f t="shared" si="44"/>
        <v>-1.4326647564459449E-2</v>
      </c>
      <c r="N483" s="50" t="s">
        <v>519</v>
      </c>
      <c r="O483" s="18">
        <v>69.8</v>
      </c>
      <c r="P483" s="18"/>
      <c r="R483" s="50" t="s">
        <v>1383</v>
      </c>
      <c r="S483" s="8">
        <v>71.5</v>
      </c>
      <c r="T483" s="51">
        <v>69.8</v>
      </c>
      <c r="U483" s="9">
        <f t="shared" si="45"/>
        <v>-1.7000000000000028</v>
      </c>
      <c r="V483" s="2"/>
    </row>
    <row r="484" spans="1:22" ht="16.5" thickBot="1">
      <c r="A484" s="43">
        <v>1987</v>
      </c>
      <c r="B484" s="42">
        <v>3</v>
      </c>
      <c r="D484" s="18">
        <v>73.3</v>
      </c>
      <c r="E484" s="31">
        <f t="shared" si="46"/>
        <v>79.558333333333323</v>
      </c>
      <c r="F484" s="34">
        <f t="shared" si="47"/>
        <v>24.504374999999982</v>
      </c>
      <c r="G484" s="38">
        <v>25.5</v>
      </c>
      <c r="H484" s="92"/>
      <c r="J484" s="31">
        <f t="shared" si="48"/>
        <v>121.19934640522875</v>
      </c>
      <c r="K484" s="5">
        <v>73.25</v>
      </c>
      <c r="L484" s="51">
        <v>73.3</v>
      </c>
      <c r="M484" s="14">
        <f t="shared" si="44"/>
        <v>-6.8212824010899453E-2</v>
      </c>
      <c r="N484" s="50" t="s">
        <v>520</v>
      </c>
      <c r="O484" s="18">
        <v>73.3</v>
      </c>
      <c r="P484" s="18"/>
      <c r="R484" s="50" t="s">
        <v>1384</v>
      </c>
      <c r="S484" s="8">
        <v>74</v>
      </c>
      <c r="T484" s="51">
        <v>73.3</v>
      </c>
      <c r="U484" s="9">
        <f t="shared" si="45"/>
        <v>-0.70000000000000284</v>
      </c>
      <c r="V484" s="2"/>
    </row>
    <row r="485" spans="1:22" ht="16.5" thickBot="1">
      <c r="A485" s="43">
        <v>1987</v>
      </c>
      <c r="B485" s="42">
        <v>4</v>
      </c>
      <c r="D485" s="18">
        <v>85.5</v>
      </c>
      <c r="E485" s="31">
        <f t="shared" si="46"/>
        <v>80.916666666666671</v>
      </c>
      <c r="F485" s="34">
        <f t="shared" si="47"/>
        <v>26.643750000000008</v>
      </c>
      <c r="G485" s="38">
        <v>28</v>
      </c>
      <c r="H485" s="92"/>
      <c r="J485" s="31">
        <f t="shared" si="48"/>
        <v>118.89880952380952</v>
      </c>
      <c r="K485" s="5">
        <v>85.49</v>
      </c>
      <c r="L485" s="51">
        <v>85.5</v>
      </c>
      <c r="M485" s="14">
        <f t="shared" si="44"/>
        <v>-1.169590643274887E-2</v>
      </c>
      <c r="N485" s="50" t="s">
        <v>521</v>
      </c>
      <c r="O485" s="18">
        <v>85.5</v>
      </c>
      <c r="P485" s="18"/>
      <c r="R485" s="50" t="s">
        <v>1385</v>
      </c>
      <c r="S485" s="8">
        <v>84.9</v>
      </c>
      <c r="T485" s="51">
        <v>85.5</v>
      </c>
      <c r="U485" s="9">
        <f t="shared" si="45"/>
        <v>0.59999999999999432</v>
      </c>
      <c r="V485" s="2"/>
    </row>
    <row r="486" spans="1:22" ht="16.5" thickBot="1">
      <c r="A486" s="43">
        <v>1987</v>
      </c>
      <c r="B486" s="42">
        <v>5</v>
      </c>
      <c r="D486" s="18">
        <v>89.8</v>
      </c>
      <c r="E486" s="31">
        <f t="shared" si="46"/>
        <v>82.520833333333343</v>
      </c>
      <c r="F486" s="34">
        <f t="shared" si="47"/>
        <v>29.170312500000016</v>
      </c>
      <c r="G486" s="38">
        <v>30.3</v>
      </c>
      <c r="H486" s="92"/>
      <c r="J486" s="31">
        <f t="shared" si="48"/>
        <v>117.23459845984598</v>
      </c>
      <c r="K486" s="5">
        <v>89.73</v>
      </c>
      <c r="L486" s="51">
        <v>89.8</v>
      </c>
      <c r="M486" s="14">
        <f t="shared" si="44"/>
        <v>-7.7951002227166555E-2</v>
      </c>
      <c r="N486" s="50" t="s">
        <v>522</v>
      </c>
      <c r="O486" s="18">
        <v>89.8</v>
      </c>
      <c r="P486" s="18"/>
      <c r="R486" s="50" t="s">
        <v>1386</v>
      </c>
      <c r="S486" s="8">
        <v>87.8</v>
      </c>
      <c r="T486" s="51">
        <v>89.8</v>
      </c>
      <c r="U486" s="9">
        <f t="shared" si="45"/>
        <v>2</v>
      </c>
      <c r="V486" s="2"/>
    </row>
    <row r="487" spans="1:22" ht="16.5" thickBot="1">
      <c r="A487" s="43">
        <v>1987</v>
      </c>
      <c r="B487" s="42">
        <v>6</v>
      </c>
      <c r="D487" s="18">
        <v>80.400000000000006</v>
      </c>
      <c r="E487" s="31">
        <f t="shared" si="46"/>
        <v>84.379166666666677</v>
      </c>
      <c r="F487" s="34">
        <f t="shared" si="47"/>
        <v>32.097187500000018</v>
      </c>
      <c r="G487" s="38">
        <v>32.700000000000003</v>
      </c>
      <c r="H487" s="92"/>
      <c r="J487" s="31">
        <f t="shared" si="48"/>
        <v>115.8040265035678</v>
      </c>
      <c r="K487" s="5">
        <v>80.41</v>
      </c>
      <c r="L487" s="51">
        <v>80.400000000000006</v>
      </c>
      <c r="M487" s="14">
        <f t="shared" si="44"/>
        <v>1.2437810945272076E-2</v>
      </c>
      <c r="N487" s="50" t="s">
        <v>523</v>
      </c>
      <c r="O487" s="18">
        <v>80.400000000000006</v>
      </c>
      <c r="P487" s="18"/>
      <c r="R487" s="50" t="s">
        <v>1387</v>
      </c>
      <c r="S487" s="8">
        <v>77.900000000000006</v>
      </c>
      <c r="T487" s="51">
        <v>80.400000000000006</v>
      </c>
      <c r="U487" s="9">
        <f t="shared" si="45"/>
        <v>2.5</v>
      </c>
      <c r="V487" s="2"/>
    </row>
    <row r="488" spans="1:22" ht="16.5" thickBot="1">
      <c r="A488" s="43">
        <v>1987</v>
      </c>
      <c r="B488" s="42">
        <v>7</v>
      </c>
      <c r="D488" s="18">
        <v>87</v>
      </c>
      <c r="E488" s="31">
        <f t="shared" si="46"/>
        <v>86.691666666666663</v>
      </c>
      <c r="F488" s="34">
        <f t="shared" si="47"/>
        <v>35.739374999999995</v>
      </c>
      <c r="G488" s="38">
        <v>36.200000000000003</v>
      </c>
      <c r="H488" s="92"/>
      <c r="J488" s="31">
        <f t="shared" si="48"/>
        <v>113.94797421731123</v>
      </c>
      <c r="K488" s="5">
        <v>87</v>
      </c>
      <c r="L488" s="51">
        <v>87</v>
      </c>
      <c r="M488" s="14">
        <f t="shared" si="44"/>
        <v>0</v>
      </c>
      <c r="N488" s="50" t="s">
        <v>524</v>
      </c>
      <c r="O488" s="18">
        <v>87</v>
      </c>
      <c r="P488" s="18"/>
      <c r="R488" s="50" t="s">
        <v>1388</v>
      </c>
      <c r="S488" s="8">
        <v>84.2</v>
      </c>
      <c r="T488" s="51">
        <v>87</v>
      </c>
      <c r="U488" s="9">
        <f t="shared" si="45"/>
        <v>2.7999999999999972</v>
      </c>
      <c r="V488" s="2"/>
    </row>
    <row r="489" spans="1:22" ht="16.5" thickBot="1">
      <c r="A489" s="43">
        <v>1987</v>
      </c>
      <c r="B489" s="42">
        <v>8</v>
      </c>
      <c r="D489" s="18">
        <v>92.2</v>
      </c>
      <c r="E489" s="31">
        <f t="shared" si="46"/>
        <v>89.483333333333334</v>
      </c>
      <c r="F489" s="34">
        <f t="shared" si="47"/>
        <v>40.136249999999997</v>
      </c>
      <c r="G489" s="38">
        <v>40.5</v>
      </c>
      <c r="H489" s="92"/>
      <c r="J489" s="31">
        <f t="shared" si="48"/>
        <v>112.09465020576131</v>
      </c>
      <c r="K489" s="5">
        <v>92.22</v>
      </c>
      <c r="L489" s="51">
        <v>92.2</v>
      </c>
      <c r="M489" s="14">
        <f t="shared" si="44"/>
        <v>2.1691973969623746E-2</v>
      </c>
      <c r="N489" s="50" t="s">
        <v>525</v>
      </c>
      <c r="O489" s="18">
        <v>92.2</v>
      </c>
      <c r="P489" s="18"/>
      <c r="R489" s="50" t="s">
        <v>1389</v>
      </c>
      <c r="S489" s="8">
        <v>90</v>
      </c>
      <c r="T489" s="51">
        <v>92.2</v>
      </c>
      <c r="U489" s="9">
        <f t="shared" si="45"/>
        <v>2.2000000000000028</v>
      </c>
      <c r="V489" s="2"/>
    </row>
    <row r="490" spans="1:22" ht="16.5" thickBot="1">
      <c r="A490" s="43">
        <v>1987</v>
      </c>
      <c r="B490" s="42">
        <v>9</v>
      </c>
      <c r="D490" s="18">
        <v>87</v>
      </c>
      <c r="E490" s="31">
        <f t="shared" si="46"/>
        <v>92.529166666666683</v>
      </c>
      <c r="F490" s="34">
        <f t="shared" si="47"/>
        <v>44.933437500000025</v>
      </c>
      <c r="G490" s="38">
        <v>45.3</v>
      </c>
      <c r="H490" s="92"/>
      <c r="J490" s="31">
        <f t="shared" si="48"/>
        <v>110.42586460632819</v>
      </c>
      <c r="K490" s="5">
        <v>87.03</v>
      </c>
      <c r="L490" s="51">
        <v>87</v>
      </c>
      <c r="M490" s="14">
        <f t="shared" si="44"/>
        <v>3.4482758620697496E-2</v>
      </c>
      <c r="N490" s="50" t="s">
        <v>526</v>
      </c>
      <c r="O490" s="18">
        <v>87</v>
      </c>
      <c r="P490" s="18"/>
      <c r="R490" s="50" t="s">
        <v>1390</v>
      </c>
      <c r="S490" s="8">
        <v>86.1</v>
      </c>
      <c r="T490" s="51">
        <v>87</v>
      </c>
      <c r="U490" s="9">
        <f t="shared" si="45"/>
        <v>0.90000000000000568</v>
      </c>
      <c r="V490" s="2"/>
    </row>
    <row r="491" spans="1:22" ht="16.5" thickBot="1">
      <c r="A491" s="43">
        <v>1987</v>
      </c>
      <c r="B491" s="42">
        <v>10</v>
      </c>
      <c r="D491" s="18">
        <v>97.4</v>
      </c>
      <c r="E491" s="31">
        <f t="shared" si="46"/>
        <v>95.804166666666674</v>
      </c>
      <c r="F491" s="34">
        <f t="shared" si="47"/>
        <v>50.091562500000009</v>
      </c>
      <c r="G491" s="38">
        <v>51</v>
      </c>
      <c r="H491" s="92">
        <f t="shared" ref="H491:H496" si="49">F491/G491*100-100</f>
        <v>-1.7812499999999716</v>
      </c>
      <c r="J491" s="31">
        <f t="shared" si="48"/>
        <v>108.78513071895425</v>
      </c>
      <c r="K491" s="5">
        <v>97.48</v>
      </c>
      <c r="L491" s="51">
        <v>97.4</v>
      </c>
      <c r="M491" s="14">
        <f t="shared" si="44"/>
        <v>8.2135523613956707E-2</v>
      </c>
      <c r="N491" s="50" t="s">
        <v>527</v>
      </c>
      <c r="O491" s="18">
        <v>97.4</v>
      </c>
      <c r="P491" s="18"/>
      <c r="R491" s="50" t="s">
        <v>1391</v>
      </c>
      <c r="S491" s="8">
        <v>98.1</v>
      </c>
      <c r="T491" s="51">
        <v>97.4</v>
      </c>
      <c r="U491" s="9">
        <f t="shared" si="45"/>
        <v>-0.69999999999998863</v>
      </c>
      <c r="V491" s="2"/>
    </row>
    <row r="492" spans="1:22" ht="16.5" thickBot="1">
      <c r="A492" s="43">
        <v>1987</v>
      </c>
      <c r="B492" s="42">
        <v>11</v>
      </c>
      <c r="D492" s="18">
        <v>99</v>
      </c>
      <c r="E492" s="31">
        <f t="shared" si="46"/>
        <v>98.5625</v>
      </c>
      <c r="F492" s="34">
        <f t="shared" si="47"/>
        <v>54.435937500000001</v>
      </c>
      <c r="G492" s="38">
        <v>55.1</v>
      </c>
      <c r="H492" s="92">
        <f t="shared" si="49"/>
        <v>-1.2051950998185106</v>
      </c>
      <c r="J492" s="31">
        <f t="shared" si="48"/>
        <v>107.88793103448276</v>
      </c>
      <c r="K492" s="5">
        <v>99.03</v>
      </c>
      <c r="L492" s="51">
        <v>99</v>
      </c>
      <c r="M492" s="14">
        <f t="shared" si="44"/>
        <v>3.0303030303031164E-2</v>
      </c>
      <c r="N492" s="50" t="s">
        <v>528</v>
      </c>
      <c r="O492" s="18">
        <v>99</v>
      </c>
      <c r="P492" s="18"/>
      <c r="R492" s="50" t="s">
        <v>1392</v>
      </c>
      <c r="S492" s="8">
        <v>101.2</v>
      </c>
      <c r="T492" s="51">
        <v>99</v>
      </c>
      <c r="U492" s="9">
        <f t="shared" si="45"/>
        <v>-2.2000000000000028</v>
      </c>
      <c r="V492" s="2"/>
    </row>
    <row r="493" spans="1:22" ht="16.5" thickBot="1">
      <c r="A493" s="43">
        <v>1987</v>
      </c>
      <c r="B493" s="42">
        <v>12</v>
      </c>
      <c r="D493" s="18">
        <v>91.5</v>
      </c>
      <c r="E493" s="31">
        <f t="shared" si="46"/>
        <v>102.375</v>
      </c>
      <c r="F493" s="34">
        <f t="shared" si="47"/>
        <v>60.440624999999997</v>
      </c>
      <c r="G493" s="38">
        <v>60.9</v>
      </c>
      <c r="H493" s="92">
        <f t="shared" si="49"/>
        <v>-0.75431034482758719</v>
      </c>
      <c r="J493" s="31">
        <f t="shared" si="48"/>
        <v>106.81034482758621</v>
      </c>
      <c r="K493" s="5">
        <v>91.46</v>
      </c>
      <c r="L493" s="51">
        <v>91.5</v>
      </c>
      <c r="M493" s="14">
        <f t="shared" si="44"/>
        <v>-4.3715846994544449E-2</v>
      </c>
      <c r="N493" s="50" t="s">
        <v>529</v>
      </c>
      <c r="O493" s="18">
        <v>91.5</v>
      </c>
      <c r="P493" s="18"/>
      <c r="R493" s="50" t="s">
        <v>1393</v>
      </c>
      <c r="S493" s="8">
        <v>94.4</v>
      </c>
      <c r="T493" s="51">
        <v>91.5</v>
      </c>
      <c r="U493" s="9">
        <f t="shared" si="45"/>
        <v>-2.9000000000000057</v>
      </c>
      <c r="V493" s="2"/>
    </row>
    <row r="494" spans="1:22" ht="16.5" thickBot="1">
      <c r="A494" s="43">
        <v>1988</v>
      </c>
      <c r="B494" s="42">
        <v>1</v>
      </c>
      <c r="D494" s="18">
        <v>104.6</v>
      </c>
      <c r="E494" s="31">
        <f t="shared" si="46"/>
        <v>107.95833333333333</v>
      </c>
      <c r="F494" s="34">
        <f t="shared" si="47"/>
        <v>69.234374999999986</v>
      </c>
      <c r="G494" s="38">
        <v>69.2</v>
      </c>
      <c r="H494" s="92">
        <f t="shared" si="49"/>
        <v>4.9674855491304015E-2</v>
      </c>
      <c r="J494" s="31">
        <f t="shared" si="48"/>
        <v>105.60091522157997</v>
      </c>
      <c r="K494" s="5">
        <v>104.56</v>
      </c>
      <c r="L494" s="51">
        <v>104.6</v>
      </c>
      <c r="M494" s="14">
        <f t="shared" si="44"/>
        <v>-3.8240917782019324E-2</v>
      </c>
      <c r="N494" s="50" t="s">
        <v>530</v>
      </c>
      <c r="O494" s="18">
        <v>104.6</v>
      </c>
      <c r="P494" s="18"/>
      <c r="R494" s="50" t="s">
        <v>1394</v>
      </c>
      <c r="S494" s="8">
        <v>108</v>
      </c>
      <c r="T494" s="51">
        <v>104.6</v>
      </c>
      <c r="U494" s="9">
        <f t="shared" si="45"/>
        <v>-3.4000000000000057</v>
      </c>
      <c r="V494" s="2"/>
    </row>
    <row r="495" spans="1:22" ht="16.5" thickBot="1">
      <c r="A495" s="43">
        <v>1988</v>
      </c>
      <c r="B495" s="42">
        <v>2</v>
      </c>
      <c r="D495" s="18">
        <v>102.4</v>
      </c>
      <c r="E495" s="31">
        <f t="shared" si="46"/>
        <v>113.64166666666665</v>
      </c>
      <c r="F495" s="34">
        <f t="shared" si="47"/>
        <v>78.185624999999973</v>
      </c>
      <c r="G495" s="38">
        <v>76.900000000000006</v>
      </c>
      <c r="H495" s="92">
        <f t="shared" si="49"/>
        <v>1.671814044213221</v>
      </c>
      <c r="J495" s="31">
        <f t="shared" si="48"/>
        <v>104.77785002167316</v>
      </c>
      <c r="K495" s="5">
        <v>102.43</v>
      </c>
      <c r="L495" s="51">
        <v>102.4</v>
      </c>
      <c r="M495" s="14">
        <f t="shared" si="44"/>
        <v>2.9296875E-2</v>
      </c>
      <c r="N495" s="50" t="s">
        <v>531</v>
      </c>
      <c r="O495" s="18">
        <v>102.4</v>
      </c>
      <c r="P495" s="18"/>
      <c r="R495" s="50" t="s">
        <v>1395</v>
      </c>
      <c r="S495" s="8">
        <v>105</v>
      </c>
      <c r="T495" s="51">
        <v>102.4</v>
      </c>
      <c r="U495" s="9">
        <f t="shared" si="45"/>
        <v>-2.5999999999999943</v>
      </c>
      <c r="V495" s="2"/>
    </row>
    <row r="496" spans="1:22" ht="16.5" thickBot="1">
      <c r="A496" s="43">
        <v>1988</v>
      </c>
      <c r="B496" s="42">
        <v>3</v>
      </c>
      <c r="D496" s="18">
        <v>113.8</v>
      </c>
      <c r="E496" s="31">
        <f t="shared" si="46"/>
        <v>119.17916666666666</v>
      </c>
      <c r="F496" s="34">
        <f t="shared" si="47"/>
        <v>86.907187499999992</v>
      </c>
      <c r="G496" s="38">
        <v>84.9</v>
      </c>
      <c r="H496" s="92">
        <f t="shared" si="49"/>
        <v>2.364178445229669</v>
      </c>
      <c r="J496" s="31">
        <f t="shared" si="48"/>
        <v>104.0375932469572</v>
      </c>
      <c r="K496" s="5">
        <v>113.84</v>
      </c>
      <c r="L496" s="51">
        <v>113.8</v>
      </c>
      <c r="M496" s="14">
        <f t="shared" si="44"/>
        <v>3.5149384885784229E-2</v>
      </c>
      <c r="N496" s="50" t="s">
        <v>532</v>
      </c>
      <c r="O496" s="18">
        <v>113.8</v>
      </c>
      <c r="P496" s="18"/>
      <c r="R496" s="50" t="s">
        <v>1396</v>
      </c>
      <c r="S496" s="8">
        <v>114.9</v>
      </c>
      <c r="T496" s="51">
        <v>113.8</v>
      </c>
      <c r="U496" s="9">
        <f t="shared" si="45"/>
        <v>-1.1000000000000085</v>
      </c>
      <c r="V496" s="2"/>
    </row>
    <row r="497" spans="1:22" ht="16.5" thickBot="1">
      <c r="A497" s="43">
        <v>1988</v>
      </c>
      <c r="B497" s="42">
        <v>4</v>
      </c>
      <c r="D497" s="18">
        <v>123.6</v>
      </c>
      <c r="E497" s="31">
        <f t="shared" si="46"/>
        <v>124.94583333333331</v>
      </c>
      <c r="F497" s="34">
        <f t="shared" si="47"/>
        <v>95.98968749999996</v>
      </c>
      <c r="G497" s="38">
        <v>93</v>
      </c>
      <c r="H497" s="92">
        <f t="shared" ref="H497:H522" si="50">F497/G497*100-100</f>
        <v>3.2147177419354449</v>
      </c>
      <c r="J497" s="31">
        <f t="shared" si="48"/>
        <v>103.4350358422939</v>
      </c>
      <c r="K497" s="5">
        <v>123.55</v>
      </c>
      <c r="L497" s="51">
        <v>123.6</v>
      </c>
      <c r="M497" s="14">
        <f t="shared" si="44"/>
        <v>-4.0453074433656866E-2</v>
      </c>
      <c r="N497" s="50" t="s">
        <v>533</v>
      </c>
      <c r="O497" s="18">
        <v>123.6</v>
      </c>
      <c r="P497" s="18"/>
      <c r="R497" s="50" t="s">
        <v>1397</v>
      </c>
      <c r="S497" s="8">
        <v>122.7</v>
      </c>
      <c r="T497" s="51">
        <v>123.6</v>
      </c>
      <c r="U497" s="9">
        <f t="shared" si="45"/>
        <v>0.89999999999999147</v>
      </c>
      <c r="V497" s="2"/>
    </row>
    <row r="498" spans="1:22" ht="16.5" thickBot="1">
      <c r="A498" s="43">
        <v>1988</v>
      </c>
      <c r="B498" s="42">
        <v>5</v>
      </c>
      <c r="D498" s="18">
        <v>117.9</v>
      </c>
      <c r="E498" s="31">
        <f t="shared" si="46"/>
        <v>130.15833333333333</v>
      </c>
      <c r="F498" s="34">
        <f t="shared" si="47"/>
        <v>104.19937499999999</v>
      </c>
      <c r="G498" s="38">
        <v>101.4</v>
      </c>
      <c r="H498" s="92">
        <f t="shared" si="50"/>
        <v>2.7607248520709931</v>
      </c>
      <c r="J498" s="31">
        <f t="shared" si="48"/>
        <v>102.83612754766601</v>
      </c>
      <c r="K498" s="5">
        <v>117.85</v>
      </c>
      <c r="L498" s="51">
        <v>117.9</v>
      </c>
      <c r="M498" s="14">
        <f t="shared" si="44"/>
        <v>-4.2408821034783273E-2</v>
      </c>
      <c r="N498" s="50" t="s">
        <v>534</v>
      </c>
      <c r="O498" s="18">
        <v>117.9</v>
      </c>
      <c r="P498" s="18"/>
      <c r="R498" s="50" t="s">
        <v>1398</v>
      </c>
      <c r="S498" s="8">
        <v>115.2</v>
      </c>
      <c r="T498" s="51">
        <v>117.9</v>
      </c>
      <c r="U498" s="9">
        <f t="shared" si="45"/>
        <v>2.7000000000000028</v>
      </c>
      <c r="V498" s="2"/>
    </row>
    <row r="499" spans="1:22" ht="16.5" thickBot="1">
      <c r="A499" s="43">
        <v>1988</v>
      </c>
      <c r="B499" s="42">
        <v>6</v>
      </c>
      <c r="D499" s="18">
        <v>143.80000000000001</v>
      </c>
      <c r="E499" s="31">
        <f t="shared" si="46"/>
        <v>136.64999999999998</v>
      </c>
      <c r="F499" s="34">
        <f t="shared" si="47"/>
        <v>114.42374999999996</v>
      </c>
      <c r="G499" s="38">
        <v>114.3</v>
      </c>
      <c r="H499" s="92">
        <f t="shared" si="50"/>
        <v>0.10826771653540845</v>
      </c>
      <c r="J499" s="31">
        <f t="shared" si="48"/>
        <v>101.95538057742782</v>
      </c>
      <c r="K499" s="5">
        <v>143.81</v>
      </c>
      <c r="L499" s="51">
        <v>143.80000000000001</v>
      </c>
      <c r="M499" s="14">
        <f t="shared" si="44"/>
        <v>6.9541029207016436E-3</v>
      </c>
      <c r="N499" s="50" t="s">
        <v>535</v>
      </c>
      <c r="O499" s="18">
        <v>143.80000000000001</v>
      </c>
      <c r="P499" s="18"/>
      <c r="R499" s="50" t="s">
        <v>1399</v>
      </c>
      <c r="S499" s="8">
        <v>139.4</v>
      </c>
      <c r="T499" s="51">
        <v>143.80000000000001</v>
      </c>
      <c r="U499" s="9">
        <f t="shared" si="45"/>
        <v>4.4000000000000057</v>
      </c>
      <c r="V499" s="2"/>
    </row>
    <row r="500" spans="1:22" ht="16.5" thickBot="1">
      <c r="A500" s="43">
        <v>1988</v>
      </c>
      <c r="B500" s="42">
        <v>7</v>
      </c>
      <c r="D500" s="18">
        <v>157.6</v>
      </c>
      <c r="E500" s="31">
        <f t="shared" si="46"/>
        <v>146.03333333333333</v>
      </c>
      <c r="F500" s="34">
        <f t="shared" si="47"/>
        <v>129.20249999999999</v>
      </c>
      <c r="G500" s="38">
        <v>128.5</v>
      </c>
      <c r="H500" s="92">
        <f t="shared" si="50"/>
        <v>0.54669260700389088</v>
      </c>
      <c r="J500" s="31">
        <f t="shared" si="48"/>
        <v>101.36446173800259</v>
      </c>
      <c r="K500" s="5">
        <v>157.65</v>
      </c>
      <c r="L500" s="51">
        <v>157.6</v>
      </c>
      <c r="M500" s="14">
        <f t="shared" si="44"/>
        <v>3.1725888324871221E-2</v>
      </c>
      <c r="N500" s="50" t="s">
        <v>536</v>
      </c>
      <c r="O500" s="18">
        <v>157.6</v>
      </c>
      <c r="P500" s="18"/>
      <c r="R500" s="50" t="s">
        <v>1400</v>
      </c>
      <c r="S500" s="8">
        <v>152.69999999999999</v>
      </c>
      <c r="T500" s="51">
        <v>157.6</v>
      </c>
      <c r="U500" s="9">
        <f t="shared" si="45"/>
        <v>4.9000000000000057</v>
      </c>
      <c r="V500" s="2"/>
    </row>
    <row r="501" spans="1:22" ht="16.5" thickBot="1">
      <c r="A501" s="43">
        <v>1988</v>
      </c>
      <c r="B501" s="42">
        <v>8</v>
      </c>
      <c r="D501" s="18">
        <v>158</v>
      </c>
      <c r="E501" s="31">
        <f t="shared" si="46"/>
        <v>155.94166666666666</v>
      </c>
      <c r="F501" s="34">
        <f t="shared" si="47"/>
        <v>144.80812499999999</v>
      </c>
      <c r="G501" s="38">
        <v>141.1</v>
      </c>
      <c r="H501" s="92">
        <f t="shared" si="50"/>
        <v>2.6280120481927582</v>
      </c>
      <c r="J501" s="31">
        <f t="shared" si="48"/>
        <v>101.05185447673045</v>
      </c>
      <c r="K501" s="5">
        <v>158.04</v>
      </c>
      <c r="L501" s="51">
        <v>158</v>
      </c>
      <c r="M501" s="14">
        <f t="shared" si="44"/>
        <v>2.5316455696184903E-2</v>
      </c>
      <c r="N501" s="50" t="s">
        <v>537</v>
      </c>
      <c r="O501" s="18">
        <v>158</v>
      </c>
      <c r="P501" s="18"/>
      <c r="R501" s="50" t="s">
        <v>1401</v>
      </c>
      <c r="S501" s="8">
        <v>154.19999999999999</v>
      </c>
      <c r="T501" s="51">
        <v>158</v>
      </c>
      <c r="U501" s="9">
        <f t="shared" si="45"/>
        <v>3.8000000000000114</v>
      </c>
      <c r="V501" s="2"/>
    </row>
    <row r="502" spans="1:22" ht="16.5" thickBot="1">
      <c r="A502" s="43">
        <v>1988</v>
      </c>
      <c r="B502" s="42">
        <v>9</v>
      </c>
      <c r="D502" s="18">
        <v>154.1</v>
      </c>
      <c r="E502" s="31">
        <f t="shared" si="46"/>
        <v>164.43333333333331</v>
      </c>
      <c r="F502" s="34">
        <f t="shared" si="47"/>
        <v>158.18249999999995</v>
      </c>
      <c r="G502" s="38">
        <v>151.19999999999999</v>
      </c>
      <c r="H502" s="92">
        <f t="shared" si="50"/>
        <v>4.6180555555555287</v>
      </c>
      <c r="J502" s="31">
        <f t="shared" si="48"/>
        <v>100.8752204585538</v>
      </c>
      <c r="K502" s="5">
        <v>154.11000000000001</v>
      </c>
      <c r="L502" s="51">
        <v>154.1</v>
      </c>
      <c r="M502" s="14">
        <f t="shared" si="44"/>
        <v>6.4892926671120676E-3</v>
      </c>
      <c r="N502" s="50" t="s">
        <v>538</v>
      </c>
      <c r="O502" s="18">
        <v>154.1</v>
      </c>
      <c r="P502" s="18"/>
      <c r="R502" s="50" t="s">
        <v>1402</v>
      </c>
      <c r="S502" s="8">
        <v>152.5</v>
      </c>
      <c r="T502" s="51">
        <v>154.1</v>
      </c>
      <c r="U502" s="9">
        <f t="shared" si="45"/>
        <v>1.5999999999999943</v>
      </c>
      <c r="V502" s="2"/>
    </row>
    <row r="503" spans="1:22" ht="16.5" thickBot="1">
      <c r="A503" s="43">
        <v>1988</v>
      </c>
      <c r="B503" s="42">
        <v>10</v>
      </c>
      <c r="D503" s="18">
        <v>168.7</v>
      </c>
      <c r="E503" s="31">
        <f t="shared" si="46"/>
        <v>170.95416666666665</v>
      </c>
      <c r="F503" s="34">
        <f t="shared" si="47"/>
        <v>168.45281249999996</v>
      </c>
      <c r="G503" s="38">
        <v>156.9</v>
      </c>
      <c r="H503" s="92">
        <f t="shared" si="50"/>
        <v>7.3631692160611522</v>
      </c>
      <c r="J503" s="31">
        <f t="shared" si="48"/>
        <v>100.89574038665816</v>
      </c>
      <c r="K503" s="5">
        <v>168.72</v>
      </c>
      <c r="L503" s="51">
        <v>168.7</v>
      </c>
      <c r="M503" s="14">
        <f t="shared" si="44"/>
        <v>1.1855364552459946E-2</v>
      </c>
      <c r="N503" s="50" t="s">
        <v>539</v>
      </c>
      <c r="O503" s="18">
        <v>168.7</v>
      </c>
      <c r="P503" s="18"/>
      <c r="R503" s="50" t="s">
        <v>1403</v>
      </c>
      <c r="S503" s="8">
        <v>169.8</v>
      </c>
      <c r="T503" s="51">
        <v>168.7</v>
      </c>
      <c r="U503" s="9">
        <f t="shared" si="45"/>
        <v>-1.1000000000000227</v>
      </c>
      <c r="V503" s="2"/>
    </row>
    <row r="504" spans="1:22" ht="16.5" thickBot="1">
      <c r="A504" s="43">
        <v>1988</v>
      </c>
      <c r="B504" s="42">
        <v>11</v>
      </c>
      <c r="D504" s="18">
        <v>152.80000000000001</v>
      </c>
      <c r="E504" s="31">
        <f t="shared" si="46"/>
        <v>176.94583333333333</v>
      </c>
      <c r="F504" s="34">
        <f t="shared" si="47"/>
        <v>177.88968749999998</v>
      </c>
      <c r="G504" s="38">
        <v>164.4</v>
      </c>
      <c r="H504" s="92">
        <f t="shared" si="50"/>
        <v>8.2054060218977867</v>
      </c>
      <c r="J504" s="31">
        <f t="shared" si="48"/>
        <v>100.76312854825629</v>
      </c>
      <c r="K504" s="5">
        <v>152.77000000000001</v>
      </c>
      <c r="L504" s="51">
        <v>152.80000000000001</v>
      </c>
      <c r="M504" s="14">
        <f t="shared" si="44"/>
        <v>-1.9633507853399124E-2</v>
      </c>
      <c r="N504" s="50" t="s">
        <v>540</v>
      </c>
      <c r="O504" s="18">
        <v>152.80000000000001</v>
      </c>
      <c r="P504" s="18"/>
      <c r="R504" s="50" t="s">
        <v>1404</v>
      </c>
      <c r="S504" s="8">
        <v>156.19999999999999</v>
      </c>
      <c r="T504" s="51">
        <v>152.80000000000001</v>
      </c>
      <c r="U504" s="9">
        <f t="shared" si="45"/>
        <v>-3.3999999999999773</v>
      </c>
      <c r="V504" s="2"/>
    </row>
    <row r="505" spans="1:22" ht="16.5" thickBot="1">
      <c r="A505" s="43">
        <v>1988</v>
      </c>
      <c r="B505" s="42">
        <v>12</v>
      </c>
      <c r="D505" s="18">
        <v>193.5</v>
      </c>
      <c r="E505" s="31">
        <f t="shared" si="46"/>
        <v>184.44166666666663</v>
      </c>
      <c r="F505" s="34">
        <f t="shared" si="47"/>
        <v>189.69562499999995</v>
      </c>
      <c r="G505" s="38">
        <v>176.1</v>
      </c>
      <c r="H505" s="92">
        <f t="shared" si="50"/>
        <v>7.7204003407154858</v>
      </c>
      <c r="J505" s="31">
        <f t="shared" si="48"/>
        <v>100.47368919174711</v>
      </c>
      <c r="K505" s="5">
        <v>193.51</v>
      </c>
      <c r="L505" s="51">
        <v>193.5</v>
      </c>
      <c r="M505" s="14">
        <f t="shared" si="44"/>
        <v>5.1679586563295743E-3</v>
      </c>
      <c r="N505" s="50" t="s">
        <v>541</v>
      </c>
      <c r="O505" s="18">
        <v>193.5</v>
      </c>
      <c r="P505" s="18"/>
      <c r="R505" s="50" t="s">
        <v>1405</v>
      </c>
      <c r="S505" s="8">
        <v>199.8</v>
      </c>
      <c r="T505" s="51">
        <v>193.5</v>
      </c>
      <c r="U505" s="9">
        <f t="shared" si="45"/>
        <v>-6.3000000000000114</v>
      </c>
      <c r="V505" s="2"/>
    </row>
    <row r="506" spans="1:22" ht="16.5" thickBot="1">
      <c r="A506" s="43">
        <v>1989</v>
      </c>
      <c r="B506" s="42">
        <v>1</v>
      </c>
      <c r="D506" s="18">
        <v>227.8</v>
      </c>
      <c r="E506" s="31">
        <f t="shared" si="46"/>
        <v>190.00833333333333</v>
      </c>
      <c r="F506" s="34">
        <f t="shared" si="47"/>
        <v>198.46312499999999</v>
      </c>
      <c r="G506" s="38">
        <v>184.8</v>
      </c>
      <c r="H506" s="92">
        <f t="shared" si="50"/>
        <v>7.3934659090908923</v>
      </c>
      <c r="J506" s="31">
        <f t="shared" si="48"/>
        <v>100.28183621933621</v>
      </c>
      <c r="K506" s="5">
        <v>227.84</v>
      </c>
      <c r="L506" s="51">
        <v>227.8</v>
      </c>
      <c r="M506" s="14">
        <f t="shared" si="44"/>
        <v>1.7559262510971507E-2</v>
      </c>
      <c r="N506" s="50" t="s">
        <v>542</v>
      </c>
      <c r="O506" s="18">
        <v>227.8</v>
      </c>
      <c r="P506" s="18"/>
      <c r="R506" s="50" t="s">
        <v>1406</v>
      </c>
      <c r="S506" s="8">
        <v>235.4</v>
      </c>
      <c r="T506" s="51">
        <v>227.8</v>
      </c>
      <c r="U506" s="9">
        <f t="shared" si="45"/>
        <v>-7.5999999999999943</v>
      </c>
      <c r="V506" s="2"/>
    </row>
    <row r="507" spans="1:22" ht="16.5" thickBot="1">
      <c r="A507" s="43">
        <v>1989</v>
      </c>
      <c r="B507" s="42">
        <v>2</v>
      </c>
      <c r="D507" s="18">
        <v>217</v>
      </c>
      <c r="E507" s="31">
        <f t="shared" si="46"/>
        <v>193.95416666666668</v>
      </c>
      <c r="F507" s="34">
        <f t="shared" si="47"/>
        <v>204.67781250000002</v>
      </c>
      <c r="G507" s="38">
        <v>190.7</v>
      </c>
      <c r="H507" s="92">
        <f t="shared" si="50"/>
        <v>7.3297391190351391</v>
      </c>
      <c r="J507" s="31">
        <f t="shared" si="48"/>
        <v>100.17064324418808</v>
      </c>
      <c r="K507" s="5">
        <v>216.96</v>
      </c>
      <c r="L507" s="51">
        <v>217</v>
      </c>
      <c r="M507" s="14">
        <f t="shared" si="44"/>
        <v>-1.843317972350178E-2</v>
      </c>
      <c r="N507" s="50" t="s">
        <v>543</v>
      </c>
      <c r="O507" s="18">
        <v>217</v>
      </c>
      <c r="P507" s="18"/>
      <c r="R507" s="50" t="s">
        <v>1407</v>
      </c>
      <c r="S507" s="8">
        <v>222.4</v>
      </c>
      <c r="T507" s="51">
        <v>217</v>
      </c>
      <c r="U507" s="9">
        <f t="shared" si="45"/>
        <v>-5.4000000000000057</v>
      </c>
      <c r="V507" s="2"/>
    </row>
    <row r="508" spans="1:22" ht="16.5" thickBot="1">
      <c r="A508" s="43">
        <v>1989</v>
      </c>
      <c r="B508" s="42">
        <v>3</v>
      </c>
      <c r="D508" s="18">
        <v>203</v>
      </c>
      <c r="E508" s="31">
        <f t="shared" si="46"/>
        <v>199.73749999999998</v>
      </c>
      <c r="F508" s="34">
        <f t="shared" si="47"/>
        <v>213.78656249999997</v>
      </c>
      <c r="G508" s="38">
        <v>198</v>
      </c>
      <c r="H508" s="92">
        <f t="shared" si="50"/>
        <v>7.9730113636363455</v>
      </c>
      <c r="J508" s="31">
        <f t="shared" si="48"/>
        <v>100.08775252525253</v>
      </c>
      <c r="K508" s="5">
        <v>203.02</v>
      </c>
      <c r="L508" s="51">
        <v>203</v>
      </c>
      <c r="M508" s="14">
        <f t="shared" si="44"/>
        <v>9.8522167487686829E-3</v>
      </c>
      <c r="N508" s="50" t="s">
        <v>544</v>
      </c>
      <c r="O508" s="18">
        <v>203</v>
      </c>
      <c r="P508" s="18"/>
      <c r="R508" s="50" t="s">
        <v>1408</v>
      </c>
      <c r="S508" s="8">
        <v>205.1</v>
      </c>
      <c r="T508" s="51">
        <v>203</v>
      </c>
      <c r="U508" s="9">
        <f t="shared" si="45"/>
        <v>-2.0999999999999943</v>
      </c>
      <c r="V508" s="2"/>
    </row>
    <row r="509" spans="1:22" ht="16.5" thickBot="1">
      <c r="A509" s="43">
        <v>1989</v>
      </c>
      <c r="B509" s="42">
        <v>4</v>
      </c>
      <c r="D509" s="18">
        <v>190.9</v>
      </c>
      <c r="E509" s="31">
        <f t="shared" si="46"/>
        <v>204.44583333333333</v>
      </c>
      <c r="F509" s="34">
        <f t="shared" si="47"/>
        <v>221.20218749999998</v>
      </c>
      <c r="G509" s="38">
        <v>203.8</v>
      </c>
      <c r="H509" s="92">
        <f t="shared" si="50"/>
        <v>8.5388554955838885</v>
      </c>
      <c r="J509" s="31">
        <f t="shared" si="48"/>
        <v>100.03168956493295</v>
      </c>
      <c r="K509" s="5">
        <v>190.93</v>
      </c>
      <c r="L509" s="51">
        <v>190.9</v>
      </c>
      <c r="M509" s="14">
        <f t="shared" si="44"/>
        <v>1.5715034049250676E-2</v>
      </c>
      <c r="N509" s="50" t="s">
        <v>545</v>
      </c>
      <c r="O509" s="18">
        <v>190.9</v>
      </c>
      <c r="P509" s="18"/>
      <c r="R509" s="50" t="s">
        <v>1409</v>
      </c>
      <c r="S509" s="8">
        <v>189.6</v>
      </c>
      <c r="T509" s="51">
        <v>190.9</v>
      </c>
      <c r="U509" s="9">
        <f t="shared" si="45"/>
        <v>1.3000000000000114</v>
      </c>
      <c r="V509" s="2"/>
    </row>
    <row r="510" spans="1:22" ht="16.5" thickBot="1">
      <c r="A510" s="43">
        <v>1989</v>
      </c>
      <c r="B510" s="42">
        <v>5</v>
      </c>
      <c r="D510" s="18">
        <v>194.4</v>
      </c>
      <c r="E510" s="31">
        <f t="shared" si="46"/>
        <v>209.27500000000001</v>
      </c>
      <c r="F510" s="34">
        <f t="shared" si="47"/>
        <v>228.80812499999999</v>
      </c>
      <c r="G510" s="38">
        <v>209.5</v>
      </c>
      <c r="H510" s="92">
        <f t="shared" si="50"/>
        <v>9.2162887828162212</v>
      </c>
      <c r="J510" s="31">
        <f t="shared" si="48"/>
        <v>99.989260143198095</v>
      </c>
      <c r="K510" s="5">
        <v>194.4</v>
      </c>
      <c r="L510" s="51">
        <v>194.4</v>
      </c>
      <c r="M510" s="14">
        <f t="shared" si="44"/>
        <v>0</v>
      </c>
      <c r="N510" s="50" t="s">
        <v>546</v>
      </c>
      <c r="O510" s="18">
        <v>194.4</v>
      </c>
      <c r="P510" s="18"/>
      <c r="R510" s="50" t="s">
        <v>1410</v>
      </c>
      <c r="S510" s="8">
        <v>190.1</v>
      </c>
      <c r="T510" s="51">
        <v>194.4</v>
      </c>
      <c r="U510" s="9">
        <f t="shared" si="45"/>
        <v>4.3000000000000114</v>
      </c>
      <c r="V510" s="2"/>
    </row>
    <row r="511" spans="1:22" ht="16.5" thickBot="1">
      <c r="A511" s="43">
        <v>1989</v>
      </c>
      <c r="B511" s="42">
        <v>6</v>
      </c>
      <c r="D511" s="3">
        <v>247.2</v>
      </c>
      <c r="E511" s="33">
        <f t="shared" si="46"/>
        <v>213.02500000000001</v>
      </c>
      <c r="F511" s="34">
        <f t="shared" si="47"/>
        <v>234.71437499999999</v>
      </c>
      <c r="G511" s="38">
        <v>212.1</v>
      </c>
      <c r="H511" s="64">
        <f t="shared" si="50"/>
        <v>10.662128712871294</v>
      </c>
      <c r="J511" s="31">
        <f t="shared" si="48"/>
        <v>100.04361150400754</v>
      </c>
      <c r="K511" s="5">
        <v>247.2</v>
      </c>
      <c r="L511" s="51">
        <v>247.2</v>
      </c>
      <c r="M511" s="14">
        <f t="shared" si="44"/>
        <v>0</v>
      </c>
      <c r="N511" s="50" t="s">
        <v>547</v>
      </c>
      <c r="O511" s="18">
        <v>247.2</v>
      </c>
      <c r="P511" s="18"/>
      <c r="R511" s="50" t="s">
        <v>1411</v>
      </c>
      <c r="S511" s="8">
        <v>239.6</v>
      </c>
      <c r="T511" s="51">
        <v>247.2</v>
      </c>
      <c r="U511" s="9">
        <f t="shared" si="45"/>
        <v>7.5999999999999943</v>
      </c>
      <c r="V511" s="2"/>
    </row>
    <row r="512" spans="1:22" ht="16.5" thickBot="1">
      <c r="A512" s="43">
        <v>1989</v>
      </c>
      <c r="B512" s="42">
        <v>7</v>
      </c>
      <c r="D512" s="18">
        <v>187.8</v>
      </c>
      <c r="E512" s="31">
        <f t="shared" si="46"/>
        <v>212.54166666666666</v>
      </c>
      <c r="F512" s="34">
        <f t="shared" si="47"/>
        <v>233.95312499999997</v>
      </c>
      <c r="G512" s="38">
        <v>212</v>
      </c>
      <c r="H512" s="92">
        <f t="shared" si="50"/>
        <v>10.355247641509408</v>
      </c>
      <c r="J512" s="31">
        <f t="shared" si="48"/>
        <v>100.02555031446541</v>
      </c>
      <c r="K512" s="5">
        <v>187.81</v>
      </c>
      <c r="L512" s="51">
        <v>187.8</v>
      </c>
      <c r="M512" s="14">
        <f t="shared" si="44"/>
        <v>5.3248136315175998E-3</v>
      </c>
      <c r="N512" s="50" t="s">
        <v>548</v>
      </c>
      <c r="O512" s="18">
        <v>187.8</v>
      </c>
      <c r="P512" s="18"/>
      <c r="R512" s="50" t="s">
        <v>1412</v>
      </c>
      <c r="S512" s="8">
        <v>181.9</v>
      </c>
      <c r="T512" s="51">
        <v>187.8</v>
      </c>
      <c r="U512" s="9">
        <f t="shared" si="45"/>
        <v>5.9000000000000057</v>
      </c>
      <c r="V512" s="2"/>
    </row>
    <row r="513" spans="1:22" ht="16.5" thickBot="1">
      <c r="A513" s="43">
        <v>1989</v>
      </c>
      <c r="B513" s="42">
        <v>8</v>
      </c>
      <c r="D513" s="18">
        <v>222.5</v>
      </c>
      <c r="E513" s="31">
        <f t="shared" si="46"/>
        <v>209.73750000000004</v>
      </c>
      <c r="F513" s="34">
        <f t="shared" si="47"/>
        <v>229.53656250000006</v>
      </c>
      <c r="G513" s="38">
        <v>211.1</v>
      </c>
      <c r="H513" s="92">
        <f t="shared" si="50"/>
        <v>8.7335682141165734</v>
      </c>
      <c r="J513" s="31">
        <f t="shared" si="48"/>
        <v>99.9354571293226</v>
      </c>
      <c r="K513" s="5">
        <v>222.53</v>
      </c>
      <c r="L513" s="51">
        <v>222.5</v>
      </c>
      <c r="M513" s="14">
        <f t="shared" si="44"/>
        <v>1.3483146067414964E-2</v>
      </c>
      <c r="N513" s="50" t="s">
        <v>549</v>
      </c>
      <c r="O513" s="18">
        <v>222.5</v>
      </c>
      <c r="P513" s="18"/>
      <c r="R513" s="50" t="s">
        <v>1413</v>
      </c>
      <c r="S513" s="8">
        <v>217.1</v>
      </c>
      <c r="T513" s="51">
        <v>222.5</v>
      </c>
      <c r="U513" s="9">
        <f t="shared" si="45"/>
        <v>5.4000000000000057</v>
      </c>
      <c r="V513" s="2"/>
    </row>
    <row r="514" spans="1:22" ht="16.5" thickBot="1">
      <c r="A514" s="43">
        <v>1989</v>
      </c>
      <c r="B514" s="42">
        <v>9</v>
      </c>
      <c r="D514" s="18">
        <v>228.4</v>
      </c>
      <c r="E514" s="31">
        <f t="shared" si="46"/>
        <v>207.28333333333333</v>
      </c>
      <c r="F514" s="34">
        <f t="shared" si="47"/>
        <v>225.67124999999999</v>
      </c>
      <c r="G514" s="38">
        <v>210.5</v>
      </c>
      <c r="H514" s="92">
        <f t="shared" si="50"/>
        <v>7.2072446555819312</v>
      </c>
      <c r="J514" s="31">
        <f t="shared" si="48"/>
        <v>99.847189231987329</v>
      </c>
      <c r="K514" s="5">
        <v>228.41</v>
      </c>
      <c r="L514" s="51">
        <v>228.4</v>
      </c>
      <c r="M514" s="14">
        <f t="shared" si="44"/>
        <v>4.3782837127821495E-3</v>
      </c>
      <c r="N514" s="50" t="s">
        <v>550</v>
      </c>
      <c r="O514" s="18">
        <v>228.4</v>
      </c>
      <c r="P514" s="18"/>
      <c r="R514" s="50" t="s">
        <v>1414</v>
      </c>
      <c r="S514" s="8">
        <v>225.9</v>
      </c>
      <c r="T514" s="51">
        <v>228.4</v>
      </c>
      <c r="U514" s="9">
        <f t="shared" si="45"/>
        <v>2.5</v>
      </c>
      <c r="V514" s="2"/>
    </row>
    <row r="515" spans="1:22" ht="16.5" thickBot="1">
      <c r="A515" s="43">
        <v>1989</v>
      </c>
      <c r="B515" s="42">
        <v>10</v>
      </c>
      <c r="D515" s="18">
        <v>207.4</v>
      </c>
      <c r="E515" s="31">
        <f t="shared" si="46"/>
        <v>206.43750000000003</v>
      </c>
      <c r="F515" s="34">
        <f t="shared" si="47"/>
        <v>224.33906250000004</v>
      </c>
      <c r="G515" s="38">
        <v>212.4</v>
      </c>
      <c r="H515" s="92">
        <f t="shared" si="50"/>
        <v>5.6210275423729001</v>
      </c>
      <c r="J515" s="33">
        <f t="shared" si="48"/>
        <v>99.719279661016955</v>
      </c>
      <c r="K515" s="5">
        <v>207.35</v>
      </c>
      <c r="L515" s="51">
        <v>207.4</v>
      </c>
      <c r="M515" s="14">
        <f t="shared" si="44"/>
        <v>-2.4108003857278959E-2</v>
      </c>
      <c r="N515" s="50" t="s">
        <v>551</v>
      </c>
      <c r="O515" s="18">
        <v>207.4</v>
      </c>
      <c r="P515" s="18"/>
      <c r="R515" s="50" t="s">
        <v>1415</v>
      </c>
      <c r="S515" s="8">
        <v>208.7</v>
      </c>
      <c r="T515" s="51">
        <v>207.4</v>
      </c>
      <c r="U515" s="9">
        <f t="shared" si="45"/>
        <v>-1.2999999999999829</v>
      </c>
      <c r="V515" s="2"/>
    </row>
    <row r="516" spans="1:22" ht="16.5" thickBot="1">
      <c r="A516" s="43">
        <v>1989</v>
      </c>
      <c r="B516" s="42">
        <v>11</v>
      </c>
      <c r="D516" s="18">
        <v>230</v>
      </c>
      <c r="E516" s="31">
        <f t="shared" si="46"/>
        <v>206.24166666666667</v>
      </c>
      <c r="F516" s="34">
        <f t="shared" si="47"/>
        <v>224.03062500000001</v>
      </c>
      <c r="G516" s="36">
        <v>212.5</v>
      </c>
      <c r="H516" s="92">
        <f t="shared" si="50"/>
        <v>5.4261764705882456</v>
      </c>
      <c r="J516" s="33">
        <f t="shared" si="48"/>
        <v>99.705490196078429</v>
      </c>
      <c r="K516" s="5">
        <v>230</v>
      </c>
      <c r="L516" s="51">
        <v>230</v>
      </c>
      <c r="M516" s="14">
        <f t="shared" si="44"/>
        <v>0</v>
      </c>
      <c r="N516" s="50" t="s">
        <v>552</v>
      </c>
      <c r="O516" s="18">
        <v>230</v>
      </c>
      <c r="P516" s="18"/>
      <c r="R516" s="50" t="s">
        <v>1416</v>
      </c>
      <c r="S516" s="8">
        <v>235.1</v>
      </c>
      <c r="T516" s="51">
        <v>230</v>
      </c>
      <c r="U516" s="9">
        <f t="shared" si="45"/>
        <v>-5.0999999999999943</v>
      </c>
      <c r="V516" s="2"/>
    </row>
    <row r="517" spans="1:22" ht="16.5" thickBot="1">
      <c r="A517" s="43">
        <v>1989</v>
      </c>
      <c r="B517" s="42">
        <v>12</v>
      </c>
      <c r="D517" s="18">
        <v>206.3</v>
      </c>
      <c r="E517" s="31">
        <f t="shared" si="46"/>
        <v>203.27083333333334</v>
      </c>
      <c r="F517" s="34">
        <f t="shared" si="47"/>
        <v>219.3515625</v>
      </c>
      <c r="G517" s="38">
        <v>206.2</v>
      </c>
      <c r="H517" s="92">
        <f t="shared" si="50"/>
        <v>6.3780613482056197</v>
      </c>
      <c r="J517" s="31">
        <f t="shared" si="48"/>
        <v>99.857945360491428</v>
      </c>
      <c r="K517" s="5">
        <v>206.35</v>
      </c>
      <c r="L517" s="51">
        <v>206.3</v>
      </c>
      <c r="M517" s="14">
        <f t="shared" ref="M517:M580" si="51">K517/L517*100-100</f>
        <v>2.4236548715464323E-2</v>
      </c>
      <c r="N517" s="50" t="s">
        <v>553</v>
      </c>
      <c r="O517" s="18">
        <v>206.3</v>
      </c>
      <c r="P517" s="18"/>
      <c r="R517" s="50" t="s">
        <v>1417</v>
      </c>
      <c r="S517" s="8">
        <v>213</v>
      </c>
      <c r="T517" s="51">
        <v>206.3</v>
      </c>
      <c r="U517" s="9">
        <f t="shared" ref="U517:U580" si="52">T517-S517</f>
        <v>-6.6999999999999886</v>
      </c>
      <c r="V517" s="2"/>
    </row>
    <row r="518" spans="1:22" ht="16.5" thickBot="1">
      <c r="A518" s="43">
        <v>1990</v>
      </c>
      <c r="B518" s="42">
        <v>1</v>
      </c>
      <c r="C518">
        <v>1990</v>
      </c>
      <c r="D518" s="18">
        <v>203.4</v>
      </c>
      <c r="E518" s="31">
        <f t="shared" si="46"/>
        <v>200.26666666666668</v>
      </c>
      <c r="F518" s="34">
        <f t="shared" si="47"/>
        <v>214.62</v>
      </c>
      <c r="G518" s="38">
        <v>201.2</v>
      </c>
      <c r="H518" s="92">
        <f t="shared" si="50"/>
        <v>6.669980119284304</v>
      </c>
      <c r="J518" s="31">
        <f t="shared" si="48"/>
        <v>99.953611663353215</v>
      </c>
      <c r="K518" s="5">
        <v>203.41</v>
      </c>
      <c r="L518" s="51">
        <v>203.4</v>
      </c>
      <c r="M518" s="14">
        <f t="shared" si="51"/>
        <v>4.9164208456176084E-3</v>
      </c>
      <c r="N518" s="50" t="s">
        <v>554</v>
      </c>
      <c r="O518" s="18">
        <v>203.4</v>
      </c>
      <c r="P518" s="18"/>
      <c r="R518" s="50" t="s">
        <v>1418</v>
      </c>
      <c r="S518" s="8">
        <v>210.1</v>
      </c>
      <c r="T518" s="51">
        <v>203.4</v>
      </c>
      <c r="U518" s="9">
        <f t="shared" si="52"/>
        <v>-6.6999999999999886</v>
      </c>
      <c r="V518" s="2">
        <v>5</v>
      </c>
    </row>
    <row r="519" spans="1:22" ht="16.5" thickBot="1">
      <c r="A519" s="43">
        <v>1990</v>
      </c>
      <c r="B519" s="42">
        <v>2</v>
      </c>
      <c r="D519" s="18">
        <v>174.1</v>
      </c>
      <c r="E519" s="31">
        <f t="shared" si="46"/>
        <v>200.45000000000002</v>
      </c>
      <c r="F519" s="34">
        <f t="shared" si="47"/>
        <v>214.90875000000003</v>
      </c>
      <c r="G519" s="38">
        <v>202.4</v>
      </c>
      <c r="H519" s="92">
        <f t="shared" si="50"/>
        <v>6.1802124505929044</v>
      </c>
      <c r="J519" s="31">
        <f t="shared" si="48"/>
        <v>99.903656126482218</v>
      </c>
      <c r="K519" s="5">
        <v>174.09</v>
      </c>
      <c r="L519" s="51">
        <v>174.1</v>
      </c>
      <c r="M519" s="14">
        <f t="shared" si="51"/>
        <v>-5.7438253877108991E-3</v>
      </c>
      <c r="N519" s="50" t="s">
        <v>555</v>
      </c>
      <c r="O519" s="18">
        <v>174.1</v>
      </c>
      <c r="P519" s="18"/>
      <c r="R519" s="50" t="s">
        <v>1419</v>
      </c>
      <c r="S519" s="8">
        <v>178.3</v>
      </c>
      <c r="T519" s="51">
        <v>174.1</v>
      </c>
      <c r="U519" s="9">
        <f t="shared" si="52"/>
        <v>-4.2000000000000171</v>
      </c>
      <c r="V519" s="2"/>
    </row>
    <row r="520" spans="1:22" ht="16.5" thickBot="1">
      <c r="A520" s="43">
        <v>1990</v>
      </c>
      <c r="B520" s="42">
        <v>3</v>
      </c>
      <c r="D520" s="18">
        <v>187</v>
      </c>
      <c r="E520" s="31">
        <f t="shared" si="46"/>
        <v>198.63750000000002</v>
      </c>
      <c r="F520" s="34">
        <f t="shared" si="47"/>
        <v>212.05406250000001</v>
      </c>
      <c r="G520" s="38">
        <v>200.9</v>
      </c>
      <c r="H520" s="92">
        <f t="shared" si="50"/>
        <v>5.5520470383275295</v>
      </c>
      <c r="J520" s="31">
        <f t="shared" si="48"/>
        <v>99.887381781981091</v>
      </c>
      <c r="K520" s="5">
        <v>186.99</v>
      </c>
      <c r="L520" s="51">
        <v>187</v>
      </c>
      <c r="M520" s="14">
        <f t="shared" si="51"/>
        <v>-5.3475935828828369E-3</v>
      </c>
      <c r="N520" s="50" t="s">
        <v>556</v>
      </c>
      <c r="O520" s="18">
        <v>187</v>
      </c>
      <c r="P520" s="18"/>
      <c r="R520" s="50" t="s">
        <v>1420</v>
      </c>
      <c r="S520" s="8">
        <v>188.8</v>
      </c>
      <c r="T520" s="51">
        <v>187</v>
      </c>
      <c r="U520" s="9">
        <f t="shared" si="52"/>
        <v>-1.8000000000000114</v>
      </c>
      <c r="V520" s="2"/>
    </row>
    <row r="521" spans="1:22" ht="16.5" thickBot="1">
      <c r="A521" s="43">
        <v>1990</v>
      </c>
      <c r="B521" s="42">
        <v>4</v>
      </c>
      <c r="D521" s="18">
        <v>186.6</v>
      </c>
      <c r="E521" s="31">
        <f t="shared" si="46"/>
        <v>195.48749999999998</v>
      </c>
      <c r="F521" s="34">
        <f t="shared" si="47"/>
        <v>207.09281249999998</v>
      </c>
      <c r="G521" s="38">
        <v>198.1</v>
      </c>
      <c r="H521" s="92">
        <f t="shared" si="50"/>
        <v>4.5395318021201376</v>
      </c>
      <c r="J521" s="31">
        <f t="shared" si="48"/>
        <v>99.86812216052499</v>
      </c>
      <c r="K521" s="5">
        <v>186.62</v>
      </c>
      <c r="L521" s="51">
        <v>186.6</v>
      </c>
      <c r="M521" s="14">
        <f t="shared" si="51"/>
        <v>1.071811361201469E-2</v>
      </c>
      <c r="N521" s="50" t="s">
        <v>557</v>
      </c>
      <c r="O521" s="18">
        <v>186.6</v>
      </c>
      <c r="P521" s="18"/>
      <c r="R521" s="50" t="s">
        <v>1421</v>
      </c>
      <c r="S521" s="8">
        <v>185.3</v>
      </c>
      <c r="T521" s="51">
        <v>186.6</v>
      </c>
      <c r="U521" s="9">
        <f t="shared" si="52"/>
        <v>1.2999999999999829</v>
      </c>
      <c r="V521" s="2"/>
    </row>
    <row r="522" spans="1:22" ht="16.5" thickBot="1">
      <c r="A522" s="43">
        <v>1990</v>
      </c>
      <c r="B522" s="42">
        <v>5</v>
      </c>
      <c r="D522" s="18">
        <v>194</v>
      </c>
      <c r="E522" s="31">
        <f t="shared" si="46"/>
        <v>192.3125</v>
      </c>
      <c r="F522" s="34">
        <f t="shared" si="47"/>
        <v>202.09218749999999</v>
      </c>
      <c r="G522" s="38">
        <v>195.1</v>
      </c>
      <c r="H522" s="92">
        <f t="shared" si="50"/>
        <v>3.5838992824192673</v>
      </c>
      <c r="J522" s="31">
        <f t="shared" si="48"/>
        <v>99.857124551512044</v>
      </c>
      <c r="K522" s="5">
        <v>193.99</v>
      </c>
      <c r="L522" s="51">
        <v>194</v>
      </c>
      <c r="M522" s="14">
        <f t="shared" si="51"/>
        <v>-5.15463917525949E-3</v>
      </c>
      <c r="N522" s="50" t="s">
        <v>558</v>
      </c>
      <c r="O522" s="18">
        <v>194</v>
      </c>
      <c r="P522" s="18"/>
      <c r="R522" s="50" t="s">
        <v>1422</v>
      </c>
      <c r="S522" s="8">
        <v>189.7</v>
      </c>
      <c r="T522" s="51">
        <v>194</v>
      </c>
      <c r="U522" s="9">
        <f t="shared" si="52"/>
        <v>4.3000000000000114</v>
      </c>
      <c r="V522" s="2"/>
    </row>
    <row r="523" spans="1:22" ht="16.5" thickBot="1">
      <c r="A523" s="43">
        <v>1990</v>
      </c>
      <c r="B523" s="42">
        <v>6</v>
      </c>
      <c r="D523" s="18">
        <v>176.3</v>
      </c>
      <c r="E523" s="31">
        <f t="shared" ref="E523:E586" si="53">(D517/2+D518+D519+D520+D521+D522+D523+D524+D525+D526+D527+D528+D529/2)/12</f>
        <v>189.91666666666666</v>
      </c>
      <c r="F523" s="34">
        <f t="shared" ref="F523:F586" si="54">(E523-64)*1.575</f>
        <v>198.31874999999997</v>
      </c>
      <c r="G523" s="38">
        <v>192</v>
      </c>
      <c r="H523" s="92">
        <f t="shared" ref="H523:H563" si="55">F523/G523*100-100</f>
        <v>3.2910156249999858</v>
      </c>
      <c r="J523" s="31">
        <f t="shared" ref="J523:J586" si="56">((E523/G523*100-100)/10)+100</f>
        <v>99.891493055555557</v>
      </c>
      <c r="K523" s="5">
        <v>176.34</v>
      </c>
      <c r="L523" s="51">
        <v>176.3</v>
      </c>
      <c r="M523" s="14">
        <f t="shared" si="51"/>
        <v>2.2688598979001995E-2</v>
      </c>
      <c r="N523" s="50" t="s">
        <v>559</v>
      </c>
      <c r="O523" s="18">
        <v>176.3</v>
      </c>
      <c r="P523" s="18"/>
      <c r="R523" s="50" t="s">
        <v>1423</v>
      </c>
      <c r="S523" s="8">
        <v>170.9</v>
      </c>
      <c r="T523" s="51">
        <v>176.3</v>
      </c>
      <c r="U523" s="9">
        <f t="shared" si="52"/>
        <v>5.4000000000000057</v>
      </c>
      <c r="V523" s="2"/>
    </row>
    <row r="524" spans="1:22" ht="16.5" thickBot="1">
      <c r="A524" s="43">
        <v>1990</v>
      </c>
      <c r="B524" s="42">
        <v>7</v>
      </c>
      <c r="D524" s="18">
        <v>186.6</v>
      </c>
      <c r="E524" s="31">
        <f t="shared" si="53"/>
        <v>190.37083333333331</v>
      </c>
      <c r="F524" s="34">
        <f t="shared" si="54"/>
        <v>199.03406249999995</v>
      </c>
      <c r="G524" s="38">
        <v>190.1</v>
      </c>
      <c r="H524" s="92">
        <f t="shared" si="55"/>
        <v>4.6996646501841042</v>
      </c>
      <c r="J524" s="31">
        <f t="shared" si="56"/>
        <v>100.01424688760301</v>
      </c>
      <c r="K524" s="5">
        <v>186.61</v>
      </c>
      <c r="L524" s="51">
        <v>186.6</v>
      </c>
      <c r="M524" s="14">
        <f t="shared" si="51"/>
        <v>5.3590568060144506E-3</v>
      </c>
      <c r="N524" s="50" t="s">
        <v>560</v>
      </c>
      <c r="O524" s="18">
        <v>186.6</v>
      </c>
      <c r="P524" s="18"/>
      <c r="R524" s="50" t="s">
        <v>1424</v>
      </c>
      <c r="S524" s="8">
        <v>180.7</v>
      </c>
      <c r="T524" s="51">
        <v>186.6</v>
      </c>
      <c r="U524" s="9">
        <f t="shared" si="52"/>
        <v>5.9000000000000057</v>
      </c>
      <c r="V524" s="2"/>
    </row>
    <row r="525" spans="1:22" ht="16.5" thickBot="1">
      <c r="A525" s="43">
        <v>1990</v>
      </c>
      <c r="B525" s="42">
        <v>8</v>
      </c>
      <c r="D525" s="18">
        <v>228.1</v>
      </c>
      <c r="E525" s="31">
        <f t="shared" si="53"/>
        <v>193.77916666666667</v>
      </c>
      <c r="F525" s="34">
        <f t="shared" si="54"/>
        <v>204.4021875</v>
      </c>
      <c r="G525" s="38">
        <v>191.6</v>
      </c>
      <c r="H525" s="92">
        <f t="shared" si="55"/>
        <v>6.6817262526096073</v>
      </c>
      <c r="J525" s="31">
        <f t="shared" si="56"/>
        <v>100.11373521224773</v>
      </c>
      <c r="K525" s="5">
        <v>228.09</v>
      </c>
      <c r="L525" s="51">
        <v>228.1</v>
      </c>
      <c r="M525" s="14">
        <f t="shared" si="51"/>
        <v>-4.3840420867979901E-3</v>
      </c>
      <c r="N525" s="50" t="s">
        <v>561</v>
      </c>
      <c r="O525" s="18">
        <v>228.1</v>
      </c>
      <c r="P525" s="18"/>
      <c r="R525" s="50" t="s">
        <v>1425</v>
      </c>
      <c r="S525" s="8">
        <v>222.6</v>
      </c>
      <c r="T525" s="51">
        <v>228.1</v>
      </c>
      <c r="U525" s="9">
        <f t="shared" si="52"/>
        <v>5.5</v>
      </c>
      <c r="V525" s="2"/>
    </row>
    <row r="526" spans="1:22" ht="16.5" thickBot="1">
      <c r="A526" s="43">
        <v>1990</v>
      </c>
      <c r="B526" s="42">
        <v>9</v>
      </c>
      <c r="D526" s="18">
        <v>179.3</v>
      </c>
      <c r="E526" s="31">
        <f t="shared" si="53"/>
        <v>198.10000000000002</v>
      </c>
      <c r="F526" s="34">
        <f t="shared" si="54"/>
        <v>211.20750000000004</v>
      </c>
      <c r="G526" s="38">
        <v>194.6</v>
      </c>
      <c r="H526" s="92">
        <f t="shared" si="55"/>
        <v>8.534172661870528</v>
      </c>
      <c r="J526" s="31">
        <f t="shared" si="56"/>
        <v>100.17985611510791</v>
      </c>
      <c r="K526" s="5">
        <v>179.27</v>
      </c>
      <c r="L526" s="51">
        <v>179.3</v>
      </c>
      <c r="M526" s="14">
        <f t="shared" si="51"/>
        <v>-1.6731734523148134E-2</v>
      </c>
      <c r="N526" s="50" t="s">
        <v>562</v>
      </c>
      <c r="O526" s="18">
        <v>179.3</v>
      </c>
      <c r="P526" s="18"/>
      <c r="R526" s="50" t="s">
        <v>1426</v>
      </c>
      <c r="S526" s="8">
        <v>177.4</v>
      </c>
      <c r="T526" s="51">
        <v>179.3</v>
      </c>
      <c r="U526" s="9">
        <f t="shared" si="52"/>
        <v>1.9000000000000057</v>
      </c>
      <c r="V526" s="2"/>
    </row>
    <row r="527" spans="1:22" ht="16.5" thickBot="1">
      <c r="A527" s="43">
        <v>1990</v>
      </c>
      <c r="B527" s="42">
        <v>10</v>
      </c>
      <c r="D527" s="18">
        <v>180.9</v>
      </c>
      <c r="E527" s="31">
        <f t="shared" si="53"/>
        <v>200.35416666666666</v>
      </c>
      <c r="F527" s="34">
        <f t="shared" si="54"/>
        <v>214.75781249999997</v>
      </c>
      <c r="G527" s="38">
        <v>195.2</v>
      </c>
      <c r="H527" s="92">
        <f t="shared" si="55"/>
        <v>10.019371157786878</v>
      </c>
      <c r="J527" s="31">
        <f t="shared" si="56"/>
        <v>100.26404542349727</v>
      </c>
      <c r="K527" s="5">
        <v>180.85</v>
      </c>
      <c r="L527" s="51">
        <v>180.9</v>
      </c>
      <c r="M527" s="14">
        <f t="shared" si="51"/>
        <v>-2.7639579878396603E-2</v>
      </c>
      <c r="N527" s="50" t="s">
        <v>563</v>
      </c>
      <c r="O527" s="18">
        <v>180.9</v>
      </c>
      <c r="P527" s="18"/>
      <c r="R527" s="50" t="s">
        <v>1427</v>
      </c>
      <c r="S527" s="8">
        <v>182</v>
      </c>
      <c r="T527" s="51">
        <v>180.9</v>
      </c>
      <c r="U527" s="9">
        <f t="shared" si="52"/>
        <v>-1.0999999999999943</v>
      </c>
      <c r="V527" s="2"/>
    </row>
    <row r="528" spans="1:22" ht="16.5" thickBot="1">
      <c r="A528" s="43">
        <v>1990</v>
      </c>
      <c r="B528" s="42">
        <v>11</v>
      </c>
      <c r="D528" s="18">
        <v>180.3</v>
      </c>
      <c r="E528" s="31">
        <f t="shared" si="53"/>
        <v>200.9375</v>
      </c>
      <c r="F528" s="34">
        <f t="shared" si="54"/>
        <v>215.67656249999999</v>
      </c>
      <c r="G528" s="38">
        <v>195.2</v>
      </c>
      <c r="H528" s="92">
        <f t="shared" si="55"/>
        <v>10.490042264344268</v>
      </c>
      <c r="J528" s="31">
        <f t="shared" si="56"/>
        <v>100.29392930327869</v>
      </c>
      <c r="K528" s="5">
        <v>180.26</v>
      </c>
      <c r="L528" s="51">
        <v>180.3</v>
      </c>
      <c r="M528" s="14">
        <f t="shared" si="51"/>
        <v>-2.2185246810877857E-2</v>
      </c>
      <c r="N528" s="50" t="s">
        <v>564</v>
      </c>
      <c r="O528" s="18">
        <v>180.3</v>
      </c>
      <c r="P528" s="18"/>
      <c r="R528" s="50" t="s">
        <v>1428</v>
      </c>
      <c r="S528" s="8">
        <v>184.3</v>
      </c>
      <c r="T528" s="51">
        <v>180.3</v>
      </c>
      <c r="U528" s="9">
        <f t="shared" si="52"/>
        <v>-4</v>
      </c>
      <c r="V528" s="2"/>
    </row>
    <row r="529" spans="1:22" ht="16.5" thickBot="1">
      <c r="A529" s="43">
        <v>1990</v>
      </c>
      <c r="B529" s="42">
        <v>12</v>
      </c>
      <c r="D529" s="18">
        <v>198.5</v>
      </c>
      <c r="E529" s="31">
        <f t="shared" si="53"/>
        <v>202.5</v>
      </c>
      <c r="F529" s="34">
        <f t="shared" si="54"/>
        <v>218.13749999999999</v>
      </c>
      <c r="G529" s="38">
        <v>197.8</v>
      </c>
      <c r="H529" s="92">
        <f t="shared" si="55"/>
        <v>10.281850353892821</v>
      </c>
      <c r="J529" s="31">
        <f t="shared" si="56"/>
        <v>100.23761375126391</v>
      </c>
      <c r="K529" s="5">
        <v>198.54</v>
      </c>
      <c r="L529" s="51">
        <v>198.5</v>
      </c>
      <c r="M529" s="14">
        <f t="shared" si="51"/>
        <v>2.015113350124409E-2</v>
      </c>
      <c r="N529" s="50" t="s">
        <v>565</v>
      </c>
      <c r="O529" s="18">
        <v>198.5</v>
      </c>
      <c r="P529" s="18"/>
      <c r="R529" s="50" t="s">
        <v>1429</v>
      </c>
      <c r="S529" s="8">
        <v>204.9</v>
      </c>
      <c r="T529" s="51">
        <v>198.5</v>
      </c>
      <c r="U529" s="9">
        <f t="shared" si="52"/>
        <v>-6.4000000000000057</v>
      </c>
      <c r="V529" s="2"/>
    </row>
    <row r="530" spans="1:22" ht="16.5" thickBot="1">
      <c r="A530" s="43">
        <v>1991</v>
      </c>
      <c r="B530" s="42">
        <v>1</v>
      </c>
      <c r="D530" s="18">
        <v>222.1</v>
      </c>
      <c r="E530" s="31">
        <f t="shared" si="53"/>
        <v>205.38749999999996</v>
      </c>
      <c r="F530" s="34">
        <f t="shared" si="54"/>
        <v>222.68531249999992</v>
      </c>
      <c r="G530" s="38">
        <v>202.8</v>
      </c>
      <c r="H530" s="92">
        <f t="shared" si="55"/>
        <v>9.8053809171597237</v>
      </c>
      <c r="J530" s="31">
        <f t="shared" si="56"/>
        <v>100.12758875739645</v>
      </c>
      <c r="K530" s="5">
        <v>222.11</v>
      </c>
      <c r="L530" s="51">
        <v>222.1</v>
      </c>
      <c r="M530" s="14">
        <f t="shared" si="51"/>
        <v>4.5024763620062913E-3</v>
      </c>
      <c r="N530" s="50" t="s">
        <v>566</v>
      </c>
      <c r="O530" s="18">
        <v>222.1</v>
      </c>
      <c r="P530" s="18"/>
      <c r="R530" s="50" t="s">
        <v>1430</v>
      </c>
      <c r="S530" s="8">
        <v>229.4</v>
      </c>
      <c r="T530" s="51">
        <v>222.1</v>
      </c>
      <c r="U530" s="9">
        <f t="shared" si="52"/>
        <v>-7.3000000000000114</v>
      </c>
      <c r="V530" s="2"/>
    </row>
    <row r="531" spans="1:22" ht="16.5" thickBot="1">
      <c r="A531" s="43">
        <v>1991</v>
      </c>
      <c r="B531" s="42">
        <v>2</v>
      </c>
      <c r="D531" s="18">
        <v>237.2</v>
      </c>
      <c r="E531" s="31">
        <f t="shared" si="53"/>
        <v>206.20833333333334</v>
      </c>
      <c r="F531" s="34">
        <f t="shared" si="54"/>
        <v>223.97812500000001</v>
      </c>
      <c r="G531" s="38">
        <v>204.4</v>
      </c>
      <c r="H531" s="92">
        <f t="shared" si="55"/>
        <v>9.5783390410958873</v>
      </c>
      <c r="J531" s="31">
        <f t="shared" si="56"/>
        <v>100.08847031963471</v>
      </c>
      <c r="K531" s="5">
        <v>237.2</v>
      </c>
      <c r="L531" s="51">
        <v>237.2</v>
      </c>
      <c r="M531" s="14">
        <f t="shared" si="51"/>
        <v>0</v>
      </c>
      <c r="N531" s="50" t="s">
        <v>567</v>
      </c>
      <c r="O531" s="18">
        <v>237.2</v>
      </c>
      <c r="P531" s="18"/>
      <c r="R531" s="50" t="s">
        <v>1431</v>
      </c>
      <c r="S531" s="8">
        <v>243</v>
      </c>
      <c r="T531" s="51">
        <v>237.2</v>
      </c>
      <c r="U531" s="9">
        <f t="shared" si="52"/>
        <v>-5.8000000000000114</v>
      </c>
      <c r="V531" s="2"/>
    </row>
    <row r="532" spans="1:22" ht="16.5" thickBot="1">
      <c r="A532" s="43">
        <v>1991</v>
      </c>
      <c r="B532" s="42">
        <v>3</v>
      </c>
      <c r="D532" s="18">
        <v>227.6</v>
      </c>
      <c r="E532" s="31">
        <f t="shared" si="53"/>
        <v>205.81666666666663</v>
      </c>
      <c r="F532" s="34">
        <f t="shared" si="54"/>
        <v>223.36124999999996</v>
      </c>
      <c r="G532" s="38">
        <v>203.9</v>
      </c>
      <c r="H532" s="92">
        <f t="shared" si="55"/>
        <v>9.5445071113290538</v>
      </c>
      <c r="J532" s="31">
        <f t="shared" si="56"/>
        <v>100.09400032695766</v>
      </c>
      <c r="K532" s="5">
        <v>227.63</v>
      </c>
      <c r="L532" s="51">
        <v>227.6</v>
      </c>
      <c r="M532" s="14">
        <f t="shared" si="51"/>
        <v>1.3181019332165533E-2</v>
      </c>
      <c r="N532" s="50" t="s">
        <v>568</v>
      </c>
      <c r="O532" s="18">
        <v>227.6</v>
      </c>
      <c r="P532" s="18"/>
      <c r="R532" s="50" t="s">
        <v>1432</v>
      </c>
      <c r="S532" s="8">
        <v>230</v>
      </c>
      <c r="T532" s="51">
        <v>227.6</v>
      </c>
      <c r="U532" s="9">
        <f t="shared" si="52"/>
        <v>-2.4000000000000057</v>
      </c>
      <c r="V532" s="2"/>
    </row>
    <row r="533" spans="1:22" ht="16.5" thickBot="1">
      <c r="A533" s="43">
        <v>1991</v>
      </c>
      <c r="B533" s="42">
        <v>4</v>
      </c>
      <c r="D533" s="18">
        <v>200.1</v>
      </c>
      <c r="E533" s="31">
        <f t="shared" si="53"/>
        <v>206.74583333333331</v>
      </c>
      <c r="F533" s="34">
        <f t="shared" si="54"/>
        <v>224.82468749999995</v>
      </c>
      <c r="G533" s="38">
        <v>203.8</v>
      </c>
      <c r="H533" s="92">
        <f t="shared" si="55"/>
        <v>10.316333415112823</v>
      </c>
      <c r="J533" s="31">
        <f t="shared" si="56"/>
        <v>100.14454530585542</v>
      </c>
      <c r="K533" s="5">
        <v>200.07</v>
      </c>
      <c r="L533" s="51">
        <v>200.1</v>
      </c>
      <c r="M533" s="14">
        <f t="shared" si="51"/>
        <v>-1.4992503748118224E-2</v>
      </c>
      <c r="N533" s="50" t="s">
        <v>569</v>
      </c>
      <c r="O533" s="18">
        <v>200.1</v>
      </c>
      <c r="P533" s="18"/>
      <c r="R533" s="50" t="s">
        <v>1433</v>
      </c>
      <c r="S533" s="8">
        <v>198.8</v>
      </c>
      <c r="T533" s="51">
        <v>200.1</v>
      </c>
      <c r="U533" s="9">
        <f t="shared" si="52"/>
        <v>1.2999999999999829</v>
      </c>
      <c r="V533" s="2"/>
    </row>
    <row r="534" spans="1:22" ht="16.5" thickBot="1">
      <c r="A534" s="43">
        <v>1991</v>
      </c>
      <c r="B534" s="42">
        <v>5</v>
      </c>
      <c r="D534" s="18">
        <v>194.5</v>
      </c>
      <c r="E534" s="31">
        <f t="shared" si="53"/>
        <v>207.04166666666671</v>
      </c>
      <c r="F534" s="34">
        <f t="shared" si="54"/>
        <v>225.29062500000006</v>
      </c>
      <c r="G534" s="38">
        <v>202.9</v>
      </c>
      <c r="H534" s="92">
        <f t="shared" si="55"/>
        <v>11.03530064070975</v>
      </c>
      <c r="J534" s="31">
        <f t="shared" si="56"/>
        <v>100.2041235419747</v>
      </c>
      <c r="K534" s="5">
        <v>194.51</v>
      </c>
      <c r="L534" s="51">
        <v>194.5</v>
      </c>
      <c r="M534" s="14">
        <f t="shared" si="51"/>
        <v>5.1413881748061385E-3</v>
      </c>
      <c r="N534" s="50" t="s">
        <v>570</v>
      </c>
      <c r="O534" s="18">
        <v>194.5</v>
      </c>
      <c r="P534" s="18"/>
      <c r="R534" s="50" t="s">
        <v>1434</v>
      </c>
      <c r="S534" s="8">
        <v>190.3</v>
      </c>
      <c r="T534" s="51">
        <v>194.5</v>
      </c>
      <c r="U534" s="9">
        <f t="shared" si="52"/>
        <v>4.1999999999999886</v>
      </c>
      <c r="V534" s="2"/>
    </row>
    <row r="535" spans="1:22" ht="16.5" thickBot="1">
      <c r="A535" s="43">
        <v>1991</v>
      </c>
      <c r="B535" s="42">
        <v>6</v>
      </c>
      <c r="D535" s="18">
        <v>213.3</v>
      </c>
      <c r="E535" s="31">
        <f t="shared" si="53"/>
        <v>207.3125</v>
      </c>
      <c r="F535" s="34">
        <f t="shared" si="54"/>
        <v>225.71718749999999</v>
      </c>
      <c r="G535" s="38">
        <v>202.8</v>
      </c>
      <c r="H535" s="92">
        <f t="shared" si="55"/>
        <v>11.30038831360946</v>
      </c>
      <c r="J535" s="31">
        <f t="shared" si="56"/>
        <v>100.22250986193293</v>
      </c>
      <c r="K535" s="5">
        <v>213.33</v>
      </c>
      <c r="L535" s="51">
        <v>213.3</v>
      </c>
      <c r="M535" s="14">
        <f t="shared" si="51"/>
        <v>1.4064697609001087E-2</v>
      </c>
      <c r="N535" s="50" t="s">
        <v>571</v>
      </c>
      <c r="O535" s="18">
        <v>213.3</v>
      </c>
      <c r="P535" s="18"/>
      <c r="R535" s="50" t="s">
        <v>1435</v>
      </c>
      <c r="S535" s="8">
        <v>206.8</v>
      </c>
      <c r="T535" s="51">
        <v>213.3</v>
      </c>
      <c r="U535" s="9">
        <f t="shared" si="52"/>
        <v>6.5</v>
      </c>
      <c r="V535" s="2"/>
    </row>
    <row r="536" spans="1:22" ht="16.5" thickBot="1">
      <c r="A536" s="43">
        <v>1991</v>
      </c>
      <c r="B536" s="42">
        <v>7</v>
      </c>
      <c r="D536" s="18">
        <v>218.9</v>
      </c>
      <c r="E536" s="31">
        <f t="shared" si="53"/>
        <v>207.60416666666671</v>
      </c>
      <c r="F536" s="34">
        <f t="shared" si="54"/>
        <v>226.17656250000007</v>
      </c>
      <c r="G536" s="38">
        <v>203.5</v>
      </c>
      <c r="H536" s="92">
        <f t="shared" si="55"/>
        <v>11.143273955773992</v>
      </c>
      <c r="J536" s="31">
        <f t="shared" si="56"/>
        <v>100.20167895167896</v>
      </c>
      <c r="K536" s="5">
        <v>218.89</v>
      </c>
      <c r="L536" s="51">
        <v>218.9</v>
      </c>
      <c r="M536" s="14">
        <f t="shared" si="51"/>
        <v>-4.5682960255817306E-3</v>
      </c>
      <c r="N536" s="50" t="s">
        <v>572</v>
      </c>
      <c r="O536" s="18">
        <v>218.9</v>
      </c>
      <c r="P536" s="18"/>
      <c r="R536" s="50" t="s">
        <v>1436</v>
      </c>
      <c r="S536" s="8">
        <v>212</v>
      </c>
      <c r="T536" s="51">
        <v>218.9</v>
      </c>
      <c r="U536" s="9">
        <f t="shared" si="52"/>
        <v>6.9000000000000057</v>
      </c>
      <c r="V536" s="2"/>
    </row>
    <row r="537" spans="1:22" ht="16.5" thickBot="1">
      <c r="A537" s="43">
        <v>1991</v>
      </c>
      <c r="B537" s="42">
        <v>8</v>
      </c>
      <c r="D537" s="18">
        <v>215.5</v>
      </c>
      <c r="E537" s="31">
        <f t="shared" si="53"/>
        <v>206.67916666666667</v>
      </c>
      <c r="F537" s="34">
        <f t="shared" si="54"/>
        <v>224.71968749999999</v>
      </c>
      <c r="G537" s="38">
        <v>203.3</v>
      </c>
      <c r="H537" s="92">
        <f t="shared" si="55"/>
        <v>10.535999754058039</v>
      </c>
      <c r="J537" s="31">
        <f t="shared" si="56"/>
        <v>100.16621577307755</v>
      </c>
      <c r="K537" s="5">
        <v>215.52</v>
      </c>
      <c r="L537" s="51">
        <v>215.5</v>
      </c>
      <c r="M537" s="14">
        <f t="shared" si="51"/>
        <v>9.2807424594099075E-3</v>
      </c>
      <c r="N537" s="50" t="s">
        <v>573</v>
      </c>
      <c r="O537" s="18">
        <v>215.5</v>
      </c>
      <c r="P537" s="18"/>
      <c r="R537" s="50" t="s">
        <v>1437</v>
      </c>
      <c r="S537" s="8">
        <v>210.3</v>
      </c>
      <c r="T537" s="51">
        <v>215.5</v>
      </c>
      <c r="U537" s="9">
        <f t="shared" si="52"/>
        <v>5.1999999999999886</v>
      </c>
      <c r="V537" s="2"/>
    </row>
    <row r="538" spans="1:22" ht="16.5" thickBot="1">
      <c r="A538" s="43">
        <v>1991</v>
      </c>
      <c r="B538" s="42">
        <v>9</v>
      </c>
      <c r="D538" s="18">
        <v>182.5</v>
      </c>
      <c r="E538" s="31">
        <f t="shared" si="53"/>
        <v>203.81666666666669</v>
      </c>
      <c r="F538" s="34">
        <f t="shared" si="54"/>
        <v>220.21125000000004</v>
      </c>
      <c r="G538" s="38">
        <v>200.9</v>
      </c>
      <c r="H538" s="92">
        <f t="shared" si="55"/>
        <v>9.6123693379791035</v>
      </c>
      <c r="J538" s="31">
        <f t="shared" si="56"/>
        <v>100.1451800232288</v>
      </c>
      <c r="K538" s="5">
        <v>182.54</v>
      </c>
      <c r="L538" s="51">
        <v>182.5</v>
      </c>
      <c r="M538" s="14">
        <f t="shared" si="51"/>
        <v>2.1917808219157564E-2</v>
      </c>
      <c r="N538" s="50" t="s">
        <v>574</v>
      </c>
      <c r="O538" s="18">
        <v>182.5</v>
      </c>
      <c r="P538" s="18"/>
      <c r="R538" s="50" t="s">
        <v>1438</v>
      </c>
      <c r="S538" s="8">
        <v>180.6</v>
      </c>
      <c r="T538" s="51">
        <v>182.5</v>
      </c>
      <c r="U538" s="9">
        <f t="shared" si="52"/>
        <v>1.9000000000000057</v>
      </c>
      <c r="V538" s="2"/>
    </row>
    <row r="539" spans="1:22" ht="16.5" thickBot="1">
      <c r="A539" s="43">
        <v>1991</v>
      </c>
      <c r="B539" s="42">
        <v>10</v>
      </c>
      <c r="D539" s="18">
        <v>200</v>
      </c>
      <c r="E539" s="31">
        <f t="shared" si="53"/>
        <v>199.71666666666661</v>
      </c>
      <c r="F539" s="34">
        <f t="shared" si="54"/>
        <v>213.75374999999991</v>
      </c>
      <c r="G539" s="38">
        <v>196.7</v>
      </c>
      <c r="H539" s="92">
        <f t="shared" si="55"/>
        <v>8.6699288256227476</v>
      </c>
      <c r="J539" s="31">
        <f t="shared" si="56"/>
        <v>100.15336383663785</v>
      </c>
      <c r="K539" s="5">
        <v>199.97</v>
      </c>
      <c r="L539" s="51">
        <v>200</v>
      </c>
      <c r="M539" s="14">
        <f t="shared" si="51"/>
        <v>-1.5000000000000568E-2</v>
      </c>
      <c r="N539" s="50" t="s">
        <v>575</v>
      </c>
      <c r="O539" s="18">
        <v>200</v>
      </c>
      <c r="P539" s="18"/>
      <c r="R539" s="50" t="s">
        <v>1439</v>
      </c>
      <c r="S539" s="8">
        <v>201.3</v>
      </c>
      <c r="T539" s="51">
        <v>200</v>
      </c>
      <c r="U539" s="9">
        <f t="shared" si="52"/>
        <v>-1.3000000000000114</v>
      </c>
      <c r="V539" s="2"/>
    </row>
    <row r="540" spans="1:22" ht="16.5" thickBot="1">
      <c r="A540" s="43">
        <v>1991</v>
      </c>
      <c r="B540" s="42">
        <v>11</v>
      </c>
      <c r="D540" s="18">
        <v>168.3</v>
      </c>
      <c r="E540" s="31">
        <f t="shared" si="53"/>
        <v>195.27083333333329</v>
      </c>
      <c r="F540" s="34">
        <f t="shared" si="54"/>
        <v>206.75156249999992</v>
      </c>
      <c r="G540" s="38">
        <v>191.4</v>
      </c>
      <c r="H540" s="92">
        <f t="shared" si="55"/>
        <v>8.0206700626958849</v>
      </c>
      <c r="J540" s="31">
        <f t="shared" si="56"/>
        <v>100.20223789620341</v>
      </c>
      <c r="K540" s="5">
        <v>168.34</v>
      </c>
      <c r="L540" s="51">
        <v>168.3</v>
      </c>
      <c r="M540" s="14">
        <f t="shared" si="51"/>
        <v>2.3767082590595123E-2</v>
      </c>
      <c r="N540" s="50" t="s">
        <v>576</v>
      </c>
      <c r="O540" s="18">
        <v>168.3</v>
      </c>
      <c r="P540" s="18"/>
      <c r="R540" s="50" t="s">
        <v>1440</v>
      </c>
      <c r="S540" s="8">
        <v>172</v>
      </c>
      <c r="T540" s="51">
        <v>168.3</v>
      </c>
      <c r="U540" s="9">
        <f t="shared" si="52"/>
        <v>-3.6999999999999886</v>
      </c>
      <c r="V540" s="2"/>
    </row>
    <row r="541" spans="1:22" ht="16.5" thickBot="1">
      <c r="A541" s="43">
        <v>1991</v>
      </c>
      <c r="B541" s="42">
        <v>12</v>
      </c>
      <c r="D541" s="18">
        <v>217</v>
      </c>
      <c r="E541" s="31">
        <f t="shared" si="53"/>
        <v>188.63749999999993</v>
      </c>
      <c r="F541" s="34">
        <f t="shared" si="54"/>
        <v>196.3040624999999</v>
      </c>
      <c r="G541" s="38">
        <v>183.1</v>
      </c>
      <c r="H541" s="92">
        <f t="shared" si="55"/>
        <v>7.2113940469688202</v>
      </c>
      <c r="J541" s="31">
        <f t="shared" si="56"/>
        <v>100.30243036592026</v>
      </c>
      <c r="K541" s="5">
        <v>216.95</v>
      </c>
      <c r="L541" s="51">
        <v>217</v>
      </c>
      <c r="M541" s="14">
        <f t="shared" si="51"/>
        <v>-2.3041474654377225E-2</v>
      </c>
      <c r="N541" s="50" t="s">
        <v>577</v>
      </c>
      <c r="O541" s="18">
        <v>217</v>
      </c>
      <c r="P541" s="18"/>
      <c r="R541" s="50" t="s">
        <v>1441</v>
      </c>
      <c r="S541" s="8">
        <v>223.9</v>
      </c>
      <c r="T541" s="51">
        <v>217</v>
      </c>
      <c r="U541" s="9">
        <f t="shared" si="52"/>
        <v>-6.9000000000000057</v>
      </c>
      <c r="V541" s="2"/>
    </row>
    <row r="542" spans="1:22" ht="16.5" thickBot="1">
      <c r="A542" s="43">
        <v>1992</v>
      </c>
      <c r="B542" s="42">
        <v>1</v>
      </c>
      <c r="D542" s="18">
        <v>210.6</v>
      </c>
      <c r="E542" s="31">
        <f t="shared" si="53"/>
        <v>181.33333333333334</v>
      </c>
      <c r="F542" s="34">
        <f t="shared" si="54"/>
        <v>184.8</v>
      </c>
      <c r="G542" s="38">
        <v>172.6</v>
      </c>
      <c r="H542" s="92">
        <f t="shared" si="55"/>
        <v>7.0683661645422973</v>
      </c>
      <c r="J542" s="31">
        <f t="shared" si="56"/>
        <v>100.50598686751641</v>
      </c>
      <c r="K542" s="5">
        <v>210.65</v>
      </c>
      <c r="L542" s="51">
        <v>210.6</v>
      </c>
      <c r="M542" s="14">
        <f t="shared" si="51"/>
        <v>2.3741690408357385E-2</v>
      </c>
      <c r="N542" s="50" t="s">
        <v>578</v>
      </c>
      <c r="O542" s="18">
        <v>210.6</v>
      </c>
      <c r="P542" s="18"/>
      <c r="R542" s="50" t="s">
        <v>1442</v>
      </c>
      <c r="S542" s="8">
        <v>217.6</v>
      </c>
      <c r="T542" s="51">
        <v>210.6</v>
      </c>
      <c r="U542" s="9">
        <f t="shared" si="52"/>
        <v>-7</v>
      </c>
      <c r="V542" s="2"/>
    </row>
    <row r="543" spans="1:22" ht="16.5" thickBot="1">
      <c r="A543" s="43">
        <v>1992</v>
      </c>
      <c r="B543" s="42">
        <v>2</v>
      </c>
      <c r="D543" s="18">
        <v>226.5</v>
      </c>
      <c r="E543" s="31">
        <f t="shared" si="53"/>
        <v>174.13333333333333</v>
      </c>
      <c r="F543" s="34">
        <f t="shared" si="54"/>
        <v>173.45999999999998</v>
      </c>
      <c r="G543" s="38">
        <v>161.1</v>
      </c>
      <c r="H543" s="92">
        <f t="shared" si="55"/>
        <v>7.6722532588454158</v>
      </c>
      <c r="J543" s="31">
        <f t="shared" si="56"/>
        <v>100.8090213118146</v>
      </c>
      <c r="K543" s="5">
        <v>226.46</v>
      </c>
      <c r="L543" s="51">
        <v>226.5</v>
      </c>
      <c r="M543" s="14">
        <f t="shared" si="51"/>
        <v>-1.7660044150105136E-2</v>
      </c>
      <c r="N543" s="50" t="s">
        <v>579</v>
      </c>
      <c r="O543" s="18">
        <v>226.5</v>
      </c>
      <c r="P543" s="18"/>
      <c r="R543" s="50" t="s">
        <v>1443</v>
      </c>
      <c r="S543" s="8">
        <v>232.1</v>
      </c>
      <c r="T543" s="51">
        <v>226.5</v>
      </c>
      <c r="U543" s="9">
        <f t="shared" si="52"/>
        <v>-5.5999999999999943</v>
      </c>
      <c r="V543" s="2"/>
    </row>
    <row r="544" spans="1:22" ht="16.5" thickBot="1">
      <c r="A544" s="43">
        <v>1992</v>
      </c>
      <c r="B544" s="42">
        <v>3</v>
      </c>
      <c r="D544" s="18">
        <v>169.6</v>
      </c>
      <c r="E544" s="31">
        <f t="shared" si="53"/>
        <v>167.67916666666667</v>
      </c>
      <c r="F544" s="34">
        <f t="shared" si="54"/>
        <v>163.29468750000001</v>
      </c>
      <c r="G544" s="38">
        <v>151.80000000000001</v>
      </c>
      <c r="H544" s="92">
        <f t="shared" si="55"/>
        <v>7.5722579051383292</v>
      </c>
      <c r="J544" s="31">
        <f t="shared" si="56"/>
        <v>101.04605841018885</v>
      </c>
      <c r="K544" s="5">
        <v>169.65</v>
      </c>
      <c r="L544" s="51">
        <v>169.6</v>
      </c>
      <c r="M544" s="14">
        <f t="shared" si="51"/>
        <v>2.9481132075488858E-2</v>
      </c>
      <c r="N544" s="50" t="s">
        <v>580</v>
      </c>
      <c r="O544" s="18">
        <v>169.6</v>
      </c>
      <c r="P544" s="18"/>
      <c r="R544" s="50" t="s">
        <v>1444</v>
      </c>
      <c r="S544" s="8">
        <v>171.3</v>
      </c>
      <c r="T544" s="51">
        <v>169.6</v>
      </c>
      <c r="U544" s="9">
        <f t="shared" si="52"/>
        <v>-1.7000000000000171</v>
      </c>
      <c r="V544" s="2"/>
    </row>
    <row r="545" spans="1:22" ht="16.5" thickBot="1">
      <c r="A545" s="43">
        <v>1992</v>
      </c>
      <c r="B545" s="42">
        <v>4</v>
      </c>
      <c r="D545" s="18">
        <v>159.69999999999999</v>
      </c>
      <c r="E545" s="31">
        <f t="shared" si="53"/>
        <v>162.10833333333335</v>
      </c>
      <c r="F545" s="34">
        <f t="shared" si="54"/>
        <v>154.52062500000002</v>
      </c>
      <c r="G545" s="38">
        <v>146</v>
      </c>
      <c r="H545" s="92">
        <f t="shared" si="55"/>
        <v>5.8360445205479579</v>
      </c>
      <c r="J545" s="31">
        <f t="shared" si="56"/>
        <v>101.10331050228311</v>
      </c>
      <c r="K545" s="5">
        <v>159.68</v>
      </c>
      <c r="L545" s="51">
        <v>159.69999999999999</v>
      </c>
      <c r="M545" s="14">
        <f t="shared" si="51"/>
        <v>-1.2523481527850322E-2</v>
      </c>
      <c r="N545" s="50" t="s">
        <v>581</v>
      </c>
      <c r="O545" s="18">
        <v>159.69999999999999</v>
      </c>
      <c r="P545" s="18"/>
      <c r="R545" s="50" t="s">
        <v>1445</v>
      </c>
      <c r="S545" s="8">
        <v>158.5</v>
      </c>
      <c r="T545" s="51">
        <v>159.69999999999999</v>
      </c>
      <c r="U545" s="9">
        <f t="shared" si="52"/>
        <v>1.1999999999999886</v>
      </c>
      <c r="V545" s="2"/>
    </row>
    <row r="546" spans="1:22" ht="16.5" thickBot="1">
      <c r="A546" s="43">
        <v>1992</v>
      </c>
      <c r="B546" s="42">
        <v>5</v>
      </c>
      <c r="D546" s="18">
        <v>128.19999999999999</v>
      </c>
      <c r="E546" s="31">
        <f t="shared" si="53"/>
        <v>158.12916666666666</v>
      </c>
      <c r="F546" s="34">
        <f t="shared" si="54"/>
        <v>148.25343749999999</v>
      </c>
      <c r="G546" s="38">
        <v>142.1</v>
      </c>
      <c r="H546" s="92">
        <f t="shared" si="55"/>
        <v>4.3303571428571388</v>
      </c>
      <c r="J546" s="31">
        <f t="shared" si="56"/>
        <v>101.12802017358668</v>
      </c>
      <c r="K546" s="5">
        <v>128.15</v>
      </c>
      <c r="L546" s="51">
        <v>128.19999999999999</v>
      </c>
      <c r="M546" s="14">
        <f t="shared" si="51"/>
        <v>-3.9001560062388307E-2</v>
      </c>
      <c r="N546" s="50" t="s">
        <v>582</v>
      </c>
      <c r="O546" s="18">
        <v>128.19999999999999</v>
      </c>
      <c r="P546" s="18"/>
      <c r="R546" s="50" t="s">
        <v>1446</v>
      </c>
      <c r="S546" s="8">
        <v>125.4</v>
      </c>
      <c r="T546" s="51">
        <v>128.19999999999999</v>
      </c>
      <c r="U546" s="9">
        <f t="shared" si="52"/>
        <v>2.7999999999999829</v>
      </c>
      <c r="V546" s="2"/>
    </row>
    <row r="547" spans="1:22" ht="16.5" thickBot="1">
      <c r="A547" s="43">
        <v>1992</v>
      </c>
      <c r="B547" s="42">
        <v>6</v>
      </c>
      <c r="D547" s="18">
        <v>120.4</v>
      </c>
      <c r="E547" s="31">
        <f t="shared" si="53"/>
        <v>153.60416666666666</v>
      </c>
      <c r="F547" s="34">
        <f t="shared" si="54"/>
        <v>141.12656249999998</v>
      </c>
      <c r="G547" s="38">
        <v>137.1</v>
      </c>
      <c r="H547" s="92">
        <f t="shared" si="55"/>
        <v>2.9369529540481238</v>
      </c>
      <c r="J547" s="31">
        <f t="shared" si="56"/>
        <v>101.2038050085096</v>
      </c>
      <c r="K547" s="5">
        <v>120.43</v>
      </c>
      <c r="L547" s="51">
        <v>120.4</v>
      </c>
      <c r="M547" s="14">
        <f t="shared" si="51"/>
        <v>2.491694352160323E-2</v>
      </c>
      <c r="N547" s="50" t="s">
        <v>583</v>
      </c>
      <c r="O547" s="18">
        <v>120.4</v>
      </c>
      <c r="P547" s="18"/>
      <c r="R547" s="50" t="s">
        <v>1447</v>
      </c>
      <c r="S547" s="8">
        <v>116.7</v>
      </c>
      <c r="T547" s="51">
        <v>120.4</v>
      </c>
      <c r="U547" s="9">
        <f t="shared" si="52"/>
        <v>3.7000000000000028</v>
      </c>
      <c r="V547" s="2"/>
    </row>
    <row r="548" spans="1:22" ht="16.5" thickBot="1">
      <c r="A548" s="43">
        <v>1992</v>
      </c>
      <c r="B548" s="42">
        <v>7</v>
      </c>
      <c r="D548" s="18">
        <v>136.5</v>
      </c>
      <c r="E548" s="31">
        <f t="shared" si="53"/>
        <v>146.2833333333333</v>
      </c>
      <c r="F548" s="34">
        <f t="shared" si="54"/>
        <v>129.59624999999994</v>
      </c>
      <c r="G548" s="38">
        <v>128.5</v>
      </c>
      <c r="H548" s="92">
        <f t="shared" si="55"/>
        <v>0.85311284046687774</v>
      </c>
      <c r="J548" s="31">
        <f t="shared" si="56"/>
        <v>101.38391699092088</v>
      </c>
      <c r="K548" s="5">
        <v>136.5</v>
      </c>
      <c r="L548" s="51">
        <v>136.5</v>
      </c>
      <c r="M548" s="14">
        <f t="shared" si="51"/>
        <v>0</v>
      </c>
      <c r="N548" s="50" t="s">
        <v>584</v>
      </c>
      <c r="O548" s="18">
        <v>136.5</v>
      </c>
      <c r="P548" s="18"/>
      <c r="R548" s="50" t="s">
        <v>1448</v>
      </c>
      <c r="S548" s="8">
        <v>132.19999999999999</v>
      </c>
      <c r="T548" s="51">
        <v>136.5</v>
      </c>
      <c r="U548" s="9">
        <f t="shared" si="52"/>
        <v>4.3000000000000114</v>
      </c>
      <c r="V548" s="2"/>
    </row>
    <row r="549" spans="1:22" ht="16.5" thickBot="1">
      <c r="A549" s="43">
        <v>1992</v>
      </c>
      <c r="B549" s="42">
        <v>8</v>
      </c>
      <c r="D549" s="18">
        <v>125.1</v>
      </c>
      <c r="E549" s="31">
        <f t="shared" si="53"/>
        <v>138.75</v>
      </c>
      <c r="F549" s="34">
        <f t="shared" si="54"/>
        <v>117.73125</v>
      </c>
      <c r="G549" s="38">
        <v>119.3</v>
      </c>
      <c r="H549" s="92">
        <f t="shared" si="55"/>
        <v>-1.3149622799664655</v>
      </c>
      <c r="J549" s="31">
        <f t="shared" si="56"/>
        <v>101.6303436714166</v>
      </c>
      <c r="K549" s="5">
        <v>125.12</v>
      </c>
      <c r="L549" s="51">
        <v>125.1</v>
      </c>
      <c r="M549" s="14">
        <f t="shared" si="51"/>
        <v>1.5987210231813265E-2</v>
      </c>
      <c r="N549" s="50" t="s">
        <v>585</v>
      </c>
      <c r="O549" s="18">
        <v>125.1</v>
      </c>
      <c r="P549" s="18"/>
      <c r="R549" s="50" t="s">
        <v>1449</v>
      </c>
      <c r="S549" s="8">
        <v>122.1</v>
      </c>
      <c r="T549" s="51">
        <v>125.1</v>
      </c>
      <c r="U549" s="9">
        <f t="shared" si="52"/>
        <v>3</v>
      </c>
      <c r="V549" s="2"/>
    </row>
    <row r="550" spans="1:22" ht="16.5" thickBot="1">
      <c r="A550" s="43">
        <v>1992</v>
      </c>
      <c r="B550" s="42">
        <v>9</v>
      </c>
      <c r="D550" s="18">
        <v>118</v>
      </c>
      <c r="E550" s="31">
        <f t="shared" si="53"/>
        <v>133.66666666666666</v>
      </c>
      <c r="F550" s="34">
        <f t="shared" si="54"/>
        <v>109.72499999999998</v>
      </c>
      <c r="G550" s="38">
        <v>113</v>
      </c>
      <c r="H550" s="92">
        <f t="shared" si="55"/>
        <v>-2.8982300884955947</v>
      </c>
      <c r="J550" s="31">
        <f t="shared" si="56"/>
        <v>101.82890855457227</v>
      </c>
      <c r="K550" s="5">
        <v>118.02</v>
      </c>
      <c r="L550" s="51">
        <v>118</v>
      </c>
      <c r="M550" s="14">
        <f t="shared" si="51"/>
        <v>1.694915254238083E-2</v>
      </c>
      <c r="N550" s="50" t="s">
        <v>586</v>
      </c>
      <c r="O550" s="18">
        <v>118</v>
      </c>
      <c r="P550" s="18"/>
      <c r="R550" s="50" t="s">
        <v>1450</v>
      </c>
      <c r="S550" s="8">
        <v>116.8</v>
      </c>
      <c r="T550" s="51">
        <v>118</v>
      </c>
      <c r="U550" s="9">
        <f t="shared" si="52"/>
        <v>1.2000000000000028</v>
      </c>
      <c r="V550" s="2"/>
    </row>
    <row r="551" spans="1:22" ht="16.5" thickBot="1">
      <c r="A551" s="43">
        <v>1992</v>
      </c>
      <c r="B551" s="42">
        <v>10</v>
      </c>
      <c r="D551" s="18">
        <v>130.80000000000001</v>
      </c>
      <c r="E551" s="31">
        <f t="shared" si="53"/>
        <v>130.43333333333331</v>
      </c>
      <c r="F551" s="34">
        <f t="shared" si="54"/>
        <v>104.63249999999996</v>
      </c>
      <c r="G551" s="38">
        <v>109</v>
      </c>
      <c r="H551" s="92">
        <f t="shared" si="55"/>
        <v>-4.0068807339449819</v>
      </c>
      <c r="J551" s="31">
        <f t="shared" si="56"/>
        <v>101.96636085626911</v>
      </c>
      <c r="K551" s="5">
        <v>130.72999999999999</v>
      </c>
      <c r="L551" s="51">
        <v>130.80000000000001</v>
      </c>
      <c r="M551" s="14">
        <f t="shared" si="51"/>
        <v>-5.3516819571882479E-2</v>
      </c>
      <c r="N551" s="50" t="s">
        <v>587</v>
      </c>
      <c r="O551" s="18">
        <v>130.80000000000001</v>
      </c>
      <c r="P551" s="18"/>
      <c r="R551" s="50" t="s">
        <v>1451</v>
      </c>
      <c r="S551" s="8">
        <v>131.69999999999999</v>
      </c>
      <c r="T551" s="51">
        <v>130.80000000000001</v>
      </c>
      <c r="U551" s="9">
        <f t="shared" si="52"/>
        <v>-0.89999999999997726</v>
      </c>
      <c r="V551" s="2"/>
    </row>
    <row r="552" spans="1:22" ht="16.5" thickBot="1">
      <c r="A552" s="43">
        <v>1992</v>
      </c>
      <c r="B552" s="42">
        <v>11</v>
      </c>
      <c r="D552" s="18">
        <v>142</v>
      </c>
      <c r="E552" s="31">
        <f t="shared" si="53"/>
        <v>128.08750000000001</v>
      </c>
      <c r="F552" s="34">
        <f t="shared" si="54"/>
        <v>100.93781250000001</v>
      </c>
      <c r="G552" s="38">
        <v>106.3</v>
      </c>
      <c r="H552" s="92">
        <f t="shared" si="55"/>
        <v>-5.0443908748823958</v>
      </c>
      <c r="J552" s="31">
        <f t="shared" si="56"/>
        <v>102.04962370649106</v>
      </c>
      <c r="K552" s="5">
        <v>142.03</v>
      </c>
      <c r="L552" s="51">
        <v>142</v>
      </c>
      <c r="M552" s="14">
        <f t="shared" si="51"/>
        <v>2.112676056339069E-2</v>
      </c>
      <c r="N552" s="50" t="s">
        <v>588</v>
      </c>
      <c r="O552" s="18">
        <v>142</v>
      </c>
      <c r="P552" s="18"/>
      <c r="R552" s="50" t="s">
        <v>1452</v>
      </c>
      <c r="S552" s="8">
        <v>145.19999999999999</v>
      </c>
      <c r="T552" s="51">
        <v>142</v>
      </c>
      <c r="U552" s="9">
        <f t="shared" si="52"/>
        <v>-3.1999999999999886</v>
      </c>
      <c r="V552" s="2"/>
    </row>
    <row r="553" spans="1:22" ht="16.5" thickBot="1">
      <c r="A553" s="43">
        <v>1992</v>
      </c>
      <c r="B553" s="42">
        <v>12</v>
      </c>
      <c r="D553" s="18">
        <v>134.69999999999999</v>
      </c>
      <c r="E553" s="31">
        <f t="shared" si="53"/>
        <v>127.21666666666668</v>
      </c>
      <c r="F553" s="34">
        <f t="shared" si="54"/>
        <v>99.566250000000025</v>
      </c>
      <c r="G553" s="38">
        <v>104.5</v>
      </c>
      <c r="H553" s="92">
        <f t="shared" si="55"/>
        <v>-4.7212918660286931</v>
      </c>
      <c r="J553" s="31">
        <f t="shared" si="56"/>
        <v>102.17384370015949</v>
      </c>
      <c r="K553" s="5">
        <v>134.74</v>
      </c>
      <c r="L553" s="51">
        <v>134.69999999999999</v>
      </c>
      <c r="M553" s="14">
        <f t="shared" si="51"/>
        <v>2.9695619896074277E-2</v>
      </c>
      <c r="N553" s="50" t="s">
        <v>589</v>
      </c>
      <c r="O553" s="18">
        <v>134.69999999999999</v>
      </c>
      <c r="P553" s="18"/>
      <c r="R553" s="50" t="s">
        <v>1453</v>
      </c>
      <c r="S553" s="8">
        <v>139.1</v>
      </c>
      <c r="T553" s="51">
        <v>134.69999999999999</v>
      </c>
      <c r="U553" s="9">
        <f t="shared" si="52"/>
        <v>-4.4000000000000057</v>
      </c>
      <c r="V553" s="2"/>
    </row>
    <row r="554" spans="1:22" ht="16.5" thickBot="1">
      <c r="A554" s="43">
        <v>1993</v>
      </c>
      <c r="B554" s="42">
        <v>1</v>
      </c>
      <c r="D554" s="18">
        <v>117.2</v>
      </c>
      <c r="E554" s="31">
        <f t="shared" si="53"/>
        <v>125.47083333333335</v>
      </c>
      <c r="F554" s="34">
        <f t="shared" si="54"/>
        <v>96.816562500000018</v>
      </c>
      <c r="G554" s="38">
        <v>101.9</v>
      </c>
      <c r="H554" s="92">
        <f t="shared" si="55"/>
        <v>-4.988653091265931</v>
      </c>
      <c r="J554" s="31">
        <f t="shared" si="56"/>
        <v>102.31313379129865</v>
      </c>
      <c r="K554" s="5">
        <v>117.16</v>
      </c>
      <c r="L554" s="51">
        <v>117.2</v>
      </c>
      <c r="M554" s="14">
        <f t="shared" si="51"/>
        <v>-3.4129692832777891E-2</v>
      </c>
      <c r="N554" s="50" t="s">
        <v>590</v>
      </c>
      <c r="O554" s="18">
        <v>117.2</v>
      </c>
      <c r="P554" s="18"/>
      <c r="R554" s="50" t="s">
        <v>1454</v>
      </c>
      <c r="S554" s="8">
        <v>121</v>
      </c>
      <c r="T554" s="51">
        <v>117.2</v>
      </c>
      <c r="U554" s="9">
        <f t="shared" si="52"/>
        <v>-3.7999999999999972</v>
      </c>
      <c r="V554" s="2"/>
    </row>
    <row r="555" spans="1:22" ht="16.5" thickBot="1">
      <c r="A555" s="43">
        <v>1993</v>
      </c>
      <c r="B555" s="42">
        <v>2</v>
      </c>
      <c r="D555" s="18">
        <v>139.1</v>
      </c>
      <c r="E555" s="31">
        <f t="shared" si="53"/>
        <v>122.82916666666667</v>
      </c>
      <c r="F555" s="34">
        <f t="shared" si="54"/>
        <v>92.655937499999993</v>
      </c>
      <c r="G555" s="38">
        <v>99.3</v>
      </c>
      <c r="H555" s="92">
        <f t="shared" si="55"/>
        <v>-6.6908987915407891</v>
      </c>
      <c r="J555" s="31">
        <f t="shared" si="56"/>
        <v>102.3695031889896</v>
      </c>
      <c r="K555" s="5">
        <v>139.13999999999999</v>
      </c>
      <c r="L555" s="51">
        <v>139.1</v>
      </c>
      <c r="M555" s="14">
        <f t="shared" si="51"/>
        <v>2.8756290438522569E-2</v>
      </c>
      <c r="N555" s="50" t="s">
        <v>591</v>
      </c>
      <c r="O555" s="18">
        <v>139.1</v>
      </c>
      <c r="P555" s="18"/>
      <c r="R555" s="50" t="s">
        <v>1455</v>
      </c>
      <c r="S555" s="8">
        <v>142.6</v>
      </c>
      <c r="T555" s="51">
        <v>139.1</v>
      </c>
      <c r="U555" s="9">
        <f t="shared" si="52"/>
        <v>-3.5</v>
      </c>
      <c r="V555" s="2"/>
    </row>
    <row r="556" spans="1:22" ht="16.5" thickBot="1">
      <c r="A556" s="43">
        <v>1993</v>
      </c>
      <c r="B556" s="42">
        <v>3</v>
      </c>
      <c r="D556" s="18">
        <v>135</v>
      </c>
      <c r="E556" s="31">
        <f t="shared" si="53"/>
        <v>120.36250000000001</v>
      </c>
      <c r="F556" s="34">
        <f t="shared" si="54"/>
        <v>88.770937500000016</v>
      </c>
      <c r="G556" s="38">
        <v>95.4</v>
      </c>
      <c r="H556" s="92">
        <f t="shared" si="55"/>
        <v>-6.9487028301886653</v>
      </c>
      <c r="J556" s="31">
        <f t="shared" si="56"/>
        <v>102.6166142557652</v>
      </c>
      <c r="K556" s="5">
        <v>135.01</v>
      </c>
      <c r="L556" s="51">
        <v>135</v>
      </c>
      <c r="M556" s="14">
        <f t="shared" si="51"/>
        <v>7.4074074074133023E-3</v>
      </c>
      <c r="N556" s="50" t="s">
        <v>592</v>
      </c>
      <c r="O556" s="18">
        <v>135</v>
      </c>
      <c r="P556" s="18"/>
      <c r="R556" s="50" t="s">
        <v>1456</v>
      </c>
      <c r="S556" s="8">
        <v>136.4</v>
      </c>
      <c r="T556" s="51">
        <v>135</v>
      </c>
      <c r="U556" s="9">
        <f t="shared" si="52"/>
        <v>-1.4000000000000057</v>
      </c>
      <c r="V556" s="2"/>
    </row>
    <row r="557" spans="1:22" ht="16.5" thickBot="1">
      <c r="A557" s="43">
        <v>1993</v>
      </c>
      <c r="B557" s="42">
        <v>4</v>
      </c>
      <c r="D557" s="18">
        <v>116.7</v>
      </c>
      <c r="E557" s="31">
        <f t="shared" si="53"/>
        <v>117.8125</v>
      </c>
      <c r="F557" s="34">
        <f t="shared" si="54"/>
        <v>84.754687500000003</v>
      </c>
      <c r="G557" s="38">
        <v>90.2</v>
      </c>
      <c r="H557" s="92">
        <f t="shared" si="55"/>
        <v>-6.0369318181818272</v>
      </c>
      <c r="J557" s="31">
        <f t="shared" si="56"/>
        <v>103.06125277161863</v>
      </c>
      <c r="K557" s="5">
        <v>116.67</v>
      </c>
      <c r="L557" s="51">
        <v>116.7</v>
      </c>
      <c r="M557" s="14">
        <f t="shared" si="51"/>
        <v>-2.5706940874030693E-2</v>
      </c>
      <c r="N557" s="50" t="s">
        <v>593</v>
      </c>
      <c r="O557" s="18">
        <v>116.7</v>
      </c>
      <c r="P557" s="18"/>
      <c r="R557" s="50" t="s">
        <v>1457</v>
      </c>
      <c r="S557" s="8">
        <v>115.9</v>
      </c>
      <c r="T557" s="51">
        <v>116.7</v>
      </c>
      <c r="U557" s="9">
        <f t="shared" si="52"/>
        <v>0.79999999999999716</v>
      </c>
      <c r="V557" s="2"/>
    </row>
    <row r="558" spans="1:22" ht="16.5" thickBot="1">
      <c r="A558" s="43">
        <v>1993</v>
      </c>
      <c r="B558" s="42">
        <v>5</v>
      </c>
      <c r="D558" s="18">
        <v>114.9</v>
      </c>
      <c r="E558" s="31">
        <f t="shared" si="53"/>
        <v>114.50833333333334</v>
      </c>
      <c r="F558" s="34">
        <f t="shared" si="54"/>
        <v>79.550625000000011</v>
      </c>
      <c r="G558" s="38">
        <v>84.2</v>
      </c>
      <c r="H558" s="92">
        <f t="shared" si="55"/>
        <v>-5.5218230403800419</v>
      </c>
      <c r="J558" s="31">
        <f t="shared" si="56"/>
        <v>103.59956452889945</v>
      </c>
      <c r="K558" s="5">
        <v>114.86</v>
      </c>
      <c r="L558" s="51">
        <v>114.9</v>
      </c>
      <c r="M558" s="14">
        <f t="shared" si="51"/>
        <v>-3.4812880765883847E-2</v>
      </c>
      <c r="N558" s="50" t="s">
        <v>594</v>
      </c>
      <c r="O558" s="18">
        <v>114.9</v>
      </c>
      <c r="P558" s="18"/>
      <c r="R558" s="50" t="s">
        <v>1458</v>
      </c>
      <c r="S558" s="8">
        <v>112.4</v>
      </c>
      <c r="T558" s="51">
        <v>114.9</v>
      </c>
      <c r="U558" s="9">
        <f t="shared" si="52"/>
        <v>2.5</v>
      </c>
      <c r="V558" s="2"/>
    </row>
    <row r="559" spans="1:22" ht="16.5" thickBot="1">
      <c r="A559" s="43">
        <v>1993</v>
      </c>
      <c r="B559" s="42">
        <v>6</v>
      </c>
      <c r="D559" s="18">
        <v>112.8</v>
      </c>
      <c r="E559" s="31">
        <f t="shared" si="53"/>
        <v>111.11666666666667</v>
      </c>
      <c r="F559" s="34">
        <f t="shared" si="54"/>
        <v>74.208750000000009</v>
      </c>
      <c r="G559" s="38">
        <v>78.599999999999994</v>
      </c>
      <c r="H559" s="92">
        <f t="shared" si="55"/>
        <v>-5.5868320610686766</v>
      </c>
      <c r="J559" s="31">
        <f t="shared" si="56"/>
        <v>104.13698049194232</v>
      </c>
      <c r="K559" s="5">
        <v>112.77</v>
      </c>
      <c r="L559" s="51">
        <v>112.8</v>
      </c>
      <c r="M559" s="14">
        <f t="shared" si="51"/>
        <v>-2.6595744680861344E-2</v>
      </c>
      <c r="N559" s="50" t="s">
        <v>595</v>
      </c>
      <c r="O559" s="18">
        <v>112.8</v>
      </c>
      <c r="P559" s="18"/>
      <c r="R559" s="50" t="s">
        <v>1459</v>
      </c>
      <c r="S559" s="8">
        <v>109.3</v>
      </c>
      <c r="T559" s="51">
        <v>112.8</v>
      </c>
      <c r="U559" s="9">
        <f t="shared" si="52"/>
        <v>3.5</v>
      </c>
      <c r="V559" s="2"/>
    </row>
    <row r="560" spans="1:22" ht="16.5" thickBot="1">
      <c r="A560" s="43">
        <v>1993</v>
      </c>
      <c r="B560" s="42">
        <v>7</v>
      </c>
      <c r="D560" s="18">
        <v>102.2</v>
      </c>
      <c r="E560" s="31">
        <f t="shared" si="53"/>
        <v>109.4875</v>
      </c>
      <c r="F560" s="34">
        <f t="shared" si="54"/>
        <v>71.642812499999991</v>
      </c>
      <c r="G560" s="38">
        <v>76.5</v>
      </c>
      <c r="H560" s="92">
        <f t="shared" si="55"/>
        <v>-6.3492647058823621</v>
      </c>
      <c r="J560" s="31">
        <f t="shared" si="56"/>
        <v>104.31209150326798</v>
      </c>
      <c r="K560" s="5">
        <v>102.22</v>
      </c>
      <c r="L560" s="51">
        <v>102.2</v>
      </c>
      <c r="M560" s="14">
        <f t="shared" si="51"/>
        <v>1.9569471624265589E-2</v>
      </c>
      <c r="N560" s="50" t="s">
        <v>596</v>
      </c>
      <c r="O560" s="18">
        <v>102.2</v>
      </c>
      <c r="P560" s="18"/>
      <c r="R560" s="50" t="s">
        <v>1460</v>
      </c>
      <c r="S560" s="8">
        <v>99</v>
      </c>
      <c r="T560" s="51">
        <v>102.2</v>
      </c>
      <c r="U560" s="9">
        <f t="shared" si="52"/>
        <v>3.2000000000000028</v>
      </c>
      <c r="V560" s="2"/>
    </row>
    <row r="561" spans="1:22" ht="16.5" thickBot="1">
      <c r="A561" s="43">
        <v>1993</v>
      </c>
      <c r="B561" s="42">
        <v>8</v>
      </c>
      <c r="D561" s="18">
        <v>96</v>
      </c>
      <c r="E561" s="31">
        <f t="shared" si="53"/>
        <v>107.49583333333332</v>
      </c>
      <c r="F561" s="34">
        <f t="shared" si="54"/>
        <v>68.505937499999987</v>
      </c>
      <c r="G561" s="38">
        <v>73.599999999999994</v>
      </c>
      <c r="H561" s="92">
        <f t="shared" si="55"/>
        <v>-6.9212805706521863</v>
      </c>
      <c r="J561" s="31">
        <f t="shared" si="56"/>
        <v>104.60541213768116</v>
      </c>
      <c r="K561" s="5">
        <v>95.98</v>
      </c>
      <c r="L561" s="51">
        <v>96</v>
      </c>
      <c r="M561" s="14">
        <f t="shared" si="51"/>
        <v>-2.0833333333328596E-2</v>
      </c>
      <c r="N561" s="50" t="s">
        <v>597</v>
      </c>
      <c r="O561" s="18">
        <v>96</v>
      </c>
      <c r="P561" s="18"/>
      <c r="R561" s="50" t="s">
        <v>1461</v>
      </c>
      <c r="S561" s="8">
        <v>93.7</v>
      </c>
      <c r="T561" s="51">
        <v>96</v>
      </c>
      <c r="U561" s="9">
        <f t="shared" si="52"/>
        <v>2.2999999999999972</v>
      </c>
      <c r="V561" s="2"/>
    </row>
    <row r="562" spans="1:22" ht="16.5" thickBot="1">
      <c r="A562" s="43">
        <v>1993</v>
      </c>
      <c r="B562" s="42">
        <v>9</v>
      </c>
      <c r="D562" s="18">
        <v>87.9</v>
      </c>
      <c r="E562" s="31">
        <f t="shared" si="53"/>
        <v>103.85416666666667</v>
      </c>
      <c r="F562" s="34">
        <f t="shared" si="54"/>
        <v>62.770312500000003</v>
      </c>
      <c r="G562" s="38">
        <v>68.3</v>
      </c>
      <c r="H562" s="92">
        <f t="shared" si="55"/>
        <v>-8.096174963396777</v>
      </c>
      <c r="J562" s="31">
        <f t="shared" si="56"/>
        <v>105.20558809175208</v>
      </c>
      <c r="K562" s="5">
        <v>87.9</v>
      </c>
      <c r="L562" s="51">
        <v>87.9</v>
      </c>
      <c r="M562" s="14">
        <f t="shared" si="51"/>
        <v>0</v>
      </c>
      <c r="N562" s="50" t="s">
        <v>598</v>
      </c>
      <c r="O562" s="18">
        <v>87.9</v>
      </c>
      <c r="P562" s="18"/>
      <c r="R562" s="50" t="s">
        <v>1462</v>
      </c>
      <c r="S562" s="8">
        <v>87</v>
      </c>
      <c r="T562" s="51">
        <v>87.9</v>
      </c>
      <c r="U562" s="9">
        <f t="shared" si="52"/>
        <v>0.90000000000000568</v>
      </c>
      <c r="V562" s="2"/>
    </row>
    <row r="563" spans="1:22" ht="16.5" thickBot="1">
      <c r="A563" s="43">
        <v>1993</v>
      </c>
      <c r="B563" s="42">
        <v>10</v>
      </c>
      <c r="D563" s="18">
        <v>99.7</v>
      </c>
      <c r="E563" s="31">
        <f t="shared" si="53"/>
        <v>100.41666666666664</v>
      </c>
      <c r="F563" s="34">
        <f t="shared" si="54"/>
        <v>57.35624999999996</v>
      </c>
      <c r="G563" s="38">
        <v>63.2</v>
      </c>
      <c r="H563" s="92">
        <f t="shared" si="55"/>
        <v>-9.2464398734177848</v>
      </c>
      <c r="J563" s="31">
        <f t="shared" si="56"/>
        <v>105.88871308016877</v>
      </c>
      <c r="K563" s="5">
        <v>99.68</v>
      </c>
      <c r="L563" s="51">
        <v>99.7</v>
      </c>
      <c r="M563" s="14">
        <f t="shared" si="51"/>
        <v>-2.0060180541619843E-2</v>
      </c>
      <c r="N563" s="50" t="s">
        <v>599</v>
      </c>
      <c r="O563" s="18">
        <v>99.7</v>
      </c>
      <c r="P563" s="18"/>
      <c r="R563" s="50" t="s">
        <v>1463</v>
      </c>
      <c r="S563" s="8">
        <v>100.3</v>
      </c>
      <c r="T563" s="51">
        <v>99.7</v>
      </c>
      <c r="U563" s="9">
        <f t="shared" si="52"/>
        <v>-0.59999999999999432</v>
      </c>
      <c r="V563" s="2"/>
    </row>
    <row r="564" spans="1:22" ht="16.5" thickBot="1">
      <c r="A564" s="43">
        <v>1993</v>
      </c>
      <c r="B564" s="42">
        <v>11</v>
      </c>
      <c r="D564" s="18">
        <v>93.8</v>
      </c>
      <c r="E564" s="31">
        <f t="shared" si="53"/>
        <v>97.49166666666666</v>
      </c>
      <c r="F564" s="34">
        <f t="shared" si="54"/>
        <v>52.749374999999986</v>
      </c>
      <c r="G564" s="38">
        <v>58.4</v>
      </c>
      <c r="H564" s="92"/>
      <c r="J564" s="31">
        <f t="shared" si="56"/>
        <v>106.69377853881278</v>
      </c>
      <c r="K564" s="5">
        <v>93.81</v>
      </c>
      <c r="L564" s="51">
        <v>93.8</v>
      </c>
      <c r="M564" s="14">
        <f t="shared" si="51"/>
        <v>1.0660980810243359E-2</v>
      </c>
      <c r="N564" s="50" t="s">
        <v>600</v>
      </c>
      <c r="O564" s="18">
        <v>93.8</v>
      </c>
      <c r="P564" s="18"/>
      <c r="R564" s="50" t="s">
        <v>1464</v>
      </c>
      <c r="S564" s="8">
        <v>95.9</v>
      </c>
      <c r="T564" s="51">
        <v>93.8</v>
      </c>
      <c r="U564" s="9">
        <f t="shared" si="52"/>
        <v>-2.1000000000000085</v>
      </c>
      <c r="V564" s="2"/>
    </row>
    <row r="565" spans="1:22" ht="16.5" thickBot="1">
      <c r="A565" s="43">
        <v>1993</v>
      </c>
      <c r="B565" s="42">
        <v>12</v>
      </c>
      <c r="D565" s="18">
        <v>101.5</v>
      </c>
      <c r="E565" s="31">
        <f t="shared" si="53"/>
        <v>94.729166666666671</v>
      </c>
      <c r="F565" s="34">
        <f t="shared" si="54"/>
        <v>48.398437500000007</v>
      </c>
      <c r="G565" s="38">
        <v>55.1</v>
      </c>
      <c r="H565" s="92"/>
      <c r="J565" s="31">
        <f t="shared" si="56"/>
        <v>107.19222625529341</v>
      </c>
      <c r="K565" s="5">
        <v>101.52</v>
      </c>
      <c r="L565" s="51">
        <v>101.5</v>
      </c>
      <c r="M565" s="14">
        <f t="shared" si="51"/>
        <v>1.9704433497523155E-2</v>
      </c>
      <c r="N565" s="50" t="s">
        <v>601</v>
      </c>
      <c r="O565" s="18">
        <v>101.5</v>
      </c>
      <c r="P565" s="18"/>
      <c r="R565" s="50" t="s">
        <v>1465</v>
      </c>
      <c r="S565" s="8">
        <v>104.8</v>
      </c>
      <c r="T565" s="51">
        <v>101.5</v>
      </c>
      <c r="U565" s="9">
        <f t="shared" si="52"/>
        <v>-3.2999999999999972</v>
      </c>
      <c r="V565" s="2"/>
    </row>
    <row r="566" spans="1:22" ht="16.5" thickBot="1">
      <c r="A566" s="43">
        <v>1994</v>
      </c>
      <c r="B566" s="42">
        <v>1</v>
      </c>
      <c r="D566" s="18">
        <v>111.3</v>
      </c>
      <c r="E566" s="31">
        <f t="shared" si="53"/>
        <v>92.558333333333337</v>
      </c>
      <c r="F566" s="34">
        <f t="shared" si="54"/>
        <v>44.979375000000005</v>
      </c>
      <c r="G566" s="38">
        <v>52.6</v>
      </c>
      <c r="H566" s="92"/>
      <c r="J566" s="31">
        <f t="shared" si="56"/>
        <v>107.59664131812421</v>
      </c>
      <c r="K566" s="5">
        <v>111.33</v>
      </c>
      <c r="L566" s="51">
        <v>111.3</v>
      </c>
      <c r="M566" s="14">
        <f t="shared" si="51"/>
        <v>2.6954177897579257E-2</v>
      </c>
      <c r="N566" s="50" t="s">
        <v>602</v>
      </c>
      <c r="O566" s="18">
        <v>111.3</v>
      </c>
      <c r="P566" s="18"/>
      <c r="R566" s="50" t="s">
        <v>1466</v>
      </c>
      <c r="S566" s="8">
        <v>115</v>
      </c>
      <c r="T566" s="51">
        <v>111.3</v>
      </c>
      <c r="U566" s="9">
        <f t="shared" si="52"/>
        <v>-3.7000000000000028</v>
      </c>
      <c r="V566" s="2"/>
    </row>
    <row r="567" spans="1:22" ht="16.5" thickBot="1">
      <c r="A567" s="43">
        <v>1994</v>
      </c>
      <c r="B567" s="42">
        <v>2</v>
      </c>
      <c r="D567" s="18">
        <v>97.2</v>
      </c>
      <c r="E567" s="31">
        <f t="shared" si="53"/>
        <v>91.016666666666694</v>
      </c>
      <c r="F567" s="34">
        <f t="shared" si="54"/>
        <v>42.551250000000039</v>
      </c>
      <c r="G567" s="38">
        <v>50.2</v>
      </c>
      <c r="H567" s="92"/>
      <c r="J567" s="31">
        <f t="shared" si="56"/>
        <v>108.1308100929615</v>
      </c>
      <c r="K567" s="5">
        <v>97.17</v>
      </c>
      <c r="L567" s="51">
        <v>97.2</v>
      </c>
      <c r="M567" s="14">
        <f t="shared" si="51"/>
        <v>-3.0864197530860338E-2</v>
      </c>
      <c r="N567" s="50" t="s">
        <v>603</v>
      </c>
      <c r="O567" s="18">
        <v>97.2</v>
      </c>
      <c r="P567" s="18"/>
      <c r="R567" s="50" t="s">
        <v>1467</v>
      </c>
      <c r="S567" s="8">
        <v>99.6</v>
      </c>
      <c r="T567" s="51">
        <v>97.2</v>
      </c>
      <c r="U567" s="9">
        <f t="shared" si="52"/>
        <v>-2.3999999999999915</v>
      </c>
      <c r="V567" s="2"/>
    </row>
    <row r="568" spans="1:22" ht="16.5" thickBot="1">
      <c r="A568" s="43">
        <v>1994</v>
      </c>
      <c r="B568" s="42">
        <v>3</v>
      </c>
      <c r="D568" s="18">
        <v>89.5</v>
      </c>
      <c r="E568" s="31">
        <f t="shared" si="53"/>
        <v>89.933333333333351</v>
      </c>
      <c r="F568" s="34">
        <f t="shared" si="54"/>
        <v>40.845000000000027</v>
      </c>
      <c r="G568" s="38">
        <v>49.4</v>
      </c>
      <c r="H568" s="92"/>
      <c r="J568" s="31">
        <f t="shared" si="56"/>
        <v>108.2051282051282</v>
      </c>
      <c r="K568" s="5">
        <v>89.5</v>
      </c>
      <c r="L568" s="51">
        <v>89.5</v>
      </c>
      <c r="M568" s="14">
        <f t="shared" si="51"/>
        <v>0</v>
      </c>
      <c r="N568" s="50" t="s">
        <v>604</v>
      </c>
      <c r="O568" s="18">
        <v>89.5</v>
      </c>
      <c r="P568" s="18"/>
      <c r="R568" s="50" t="s">
        <v>1468</v>
      </c>
      <c r="S568" s="8">
        <v>90.4</v>
      </c>
      <c r="T568" s="51">
        <v>89.5</v>
      </c>
      <c r="U568" s="9">
        <f t="shared" si="52"/>
        <v>-0.90000000000000568</v>
      </c>
      <c r="V568" s="2"/>
    </row>
    <row r="569" spans="1:22" ht="16.5" thickBot="1">
      <c r="A569" s="43">
        <v>1994</v>
      </c>
      <c r="B569" s="42">
        <v>4</v>
      </c>
      <c r="D569" s="18">
        <v>79.7</v>
      </c>
      <c r="E569" s="31">
        <f t="shared" si="53"/>
        <v>89.075000000000003</v>
      </c>
      <c r="F569" s="34">
        <f t="shared" si="54"/>
        <v>39.493125000000006</v>
      </c>
      <c r="G569" s="38">
        <v>49.6</v>
      </c>
      <c r="H569" s="92"/>
      <c r="J569" s="31">
        <f t="shared" si="56"/>
        <v>107.9586693548387</v>
      </c>
      <c r="K569" s="5">
        <v>79.67</v>
      </c>
      <c r="L569" s="51">
        <v>79.7</v>
      </c>
      <c r="M569" s="14">
        <f t="shared" si="51"/>
        <v>-3.7641154328738935E-2</v>
      </c>
      <c r="N569" s="50" t="s">
        <v>605</v>
      </c>
      <c r="O569" s="18">
        <v>79.7</v>
      </c>
      <c r="P569" s="18"/>
      <c r="R569" s="50" t="s">
        <v>1469</v>
      </c>
      <c r="S569" s="8">
        <v>79.099999999999994</v>
      </c>
      <c r="T569" s="51">
        <v>79.7</v>
      </c>
      <c r="U569" s="9">
        <f t="shared" si="52"/>
        <v>0.60000000000000853</v>
      </c>
      <c r="V569" s="2"/>
    </row>
    <row r="570" spans="1:22" ht="16.5" thickBot="1">
      <c r="A570" s="43">
        <v>1994</v>
      </c>
      <c r="B570" s="42">
        <v>5</v>
      </c>
      <c r="D570" s="18">
        <v>81.7</v>
      </c>
      <c r="E570" s="31">
        <f t="shared" si="53"/>
        <v>87.937500000000014</v>
      </c>
      <c r="F570" s="34">
        <f t="shared" si="54"/>
        <v>37.701562500000023</v>
      </c>
      <c r="G570" s="38">
        <v>48.7</v>
      </c>
      <c r="H570" s="92"/>
      <c r="J570" s="31">
        <f t="shared" si="56"/>
        <v>108.05698151950719</v>
      </c>
      <c r="K570" s="5">
        <v>81.67</v>
      </c>
      <c r="L570" s="51">
        <v>81.7</v>
      </c>
      <c r="M570" s="14">
        <f t="shared" si="51"/>
        <v>-3.6719706242351435E-2</v>
      </c>
      <c r="N570" s="50" t="s">
        <v>606</v>
      </c>
      <c r="O570" s="18">
        <v>81.7</v>
      </c>
      <c r="P570" s="18"/>
      <c r="R570" s="50" t="s">
        <v>1470</v>
      </c>
      <c r="S570" s="8">
        <v>79.900000000000006</v>
      </c>
      <c r="T570" s="51">
        <v>81.7</v>
      </c>
      <c r="U570" s="9">
        <f t="shared" si="52"/>
        <v>1.7999999999999972</v>
      </c>
      <c r="V570" s="2"/>
    </row>
    <row r="571" spans="1:22" ht="16.5" thickBot="1">
      <c r="A571" s="43">
        <v>1994</v>
      </c>
      <c r="B571" s="42">
        <v>6</v>
      </c>
      <c r="D571" s="18">
        <v>79.7</v>
      </c>
      <c r="E571" s="31">
        <f t="shared" si="53"/>
        <v>86.21250000000002</v>
      </c>
      <c r="F571" s="34">
        <f t="shared" si="54"/>
        <v>34.984687500000028</v>
      </c>
      <c r="G571" s="38">
        <v>46.4</v>
      </c>
      <c r="H571" s="92"/>
      <c r="J571" s="31">
        <f t="shared" si="56"/>
        <v>108.58028017241379</v>
      </c>
      <c r="K571" s="5">
        <v>79.75</v>
      </c>
      <c r="L571" s="51">
        <v>79.7</v>
      </c>
      <c r="M571" s="14">
        <f t="shared" si="51"/>
        <v>6.2735257214541207E-2</v>
      </c>
      <c r="N571" s="50" t="s">
        <v>607</v>
      </c>
      <c r="O571" s="18">
        <v>79.7</v>
      </c>
      <c r="P571" s="18"/>
      <c r="R571" s="50" t="s">
        <v>1471</v>
      </c>
      <c r="S571" s="8">
        <v>77.3</v>
      </c>
      <c r="T571" s="51">
        <v>79.7</v>
      </c>
      <c r="U571" s="9">
        <f t="shared" si="52"/>
        <v>2.4000000000000057</v>
      </c>
      <c r="V571" s="2"/>
    </row>
    <row r="572" spans="1:22" ht="16.5" thickBot="1">
      <c r="A572" s="43">
        <v>1994</v>
      </c>
      <c r="B572" s="42">
        <v>7</v>
      </c>
      <c r="D572" s="18">
        <v>83.2</v>
      </c>
      <c r="E572" s="31">
        <f t="shared" si="53"/>
        <v>83.795833333333334</v>
      </c>
      <c r="F572" s="34">
        <f t="shared" si="54"/>
        <v>31.178437500000001</v>
      </c>
      <c r="G572" s="38">
        <v>42.7</v>
      </c>
      <c r="H572" s="92"/>
      <c r="J572" s="31">
        <f t="shared" si="56"/>
        <v>109.6243169398907</v>
      </c>
      <c r="K572" s="5">
        <v>83.15</v>
      </c>
      <c r="L572" s="51">
        <v>83.2</v>
      </c>
      <c r="M572" s="14">
        <f t="shared" si="51"/>
        <v>-6.0096153846146194E-2</v>
      </c>
      <c r="N572" s="50" t="s">
        <v>608</v>
      </c>
      <c r="O572" s="18">
        <v>83.2</v>
      </c>
      <c r="P572" s="18"/>
      <c r="R572" s="50" t="s">
        <v>1472</v>
      </c>
      <c r="S572" s="8">
        <v>80.5</v>
      </c>
      <c r="T572" s="51">
        <v>83.2</v>
      </c>
      <c r="U572" s="9">
        <f t="shared" si="52"/>
        <v>2.7000000000000028</v>
      </c>
      <c r="V572" s="2"/>
    </row>
    <row r="573" spans="1:22" ht="16.5" thickBot="1">
      <c r="A573" s="43">
        <v>1994</v>
      </c>
      <c r="B573" s="42">
        <v>8</v>
      </c>
      <c r="D573" s="18">
        <v>78</v>
      </c>
      <c r="E573" s="31">
        <f t="shared" si="53"/>
        <v>81.920833333333334</v>
      </c>
      <c r="F573" s="34">
        <f t="shared" si="54"/>
        <v>28.225312500000001</v>
      </c>
      <c r="G573" s="38">
        <v>40.1</v>
      </c>
      <c r="H573" s="92"/>
      <c r="J573" s="31">
        <f t="shared" si="56"/>
        <v>110.42913549459684</v>
      </c>
      <c r="K573" s="5">
        <v>78</v>
      </c>
      <c r="L573" s="51">
        <v>78</v>
      </c>
      <c r="M573" s="14">
        <f t="shared" si="51"/>
        <v>0</v>
      </c>
      <c r="N573" s="50" t="s">
        <v>609</v>
      </c>
      <c r="O573" s="18">
        <v>78</v>
      </c>
      <c r="P573" s="18"/>
      <c r="R573" s="50" t="s">
        <v>1473</v>
      </c>
      <c r="S573" s="8">
        <v>76.099999999999994</v>
      </c>
      <c r="T573" s="51">
        <v>78</v>
      </c>
      <c r="U573" s="9">
        <f t="shared" si="52"/>
        <v>1.9000000000000057</v>
      </c>
      <c r="V573" s="2"/>
    </row>
    <row r="574" spans="1:22" ht="16.5" thickBot="1">
      <c r="A574" s="43">
        <v>1994</v>
      </c>
      <c r="B574" s="42">
        <v>9</v>
      </c>
      <c r="D574" s="18">
        <v>79.900000000000006</v>
      </c>
      <c r="E574" s="31">
        <f t="shared" si="53"/>
        <v>81.129166666666677</v>
      </c>
      <c r="F574" s="34">
        <f t="shared" si="54"/>
        <v>26.978437500000016</v>
      </c>
      <c r="G574" s="38">
        <v>39.700000000000003</v>
      </c>
      <c r="H574" s="92"/>
      <c r="J574" s="31">
        <f t="shared" si="56"/>
        <v>110.4355583543241</v>
      </c>
      <c r="K574" s="5">
        <v>79.91</v>
      </c>
      <c r="L574" s="51">
        <v>79.900000000000006</v>
      </c>
      <c r="M574" s="14">
        <f t="shared" si="51"/>
        <v>1.2515644555691097E-2</v>
      </c>
      <c r="N574" s="50" t="s">
        <v>610</v>
      </c>
      <c r="O574" s="18">
        <v>79.900000000000006</v>
      </c>
      <c r="P574" s="18"/>
      <c r="R574" s="50" t="s">
        <v>1474</v>
      </c>
      <c r="S574" s="8">
        <v>79</v>
      </c>
      <c r="T574" s="51">
        <v>79.900000000000006</v>
      </c>
      <c r="U574" s="9">
        <f t="shared" si="52"/>
        <v>0.90000000000000568</v>
      </c>
      <c r="V574" s="2"/>
    </row>
    <row r="575" spans="1:22" ht="16.5" thickBot="1">
      <c r="A575" s="43">
        <v>1994</v>
      </c>
      <c r="B575" s="42">
        <v>10</v>
      </c>
      <c r="D575" s="18">
        <v>87.1</v>
      </c>
      <c r="E575" s="31">
        <f t="shared" si="53"/>
        <v>80.845833333333346</v>
      </c>
      <c r="F575" s="34">
        <f t="shared" si="54"/>
        <v>26.532187500000017</v>
      </c>
      <c r="G575" s="38">
        <v>39.4</v>
      </c>
      <c r="H575" s="92"/>
      <c r="J575" s="31">
        <f t="shared" si="56"/>
        <v>110.5192470389171</v>
      </c>
      <c r="K575" s="5">
        <v>87.12</v>
      </c>
      <c r="L575" s="51">
        <v>87.1</v>
      </c>
      <c r="M575" s="14">
        <f t="shared" si="51"/>
        <v>2.2962112514363753E-2</v>
      </c>
      <c r="N575" s="50" t="s">
        <v>611</v>
      </c>
      <c r="O575" s="18">
        <v>87.1</v>
      </c>
      <c r="P575" s="18"/>
      <c r="R575" s="50" t="s">
        <v>1475</v>
      </c>
      <c r="S575" s="8">
        <v>87.7</v>
      </c>
      <c r="T575" s="51">
        <v>87.1</v>
      </c>
      <c r="U575" s="9">
        <f t="shared" si="52"/>
        <v>-0.60000000000000853</v>
      </c>
      <c r="V575" s="2"/>
    </row>
    <row r="576" spans="1:22" ht="16.5" thickBot="1">
      <c r="A576" s="43">
        <v>1994</v>
      </c>
      <c r="B576" s="42">
        <v>11</v>
      </c>
      <c r="D576" s="18">
        <v>79.099999999999994</v>
      </c>
      <c r="E576" s="31">
        <f t="shared" si="53"/>
        <v>80.591666666666669</v>
      </c>
      <c r="F576" s="34">
        <f t="shared" si="54"/>
        <v>26.131875000000001</v>
      </c>
      <c r="G576" s="38">
        <v>38.700000000000003</v>
      </c>
      <c r="H576" s="92"/>
      <c r="J576" s="31">
        <f t="shared" si="56"/>
        <v>110.82472006890612</v>
      </c>
      <c r="K576" s="5">
        <v>79.14</v>
      </c>
      <c r="L576" s="51">
        <v>79.099999999999994</v>
      </c>
      <c r="M576" s="14">
        <f t="shared" si="51"/>
        <v>5.0568900126421568E-2</v>
      </c>
      <c r="N576" s="50" t="s">
        <v>612</v>
      </c>
      <c r="O576" s="18">
        <v>79.099999999999994</v>
      </c>
      <c r="P576" s="18"/>
      <c r="R576" s="50" t="s">
        <v>1476</v>
      </c>
      <c r="S576" s="8">
        <v>80.900000000000006</v>
      </c>
      <c r="T576" s="51">
        <v>79.099999999999994</v>
      </c>
      <c r="U576" s="9">
        <f t="shared" si="52"/>
        <v>-1.8000000000000114</v>
      </c>
      <c r="V576" s="2"/>
    </row>
    <row r="577" spans="1:22" ht="16.5" thickBot="1">
      <c r="A577" s="43">
        <v>1994</v>
      </c>
      <c r="B577" s="42">
        <v>12</v>
      </c>
      <c r="D577" s="18">
        <v>74.8</v>
      </c>
      <c r="E577" s="31">
        <f t="shared" si="53"/>
        <v>80.333333333333343</v>
      </c>
      <c r="F577" s="34">
        <f t="shared" si="54"/>
        <v>25.725000000000016</v>
      </c>
      <c r="G577" s="38">
        <v>37.6</v>
      </c>
      <c r="H577" s="92"/>
      <c r="J577" s="31">
        <f t="shared" si="56"/>
        <v>111.36524822695036</v>
      </c>
      <c r="K577" s="5">
        <v>81.48</v>
      </c>
      <c r="L577" s="51">
        <v>74.8</v>
      </c>
      <c r="M577" s="14">
        <f t="shared" si="51"/>
        <v>8.9304812834224663</v>
      </c>
      <c r="N577" s="50" t="s">
        <v>613</v>
      </c>
      <c r="O577" s="18">
        <v>74.8</v>
      </c>
      <c r="P577" s="18"/>
      <c r="R577" s="50" t="s">
        <v>1477</v>
      </c>
      <c r="S577" s="8">
        <v>77.400000000000006</v>
      </c>
      <c r="T577" s="51">
        <v>74.8</v>
      </c>
      <c r="U577" s="9">
        <f t="shared" si="52"/>
        <v>-2.6000000000000085</v>
      </c>
      <c r="V577" s="2"/>
    </row>
    <row r="578" spans="1:22" ht="16.5" thickBot="1">
      <c r="A578" s="43">
        <v>1995</v>
      </c>
      <c r="B578" s="42">
        <v>1</v>
      </c>
      <c r="D578" s="18">
        <v>80</v>
      </c>
      <c r="E578" s="31">
        <f t="shared" si="53"/>
        <v>79.979166666666671</v>
      </c>
      <c r="F578" s="34">
        <f t="shared" si="54"/>
        <v>25.167187500000008</v>
      </c>
      <c r="G578" s="38">
        <v>35.6</v>
      </c>
      <c r="H578" s="92"/>
      <c r="J578" s="31">
        <f t="shared" si="56"/>
        <v>112.46605805243446</v>
      </c>
      <c r="K578" s="5">
        <v>80.02</v>
      </c>
      <c r="L578" s="51">
        <v>80</v>
      </c>
      <c r="M578" s="14">
        <f t="shared" si="51"/>
        <v>2.4999999999991473E-2</v>
      </c>
      <c r="N578" s="50" t="s">
        <v>614</v>
      </c>
      <c r="O578" s="18">
        <v>80</v>
      </c>
      <c r="P578" s="18"/>
      <c r="R578" s="50" t="s">
        <v>1478</v>
      </c>
      <c r="S578" s="8">
        <v>82.7</v>
      </c>
      <c r="T578" s="51">
        <v>80</v>
      </c>
      <c r="U578" s="9">
        <f t="shared" si="52"/>
        <v>-2.7000000000000028</v>
      </c>
      <c r="V578" s="2"/>
    </row>
    <row r="579" spans="1:22" ht="16.5" thickBot="1">
      <c r="A579" s="43">
        <v>1995</v>
      </c>
      <c r="B579" s="42">
        <v>2</v>
      </c>
      <c r="D579" s="18">
        <v>83.5</v>
      </c>
      <c r="E579" s="31">
        <f t="shared" si="53"/>
        <v>79.595833333333346</v>
      </c>
      <c r="F579" s="34">
        <f t="shared" si="54"/>
        <v>24.56343750000002</v>
      </c>
      <c r="G579" s="38">
        <v>33.700000000000003</v>
      </c>
      <c r="H579" s="92"/>
      <c r="J579" s="31">
        <f t="shared" si="56"/>
        <v>113.61894164193868</v>
      </c>
      <c r="K579" s="5">
        <v>83.49</v>
      </c>
      <c r="L579" s="51">
        <v>83.5</v>
      </c>
      <c r="M579" s="14">
        <f t="shared" si="51"/>
        <v>-1.1976047904198595E-2</v>
      </c>
      <c r="N579" s="50" t="s">
        <v>615</v>
      </c>
      <c r="O579" s="18">
        <v>83.5</v>
      </c>
      <c r="P579" s="18"/>
      <c r="R579" s="50" t="s">
        <v>1479</v>
      </c>
      <c r="S579" s="8">
        <v>85.6</v>
      </c>
      <c r="T579" s="51">
        <v>83.5</v>
      </c>
      <c r="U579" s="9">
        <f t="shared" si="52"/>
        <v>-2.0999999999999943</v>
      </c>
      <c r="V579" s="2"/>
    </row>
    <row r="580" spans="1:22" ht="16.5" thickBot="1">
      <c r="A580" s="43">
        <v>1995</v>
      </c>
      <c r="B580" s="42">
        <v>3</v>
      </c>
      <c r="D580" s="18">
        <v>84.2</v>
      </c>
      <c r="E580" s="31">
        <f t="shared" si="53"/>
        <v>79.204166666666666</v>
      </c>
      <c r="F580" s="34">
        <f t="shared" si="54"/>
        <v>23.946562499999999</v>
      </c>
      <c r="G580" s="38">
        <v>32</v>
      </c>
      <c r="H580" s="92"/>
      <c r="J580" s="31">
        <f t="shared" si="56"/>
        <v>114.75130208333333</v>
      </c>
      <c r="K580" s="5">
        <v>84.19</v>
      </c>
      <c r="L580" s="51">
        <v>84.2</v>
      </c>
      <c r="M580" s="14">
        <f t="shared" si="51"/>
        <v>-1.1876484560573886E-2</v>
      </c>
      <c r="N580" s="50" t="s">
        <v>616</v>
      </c>
      <c r="O580" s="18">
        <v>84.2</v>
      </c>
      <c r="P580" s="18"/>
      <c r="R580" s="50" t="s">
        <v>1480</v>
      </c>
      <c r="S580" s="8">
        <v>85.1</v>
      </c>
      <c r="T580" s="51">
        <v>84.2</v>
      </c>
      <c r="U580" s="9">
        <f t="shared" si="52"/>
        <v>-0.89999999999999147</v>
      </c>
      <c r="V580" s="2"/>
    </row>
    <row r="581" spans="1:22" ht="16.5" thickBot="1">
      <c r="A581" s="43">
        <v>1995</v>
      </c>
      <c r="B581" s="42">
        <v>4</v>
      </c>
      <c r="D581" s="18">
        <v>78.2</v>
      </c>
      <c r="E581" s="31">
        <f t="shared" si="53"/>
        <v>78.50833333333334</v>
      </c>
      <c r="F581" s="34">
        <f t="shared" si="54"/>
        <v>22.850625000000012</v>
      </c>
      <c r="G581" s="38">
        <v>29.4</v>
      </c>
      <c r="H581" s="92"/>
      <c r="J581" s="31">
        <f t="shared" si="56"/>
        <v>116.70351473922904</v>
      </c>
      <c r="K581" s="5">
        <v>78.209999999999994</v>
      </c>
      <c r="L581" s="51">
        <v>78.2</v>
      </c>
      <c r="M581" s="14">
        <f t="shared" ref="M581:M644" si="57">K581/L581*100-100</f>
        <v>1.2787723785152139E-2</v>
      </c>
      <c r="N581" s="50" t="s">
        <v>617</v>
      </c>
      <c r="O581" s="18">
        <v>78.2</v>
      </c>
      <c r="P581" s="18"/>
      <c r="R581" s="50" t="s">
        <v>1481</v>
      </c>
      <c r="S581" s="8">
        <v>77.7</v>
      </c>
      <c r="T581" s="51">
        <v>78.2</v>
      </c>
      <c r="U581" s="9">
        <f t="shared" ref="U581:U644" si="58">T581-S581</f>
        <v>0.5</v>
      </c>
      <c r="V581" s="2"/>
    </row>
    <row r="582" spans="1:22" ht="16.5" thickBot="1">
      <c r="A582" s="43">
        <v>1995</v>
      </c>
      <c r="B582" s="42">
        <v>5</v>
      </c>
      <c r="D582" s="18">
        <v>77.099999999999994</v>
      </c>
      <c r="E582" s="31">
        <f t="shared" si="53"/>
        <v>77.837499999999991</v>
      </c>
      <c r="F582" s="34">
        <f t="shared" si="54"/>
        <v>21.794062499999985</v>
      </c>
      <c r="G582" s="38">
        <v>27.3</v>
      </c>
      <c r="H582" s="92"/>
      <c r="J582" s="31">
        <f t="shared" si="56"/>
        <v>118.51190476190476</v>
      </c>
      <c r="K582" s="5">
        <v>77.14</v>
      </c>
      <c r="L582" s="51">
        <v>77.099999999999994</v>
      </c>
      <c r="M582" s="14">
        <f t="shared" si="57"/>
        <v>5.188067444876765E-2</v>
      </c>
      <c r="N582" s="50" t="s">
        <v>618</v>
      </c>
      <c r="O582" s="18">
        <v>77.099999999999994</v>
      </c>
      <c r="P582" s="18"/>
      <c r="R582" s="50" t="s">
        <v>1482</v>
      </c>
      <c r="S582" s="8">
        <v>75.5</v>
      </c>
      <c r="T582" s="51">
        <v>77.099999999999994</v>
      </c>
      <c r="U582" s="9">
        <f t="shared" si="58"/>
        <v>1.5999999999999943</v>
      </c>
      <c r="V582" s="2"/>
    </row>
    <row r="583" spans="1:22" ht="16.5" thickBot="1">
      <c r="A583" s="43">
        <v>1995</v>
      </c>
      <c r="B583" s="42">
        <v>6</v>
      </c>
      <c r="D583" s="18">
        <v>78.099999999999994</v>
      </c>
      <c r="E583" s="31">
        <f t="shared" si="53"/>
        <v>77.379166666666663</v>
      </c>
      <c r="F583" s="34">
        <f t="shared" si="54"/>
        <v>21.072187499999995</v>
      </c>
      <c r="G583" s="38">
        <v>25.9</v>
      </c>
      <c r="H583" s="92"/>
      <c r="J583" s="31">
        <f t="shared" si="56"/>
        <v>119.87612612612612</v>
      </c>
      <c r="K583" s="5">
        <v>78.099999999999994</v>
      </c>
      <c r="L583" s="51">
        <v>78.099999999999994</v>
      </c>
      <c r="M583" s="14">
        <f t="shared" si="57"/>
        <v>0</v>
      </c>
      <c r="N583" s="50" t="s">
        <v>619</v>
      </c>
      <c r="O583" s="18">
        <v>78.099999999999994</v>
      </c>
      <c r="P583" s="18"/>
      <c r="R583" s="50" t="s">
        <v>1483</v>
      </c>
      <c r="S583" s="8">
        <v>75.7</v>
      </c>
      <c r="T583" s="51">
        <v>78.099999999999994</v>
      </c>
      <c r="U583" s="9">
        <f t="shared" si="58"/>
        <v>2.3999999999999915</v>
      </c>
      <c r="V583" s="2"/>
    </row>
    <row r="584" spans="1:22" ht="16.5" thickBot="1">
      <c r="A584" s="43">
        <v>1995</v>
      </c>
      <c r="B584" s="42">
        <v>7</v>
      </c>
      <c r="D584" s="18">
        <v>76.3</v>
      </c>
      <c r="E584" s="31">
        <f t="shared" si="53"/>
        <v>76.862499999999997</v>
      </c>
      <c r="F584" s="34">
        <f t="shared" si="54"/>
        <v>20.258437499999996</v>
      </c>
      <c r="G584" s="38">
        <v>24.4</v>
      </c>
      <c r="H584" s="92"/>
      <c r="J584" s="31">
        <f t="shared" si="56"/>
        <v>121.50102459016394</v>
      </c>
      <c r="K584" s="5">
        <v>76.33</v>
      </c>
      <c r="L584" s="51">
        <v>76.3</v>
      </c>
      <c r="M584" s="14">
        <f t="shared" si="57"/>
        <v>3.9318479685462648E-2</v>
      </c>
      <c r="N584" s="50" t="s">
        <v>620</v>
      </c>
      <c r="O584" s="18">
        <v>76.3</v>
      </c>
      <c r="P584" s="18"/>
      <c r="R584" s="50" t="s">
        <v>1484</v>
      </c>
      <c r="S584" s="8">
        <v>73.900000000000006</v>
      </c>
      <c r="T584" s="51">
        <v>76.3</v>
      </c>
      <c r="U584" s="9">
        <f t="shared" si="58"/>
        <v>2.3999999999999915</v>
      </c>
      <c r="V584" s="2"/>
    </row>
    <row r="585" spans="1:22" ht="16.5" thickBot="1">
      <c r="A585" s="43">
        <v>1995</v>
      </c>
      <c r="B585" s="42">
        <v>8</v>
      </c>
      <c r="D585" s="18">
        <v>75.7</v>
      </c>
      <c r="E585" s="31">
        <f t="shared" si="53"/>
        <v>75.962499999999991</v>
      </c>
      <c r="F585" s="34">
        <f t="shared" si="54"/>
        <v>18.840937499999985</v>
      </c>
      <c r="G585" s="38">
        <v>22</v>
      </c>
      <c r="H585" s="92"/>
      <c r="J585" s="31">
        <f t="shared" si="56"/>
        <v>124.52840909090909</v>
      </c>
      <c r="K585" s="5">
        <v>75.650000000000006</v>
      </c>
      <c r="L585" s="51">
        <v>75.7</v>
      </c>
      <c r="M585" s="14">
        <f t="shared" si="57"/>
        <v>-6.6050198150591655E-2</v>
      </c>
      <c r="N585" s="50" t="s">
        <v>621</v>
      </c>
      <c r="O585" s="18">
        <v>75.7</v>
      </c>
      <c r="P585" s="18"/>
      <c r="R585" s="50" t="s">
        <v>1485</v>
      </c>
      <c r="S585" s="8">
        <v>73.8</v>
      </c>
      <c r="T585" s="51">
        <v>75.7</v>
      </c>
      <c r="U585" s="9">
        <f t="shared" si="58"/>
        <v>1.9000000000000057</v>
      </c>
      <c r="V585" s="2"/>
    </row>
    <row r="586" spans="1:22" ht="16.5" thickBot="1">
      <c r="A586" s="43">
        <v>1995</v>
      </c>
      <c r="B586" s="42">
        <v>9</v>
      </c>
      <c r="D586" s="18">
        <v>72.8</v>
      </c>
      <c r="E586" s="31">
        <f t="shared" si="53"/>
        <v>74.8</v>
      </c>
      <c r="F586" s="34">
        <f t="shared" si="54"/>
        <v>17.009999999999994</v>
      </c>
      <c r="G586" s="38">
        <v>19</v>
      </c>
      <c r="H586" s="92"/>
      <c r="J586" s="31">
        <f t="shared" si="56"/>
        <v>129.36842105263159</v>
      </c>
      <c r="K586" s="5">
        <v>72.75</v>
      </c>
      <c r="L586" s="51">
        <v>72.8</v>
      </c>
      <c r="M586" s="14">
        <f t="shared" si="57"/>
        <v>-6.8681318681313996E-2</v>
      </c>
      <c r="N586" s="50" t="s">
        <v>622</v>
      </c>
      <c r="O586" s="18">
        <v>72.8</v>
      </c>
      <c r="P586" s="18"/>
      <c r="R586" s="50" t="s">
        <v>1486</v>
      </c>
      <c r="S586" s="8">
        <v>72</v>
      </c>
      <c r="T586" s="51">
        <v>72.8</v>
      </c>
      <c r="U586" s="9">
        <f t="shared" si="58"/>
        <v>0.79999999999999716</v>
      </c>
      <c r="V586" s="2"/>
    </row>
    <row r="587" spans="1:22" ht="16.5" thickBot="1">
      <c r="A587" s="43">
        <v>1995</v>
      </c>
      <c r="B587" s="42">
        <v>10</v>
      </c>
      <c r="D587" s="18">
        <v>77.5</v>
      </c>
      <c r="E587" s="31">
        <f t="shared" ref="E587:E650" si="59">(D581/2+D582+D583+D584+D585+D586+D587+D588+D589+D590+D591+D592+D593/2)/12</f>
        <v>73.862499999999997</v>
      </c>
      <c r="F587" s="34">
        <f t="shared" ref="F587:F650" si="60">(E587-64)*1.575</f>
        <v>15.533437499999994</v>
      </c>
      <c r="G587" s="38">
        <v>17</v>
      </c>
      <c r="H587" s="92"/>
      <c r="J587" s="31">
        <f t="shared" ref="J587:J650" si="61">((E587/G587*100-100)/10)+100</f>
        <v>133.4485294117647</v>
      </c>
      <c r="K587" s="5">
        <v>77.45</v>
      </c>
      <c r="L587" s="51">
        <v>77.5</v>
      </c>
      <c r="M587" s="14">
        <f t="shared" si="57"/>
        <v>-6.4516129032256231E-2</v>
      </c>
      <c r="N587" s="50" t="s">
        <v>623</v>
      </c>
      <c r="O587" s="18">
        <v>77.5</v>
      </c>
      <c r="P587" s="18"/>
      <c r="R587" s="50" t="s">
        <v>1487</v>
      </c>
      <c r="S587" s="8">
        <v>77.900000000000006</v>
      </c>
      <c r="T587" s="51">
        <v>77.5</v>
      </c>
      <c r="U587" s="9">
        <f t="shared" si="58"/>
        <v>-0.40000000000000568</v>
      </c>
      <c r="V587" s="2"/>
    </row>
    <row r="588" spans="1:22" ht="16.5" thickBot="1">
      <c r="A588" s="43">
        <v>1995</v>
      </c>
      <c r="B588" s="42">
        <v>11</v>
      </c>
      <c r="D588" s="18">
        <v>72.599999999999994</v>
      </c>
      <c r="E588" s="31">
        <f t="shared" si="59"/>
        <v>73.291666666666657</v>
      </c>
      <c r="F588" s="34">
        <f t="shared" si="60"/>
        <v>14.634374999999984</v>
      </c>
      <c r="G588" s="38">
        <v>15.9</v>
      </c>
      <c r="H588" s="92"/>
      <c r="J588" s="31">
        <f t="shared" si="61"/>
        <v>136.09538784067087</v>
      </c>
      <c r="K588" s="5">
        <v>72.58</v>
      </c>
      <c r="L588" s="51">
        <v>72.599999999999994</v>
      </c>
      <c r="M588" s="14">
        <f t="shared" si="57"/>
        <v>-2.75482093663868E-2</v>
      </c>
      <c r="N588" s="50" t="s">
        <v>624</v>
      </c>
      <c r="O588" s="18">
        <v>72.599999999999994</v>
      </c>
      <c r="P588" s="18"/>
      <c r="R588" s="50" t="s">
        <v>1488</v>
      </c>
      <c r="S588" s="8">
        <v>74.2</v>
      </c>
      <c r="T588" s="51">
        <v>72.599999999999994</v>
      </c>
      <c r="U588" s="9">
        <f t="shared" si="58"/>
        <v>-1.6000000000000085</v>
      </c>
      <c r="V588" s="2"/>
    </row>
    <row r="589" spans="1:22" ht="16.5" thickBot="1">
      <c r="A589" s="43">
        <v>1995</v>
      </c>
      <c r="B589" s="42">
        <v>12</v>
      </c>
      <c r="D589" s="18">
        <v>70.3</v>
      </c>
      <c r="E589" s="31">
        <f t="shared" si="59"/>
        <v>72.80416666666666</v>
      </c>
      <c r="F589" s="34">
        <f t="shared" si="60"/>
        <v>13.86656249999999</v>
      </c>
      <c r="G589" s="38">
        <v>15.1</v>
      </c>
      <c r="H589" s="92"/>
      <c r="J589" s="31">
        <f t="shared" si="61"/>
        <v>138.21467991169976</v>
      </c>
      <c r="K589" s="5">
        <v>70.28</v>
      </c>
      <c r="L589" s="51">
        <v>70.3</v>
      </c>
      <c r="M589" s="14">
        <f t="shared" si="57"/>
        <v>-2.844950213371078E-2</v>
      </c>
      <c r="N589" s="50" t="s">
        <v>625</v>
      </c>
      <c r="O589" s="18">
        <v>70.3</v>
      </c>
      <c r="P589" s="18"/>
      <c r="R589" s="50" t="s">
        <v>1489</v>
      </c>
      <c r="S589" s="8">
        <v>72.599999999999994</v>
      </c>
      <c r="T589" s="51">
        <v>70.3</v>
      </c>
      <c r="U589" s="9">
        <f t="shared" si="58"/>
        <v>-2.2999999999999972</v>
      </c>
      <c r="V589" s="2"/>
    </row>
    <row r="590" spans="1:22" ht="16.5" thickBot="1">
      <c r="A590" s="43">
        <v>1996</v>
      </c>
      <c r="B590" s="42">
        <v>1</v>
      </c>
      <c r="D590" s="18">
        <v>72.099999999999994</v>
      </c>
      <c r="E590" s="31">
        <f t="shared" si="59"/>
        <v>72.424999999999997</v>
      </c>
      <c r="F590" s="34">
        <f t="shared" si="60"/>
        <v>13.269374999999995</v>
      </c>
      <c r="G590" s="38">
        <v>14.5</v>
      </c>
      <c r="H590" s="92"/>
      <c r="J590" s="31">
        <f t="shared" si="61"/>
        <v>139.94827586206895</v>
      </c>
      <c r="K590" s="5">
        <v>72.13</v>
      </c>
      <c r="L590" s="51">
        <v>72.099999999999994</v>
      </c>
      <c r="M590" s="14">
        <f t="shared" si="57"/>
        <v>4.1608876560331964E-2</v>
      </c>
      <c r="N590" s="50" t="s">
        <v>626</v>
      </c>
      <c r="O590" s="18">
        <v>72.099999999999994</v>
      </c>
      <c r="P590" s="18"/>
      <c r="R590" s="50" t="s">
        <v>1490</v>
      </c>
      <c r="S590" s="8">
        <v>74.5</v>
      </c>
      <c r="T590" s="51">
        <v>72.099999999999994</v>
      </c>
      <c r="U590" s="9">
        <f t="shared" si="58"/>
        <v>-2.4000000000000057</v>
      </c>
      <c r="V590" s="2"/>
    </row>
    <row r="591" spans="1:22" ht="16.5" thickBot="1">
      <c r="A591" s="43">
        <v>1996</v>
      </c>
      <c r="B591" s="42">
        <v>2</v>
      </c>
      <c r="D591" s="18">
        <v>69.8</v>
      </c>
      <c r="E591" s="31">
        <f t="shared" si="59"/>
        <v>72.245833333333337</v>
      </c>
      <c r="F591" s="34">
        <f t="shared" si="60"/>
        <v>12.987187500000006</v>
      </c>
      <c r="G591" s="38">
        <v>14.2</v>
      </c>
      <c r="H591" s="92"/>
      <c r="J591" s="31">
        <f t="shared" si="61"/>
        <v>140.87734741784038</v>
      </c>
      <c r="K591" s="5">
        <v>70.28</v>
      </c>
      <c r="L591" s="51">
        <v>69.8</v>
      </c>
      <c r="M591" s="14">
        <f t="shared" si="57"/>
        <v>0.68767908309456516</v>
      </c>
      <c r="N591" s="50" t="s">
        <v>627</v>
      </c>
      <c r="O591" s="18">
        <v>69.8</v>
      </c>
      <c r="P591" s="18"/>
      <c r="R591" s="50" t="s">
        <v>1491</v>
      </c>
      <c r="S591" s="8">
        <v>71.5</v>
      </c>
      <c r="T591" s="51">
        <v>69.8</v>
      </c>
      <c r="U591" s="9">
        <f t="shared" si="58"/>
        <v>-1.7000000000000028</v>
      </c>
      <c r="V591" s="2"/>
    </row>
    <row r="592" spans="1:22" ht="16.5" thickBot="1">
      <c r="A592" s="43">
        <v>1996</v>
      </c>
      <c r="B592" s="42">
        <v>3</v>
      </c>
      <c r="D592" s="18">
        <v>70</v>
      </c>
      <c r="E592" s="31">
        <f t="shared" si="59"/>
        <v>72.07083333333334</v>
      </c>
      <c r="F592" s="34">
        <f t="shared" si="60"/>
        <v>12.71156250000001</v>
      </c>
      <c r="G592" s="38">
        <v>13.7</v>
      </c>
      <c r="H592" s="92"/>
      <c r="J592" s="31">
        <f t="shared" si="61"/>
        <v>142.60644768856449</v>
      </c>
      <c r="K592" s="5">
        <v>69.989999999999995</v>
      </c>
      <c r="L592" s="51">
        <v>70</v>
      </c>
      <c r="M592" s="14">
        <f t="shared" si="57"/>
        <v>-1.4285714285719564E-2</v>
      </c>
      <c r="N592" s="50" t="s">
        <v>628</v>
      </c>
      <c r="O592" s="18">
        <v>70</v>
      </c>
      <c r="P592" s="18"/>
      <c r="R592" s="50" t="s">
        <v>1492</v>
      </c>
      <c r="S592" s="8">
        <v>70.7</v>
      </c>
      <c r="T592" s="51">
        <v>70</v>
      </c>
      <c r="U592" s="9">
        <f t="shared" si="58"/>
        <v>-0.70000000000000284</v>
      </c>
      <c r="V592" s="2"/>
    </row>
    <row r="593" spans="1:22" ht="16.5" thickBot="1">
      <c r="A593" s="43">
        <v>1996</v>
      </c>
      <c r="B593" s="42">
        <v>4</v>
      </c>
      <c r="D593" s="18">
        <v>69.900000000000006</v>
      </c>
      <c r="E593" s="31">
        <f t="shared" si="59"/>
        <v>71.591666666666669</v>
      </c>
      <c r="F593" s="34">
        <f t="shared" si="60"/>
        <v>11.956875000000002</v>
      </c>
      <c r="G593" s="38">
        <v>12</v>
      </c>
      <c r="H593" s="92"/>
      <c r="J593" s="31">
        <f t="shared" si="61"/>
        <v>149.65972222222223</v>
      </c>
      <c r="K593" s="5">
        <v>69.94</v>
      </c>
      <c r="L593" s="51">
        <v>69.900000000000006</v>
      </c>
      <c r="M593" s="14">
        <f t="shared" si="57"/>
        <v>5.7224606580817294E-2</v>
      </c>
      <c r="N593" s="50" t="s">
        <v>629</v>
      </c>
      <c r="O593" s="18">
        <v>69.900000000000006</v>
      </c>
      <c r="P593" s="18"/>
      <c r="R593" s="50" t="s">
        <v>1493</v>
      </c>
      <c r="S593" s="8">
        <v>69.3</v>
      </c>
      <c r="T593" s="51">
        <v>69.900000000000006</v>
      </c>
      <c r="U593" s="9">
        <f t="shared" si="58"/>
        <v>0.60000000000000853</v>
      </c>
      <c r="V593" s="2"/>
    </row>
    <row r="594" spans="1:22" ht="16.5" thickBot="1">
      <c r="A594" s="43">
        <v>1996</v>
      </c>
      <c r="B594" s="42">
        <v>5</v>
      </c>
      <c r="D594" s="18">
        <v>71.7</v>
      </c>
      <c r="E594" s="33">
        <f t="shared" si="59"/>
        <v>71.404166666666683</v>
      </c>
      <c r="F594" s="34">
        <f t="shared" si="60"/>
        <v>11.661562500000025</v>
      </c>
      <c r="G594" s="38">
        <v>11.2</v>
      </c>
      <c r="H594" s="92"/>
      <c r="J594" s="31">
        <f t="shared" si="61"/>
        <v>153.75372023809524</v>
      </c>
      <c r="K594" s="5">
        <v>71.7</v>
      </c>
      <c r="L594" s="51">
        <v>71.7</v>
      </c>
      <c r="M594" s="14">
        <f t="shared" si="57"/>
        <v>0</v>
      </c>
      <c r="N594" s="50" t="s">
        <v>630</v>
      </c>
      <c r="O594" s="18">
        <v>71.7</v>
      </c>
      <c r="P594" s="18"/>
      <c r="R594" s="50" t="s">
        <v>1494</v>
      </c>
      <c r="S594" s="8">
        <v>70.099999999999994</v>
      </c>
      <c r="T594" s="51">
        <v>71.7</v>
      </c>
      <c r="U594" s="9">
        <f t="shared" si="58"/>
        <v>1.6000000000000085</v>
      </c>
      <c r="V594" s="2"/>
    </row>
    <row r="595" spans="1:22" ht="16.5" thickBot="1">
      <c r="A595" s="43">
        <v>1996</v>
      </c>
      <c r="B595" s="42">
        <v>6</v>
      </c>
      <c r="D595" s="18">
        <v>71.8</v>
      </c>
      <c r="E595" s="31">
        <f t="shared" si="59"/>
        <v>71.791666666666671</v>
      </c>
      <c r="F595" s="34">
        <f t="shared" si="60"/>
        <v>12.271875000000007</v>
      </c>
      <c r="G595" s="38">
        <v>11.6</v>
      </c>
      <c r="H595" s="92"/>
      <c r="J595" s="31">
        <f t="shared" si="61"/>
        <v>151.88936781609198</v>
      </c>
      <c r="K595" s="5">
        <v>72.069999999999993</v>
      </c>
      <c r="L595" s="51">
        <v>71.8</v>
      </c>
      <c r="M595" s="14">
        <f t="shared" si="57"/>
        <v>0.37604456824512056</v>
      </c>
      <c r="N595" s="50" t="s">
        <v>631</v>
      </c>
      <c r="O595" s="18">
        <v>71.8</v>
      </c>
      <c r="P595" s="18"/>
      <c r="R595" s="50" t="s">
        <v>1495</v>
      </c>
      <c r="S595" s="8">
        <v>69.599999999999994</v>
      </c>
      <c r="T595" s="51">
        <v>71.8</v>
      </c>
      <c r="U595" s="9">
        <f t="shared" si="58"/>
        <v>2.2000000000000028</v>
      </c>
      <c r="V595" s="2"/>
    </row>
    <row r="596" spans="1:22" ht="16.5" thickBot="1">
      <c r="A596" s="43">
        <v>1996</v>
      </c>
      <c r="B596" s="42">
        <v>7</v>
      </c>
      <c r="D596" s="18">
        <v>73.5</v>
      </c>
      <c r="E596" s="31">
        <f t="shared" si="59"/>
        <v>71.979166666666671</v>
      </c>
      <c r="F596" s="34">
        <f t="shared" si="60"/>
        <v>12.567187500000006</v>
      </c>
      <c r="G596" s="38">
        <v>11.3</v>
      </c>
      <c r="H596" s="92"/>
      <c r="J596" s="31">
        <f t="shared" si="61"/>
        <v>153.69837758112095</v>
      </c>
      <c r="K596" s="5">
        <v>73.81</v>
      </c>
      <c r="L596" s="51">
        <v>73.5</v>
      </c>
      <c r="M596" s="14">
        <f t="shared" si="57"/>
        <v>0.42176870748301099</v>
      </c>
      <c r="N596" s="50" t="s">
        <v>632</v>
      </c>
      <c r="O596" s="18">
        <v>73.5</v>
      </c>
      <c r="P596" s="18"/>
      <c r="R596" s="50" t="s">
        <v>1496</v>
      </c>
      <c r="S596" s="8">
        <v>71.2</v>
      </c>
      <c r="T596" s="51">
        <v>73.5</v>
      </c>
      <c r="U596" s="9">
        <f t="shared" si="58"/>
        <v>2.2999999999999972</v>
      </c>
      <c r="V596" s="2"/>
    </row>
    <row r="597" spans="1:22" ht="16.5" thickBot="1">
      <c r="A597" s="43">
        <v>1996</v>
      </c>
      <c r="B597" s="42">
        <v>8</v>
      </c>
      <c r="D597" s="18">
        <v>74.2</v>
      </c>
      <c r="E597" s="31">
        <f t="shared" si="59"/>
        <v>72.05</v>
      </c>
      <c r="F597" s="34">
        <f t="shared" si="60"/>
        <v>12.678749999999996</v>
      </c>
      <c r="G597" s="38">
        <v>11.2</v>
      </c>
      <c r="H597" s="92"/>
      <c r="J597" s="31">
        <f t="shared" si="61"/>
        <v>154.33035714285714</v>
      </c>
      <c r="K597" s="5">
        <v>74.28</v>
      </c>
      <c r="L597" s="51">
        <v>74.2</v>
      </c>
      <c r="M597" s="14">
        <f t="shared" si="57"/>
        <v>0.10781671159030282</v>
      </c>
      <c r="N597" s="50" t="s">
        <v>633</v>
      </c>
      <c r="O597" s="18">
        <v>74.2</v>
      </c>
      <c r="P597" s="18"/>
      <c r="R597" s="50" t="s">
        <v>1497</v>
      </c>
      <c r="S597" s="8">
        <v>72.400000000000006</v>
      </c>
      <c r="T597" s="51">
        <v>74.2</v>
      </c>
      <c r="U597" s="9">
        <f t="shared" si="58"/>
        <v>1.7999999999999972</v>
      </c>
      <c r="V597" s="2"/>
    </row>
    <row r="598" spans="1:22" ht="16.5" thickBot="1">
      <c r="A598" s="43">
        <v>1996</v>
      </c>
      <c r="B598" s="42">
        <v>9</v>
      </c>
      <c r="D598" s="18">
        <v>70.099999999999994</v>
      </c>
      <c r="E598" s="31">
        <f t="shared" si="59"/>
        <v>72.25833333333334</v>
      </c>
      <c r="F598" s="34">
        <f t="shared" si="60"/>
        <v>13.00687500000001</v>
      </c>
      <c r="G598" s="38">
        <v>11.3</v>
      </c>
      <c r="H598" s="92"/>
      <c r="I598" s="3" t="s">
        <v>9</v>
      </c>
      <c r="J598" s="31">
        <f t="shared" si="61"/>
        <v>153.94542772861357</v>
      </c>
      <c r="K598" s="5">
        <v>70.180000000000007</v>
      </c>
      <c r="L598" s="51">
        <v>70.099999999999994</v>
      </c>
      <c r="M598" s="14">
        <f t="shared" si="57"/>
        <v>0.11412268188304608</v>
      </c>
      <c r="N598" s="50" t="s">
        <v>634</v>
      </c>
      <c r="O598" s="18">
        <v>70.099999999999994</v>
      </c>
      <c r="P598" s="18"/>
      <c r="R598" s="50" t="s">
        <v>1498</v>
      </c>
      <c r="S598" s="8">
        <v>69.400000000000006</v>
      </c>
      <c r="T598" s="51">
        <v>70.099999999999994</v>
      </c>
      <c r="U598" s="9">
        <f t="shared" si="58"/>
        <v>0.69999999999998863</v>
      </c>
    </row>
    <row r="599" spans="1:22" ht="16.5" thickBot="1">
      <c r="A599" s="43">
        <v>1996</v>
      </c>
      <c r="B599" s="42">
        <v>10</v>
      </c>
      <c r="D599" s="18">
        <v>68.7</v>
      </c>
      <c r="E599" s="31">
        <f t="shared" si="59"/>
        <v>72.545833333333334</v>
      </c>
      <c r="F599" s="34">
        <f t="shared" si="60"/>
        <v>13.459687500000001</v>
      </c>
      <c r="G599" s="38">
        <v>12</v>
      </c>
      <c r="H599" s="92"/>
      <c r="I599" s="3" t="s">
        <v>10</v>
      </c>
      <c r="J599" s="31">
        <f t="shared" si="61"/>
        <v>150.45486111111111</v>
      </c>
      <c r="K599" s="5">
        <v>68.78</v>
      </c>
      <c r="L599" s="51">
        <v>68.7</v>
      </c>
      <c r="M599" s="14">
        <f t="shared" si="57"/>
        <v>0.11644832605530553</v>
      </c>
      <c r="N599" s="50" t="s">
        <v>635</v>
      </c>
      <c r="O599" s="18">
        <v>68.7</v>
      </c>
      <c r="P599" s="18"/>
      <c r="R599" s="50" t="s">
        <v>1499</v>
      </c>
      <c r="S599" s="8">
        <v>69.2</v>
      </c>
      <c r="T599" s="51">
        <v>68.7</v>
      </c>
      <c r="U599" s="9">
        <f t="shared" si="58"/>
        <v>-0.5</v>
      </c>
      <c r="V599" s="17"/>
    </row>
    <row r="600" spans="1:22" ht="16.5" thickBot="1">
      <c r="A600" s="43">
        <v>1996</v>
      </c>
      <c r="B600" s="42">
        <v>11</v>
      </c>
      <c r="D600" s="18">
        <v>76.900000000000006</v>
      </c>
      <c r="E600" s="31">
        <f t="shared" si="59"/>
        <v>72.908333333333331</v>
      </c>
      <c r="F600" s="34">
        <f t="shared" si="60"/>
        <v>14.030624999999997</v>
      </c>
      <c r="G600" s="38">
        <v>13.4</v>
      </c>
      <c r="H600" s="92"/>
      <c r="I600" s="3" t="s">
        <v>898</v>
      </c>
      <c r="J600" s="31">
        <f t="shared" si="61"/>
        <v>144.40920398009951</v>
      </c>
      <c r="K600" s="5">
        <v>77.27</v>
      </c>
      <c r="L600" s="51">
        <v>76.900000000000006</v>
      </c>
      <c r="M600" s="14">
        <f t="shared" si="57"/>
        <v>0.48114434330297229</v>
      </c>
      <c r="N600" s="50" t="s">
        <v>636</v>
      </c>
      <c r="O600" s="18">
        <v>76.900000000000006</v>
      </c>
      <c r="P600" s="18"/>
      <c r="R600" s="50" t="s">
        <v>1500</v>
      </c>
      <c r="S600" s="8">
        <v>78.7</v>
      </c>
      <c r="T600" s="51">
        <v>76.900000000000006</v>
      </c>
      <c r="U600" s="9">
        <f t="shared" si="58"/>
        <v>-1.7999999999999972</v>
      </c>
      <c r="V600" s="2"/>
    </row>
    <row r="601" spans="1:22" ht="16.5" thickBot="1">
      <c r="A601" s="43">
        <v>1996</v>
      </c>
      <c r="B601" s="42">
        <v>12</v>
      </c>
      <c r="D601" s="18">
        <v>75.3</v>
      </c>
      <c r="E601" s="31">
        <f t="shared" si="59"/>
        <v>73.191666666666663</v>
      </c>
      <c r="F601" s="34">
        <f t="shared" si="60"/>
        <v>14.476874999999994</v>
      </c>
      <c r="G601" s="38">
        <v>14.3</v>
      </c>
      <c r="H601" s="92"/>
      <c r="J601" s="31">
        <f t="shared" si="61"/>
        <v>141.18298368298366</v>
      </c>
      <c r="K601" s="5">
        <v>73.33</v>
      </c>
      <c r="L601" s="51">
        <v>75.3</v>
      </c>
      <c r="M601" s="14">
        <f t="shared" si="57"/>
        <v>-2.6162018592297471</v>
      </c>
      <c r="N601" s="50" t="s">
        <v>637</v>
      </c>
      <c r="O601" s="18">
        <v>75.3</v>
      </c>
      <c r="P601" s="18"/>
      <c r="R601" s="50" t="s">
        <v>1501</v>
      </c>
      <c r="S601" s="8">
        <v>77.8</v>
      </c>
      <c r="T601" s="51">
        <v>75.3</v>
      </c>
      <c r="U601" s="9">
        <f t="shared" si="58"/>
        <v>-2.5</v>
      </c>
      <c r="V601" s="2"/>
    </row>
    <row r="602" spans="1:22" ht="16.5" thickBot="1">
      <c r="A602" s="43">
        <v>1997</v>
      </c>
      <c r="B602" s="42">
        <v>1</v>
      </c>
      <c r="D602" s="18">
        <v>71.599999999999994</v>
      </c>
      <c r="E602" s="31">
        <f t="shared" si="59"/>
        <v>73.279166666666654</v>
      </c>
      <c r="F602" s="34">
        <f t="shared" si="60"/>
        <v>14.614687499999981</v>
      </c>
      <c r="G602" s="38">
        <v>14.5</v>
      </c>
      <c r="H602" s="92"/>
      <c r="J602" s="31">
        <f t="shared" si="61"/>
        <v>140.53735632183907</v>
      </c>
      <c r="K602" s="5">
        <v>71.25</v>
      </c>
      <c r="L602" s="51">
        <v>71.599999999999994</v>
      </c>
      <c r="M602" s="14">
        <f t="shared" si="57"/>
        <v>-0.48882681564245445</v>
      </c>
      <c r="N602" s="50" t="s">
        <v>638</v>
      </c>
      <c r="O602" s="18">
        <v>71.599999999999994</v>
      </c>
      <c r="P602" s="18"/>
      <c r="R602" s="50" t="s">
        <v>1502</v>
      </c>
      <c r="S602" s="8">
        <v>74</v>
      </c>
      <c r="T602" s="51">
        <v>71.599999999999994</v>
      </c>
      <c r="U602" s="9">
        <f t="shared" si="58"/>
        <v>-2.4000000000000057</v>
      </c>
      <c r="V602" s="2"/>
    </row>
    <row r="603" spans="1:22" ht="16.5" thickBot="1">
      <c r="A603" s="43">
        <v>1997</v>
      </c>
      <c r="B603" s="42">
        <v>2</v>
      </c>
      <c r="D603" s="18">
        <v>72</v>
      </c>
      <c r="E603" s="31">
        <f t="shared" si="59"/>
        <v>73.558333333333323</v>
      </c>
      <c r="F603" s="34">
        <f t="shared" si="60"/>
        <v>15.054374999999983</v>
      </c>
      <c r="G603" s="38">
        <v>15.2</v>
      </c>
      <c r="H603" s="92"/>
      <c r="J603" s="31">
        <f t="shared" si="61"/>
        <v>138.39364035087721</v>
      </c>
      <c r="K603" s="5">
        <v>71.89</v>
      </c>
      <c r="L603" s="51">
        <v>72</v>
      </c>
      <c r="M603" s="14">
        <f t="shared" si="57"/>
        <v>-0.15277777777778567</v>
      </c>
      <c r="N603" s="50" t="s">
        <v>639</v>
      </c>
      <c r="O603" s="18">
        <v>72</v>
      </c>
      <c r="P603" s="18"/>
      <c r="R603" s="50" t="s">
        <v>1503</v>
      </c>
      <c r="S603" s="8">
        <v>73.8</v>
      </c>
      <c r="T603" s="51">
        <v>72</v>
      </c>
      <c r="U603" s="9">
        <f t="shared" si="58"/>
        <v>-1.7999999999999972</v>
      </c>
      <c r="V603" s="2"/>
    </row>
    <row r="604" spans="1:22" ht="16.5" thickBot="1">
      <c r="A604" s="43">
        <v>1997</v>
      </c>
      <c r="B604" s="42">
        <v>3</v>
      </c>
      <c r="D604" s="18">
        <v>72.8</v>
      </c>
      <c r="E604" s="31">
        <f t="shared" si="59"/>
        <v>74.970833333333317</v>
      </c>
      <c r="F604" s="34">
        <f t="shared" si="60"/>
        <v>17.279062499999974</v>
      </c>
      <c r="G604" s="38">
        <v>18.3</v>
      </c>
      <c r="H604" s="92"/>
      <c r="J604" s="31">
        <f t="shared" si="61"/>
        <v>130.96766848816029</v>
      </c>
      <c r="K604" s="5">
        <v>72.53</v>
      </c>
      <c r="L604" s="51">
        <v>72.8</v>
      </c>
      <c r="M604" s="14">
        <f t="shared" si="57"/>
        <v>-0.370879120879124</v>
      </c>
      <c r="N604" s="50" t="s">
        <v>640</v>
      </c>
      <c r="O604" s="18">
        <v>72.8</v>
      </c>
      <c r="P604" s="18"/>
      <c r="R604" s="50" t="s">
        <v>1504</v>
      </c>
      <c r="S604" s="8">
        <v>73.5</v>
      </c>
      <c r="T604" s="51">
        <v>72.8</v>
      </c>
      <c r="U604" s="9">
        <f t="shared" si="58"/>
        <v>-0.70000000000000284</v>
      </c>
      <c r="V604" s="2"/>
    </row>
    <row r="605" spans="1:22" ht="16.5" thickBot="1">
      <c r="A605" s="43">
        <v>1997</v>
      </c>
      <c r="B605" s="42">
        <v>4</v>
      </c>
      <c r="D605" s="18">
        <v>74</v>
      </c>
      <c r="E605" s="31">
        <f t="shared" si="59"/>
        <v>76.75</v>
      </c>
      <c r="F605" s="34">
        <f t="shared" si="60"/>
        <v>20.081250000000001</v>
      </c>
      <c r="G605" s="38">
        <v>22</v>
      </c>
      <c r="H605" s="92"/>
      <c r="J605" s="31">
        <f t="shared" si="61"/>
        <v>124.88636363636364</v>
      </c>
      <c r="K605" s="5">
        <v>75.08</v>
      </c>
      <c r="L605" s="51">
        <v>74</v>
      </c>
      <c r="M605" s="14">
        <f t="shared" si="57"/>
        <v>1.4594594594594668</v>
      </c>
      <c r="N605" s="50" t="s">
        <v>641</v>
      </c>
      <c r="O605" s="18">
        <v>74</v>
      </c>
      <c r="P605" s="18"/>
      <c r="R605" s="50" t="s">
        <v>1505</v>
      </c>
      <c r="S605" s="8">
        <v>74.5</v>
      </c>
      <c r="T605" s="51">
        <v>74</v>
      </c>
      <c r="U605" s="9">
        <f t="shared" si="58"/>
        <v>-0.5</v>
      </c>
      <c r="V605" s="2"/>
    </row>
    <row r="606" spans="1:22" ht="16.5" thickBot="1">
      <c r="A606" s="43">
        <v>1997</v>
      </c>
      <c r="B606" s="42">
        <v>5</v>
      </c>
      <c r="D606" s="18">
        <v>76.3</v>
      </c>
      <c r="E606" s="31">
        <f t="shared" si="59"/>
        <v>78.254166666666677</v>
      </c>
      <c r="F606" s="34">
        <f t="shared" si="60"/>
        <v>22.450312500000017</v>
      </c>
      <c r="G606" s="38">
        <v>24.4</v>
      </c>
      <c r="H606" s="92"/>
      <c r="J606" s="31">
        <f t="shared" si="61"/>
        <v>122.07137978142077</v>
      </c>
      <c r="K606" s="5">
        <v>76.430000000000007</v>
      </c>
      <c r="L606" s="51">
        <v>76.3</v>
      </c>
      <c r="M606" s="14">
        <f t="shared" si="57"/>
        <v>0.17038007863696691</v>
      </c>
      <c r="N606" s="50" t="s">
        <v>642</v>
      </c>
      <c r="O606" s="18">
        <v>76.3</v>
      </c>
      <c r="P606" s="18"/>
      <c r="R606" s="50" t="s">
        <v>1506</v>
      </c>
      <c r="S606" s="8">
        <v>74.599999999999994</v>
      </c>
      <c r="T606" s="51">
        <v>76.3</v>
      </c>
      <c r="U606" s="9">
        <f t="shared" si="58"/>
        <v>1.7000000000000028</v>
      </c>
      <c r="V606" s="2"/>
    </row>
    <row r="607" spans="1:22" ht="16.5" thickBot="1">
      <c r="A607" s="43">
        <v>1997</v>
      </c>
      <c r="B607" s="42">
        <v>6</v>
      </c>
      <c r="D607" s="18">
        <v>74</v>
      </c>
      <c r="E607" s="31">
        <f t="shared" si="59"/>
        <v>79.958333333333329</v>
      </c>
      <c r="F607" s="34">
        <f t="shared" si="60"/>
        <v>25.134374999999991</v>
      </c>
      <c r="G607" s="38">
        <v>27.2</v>
      </c>
      <c r="H607" s="92"/>
      <c r="J607" s="31">
        <f t="shared" si="61"/>
        <v>119.39644607843137</v>
      </c>
      <c r="K607" s="5">
        <v>74.180000000000007</v>
      </c>
      <c r="L607" s="51">
        <v>74</v>
      </c>
      <c r="M607" s="14">
        <f t="shared" si="57"/>
        <v>0.2432432432432563</v>
      </c>
      <c r="N607" s="50" t="s">
        <v>643</v>
      </c>
      <c r="O607" s="18">
        <v>74</v>
      </c>
      <c r="P607" s="18"/>
      <c r="R607" s="50" t="s">
        <v>1507</v>
      </c>
      <c r="S607" s="8">
        <v>71.7</v>
      </c>
      <c r="T607" s="51">
        <v>74</v>
      </c>
      <c r="U607" s="9">
        <f t="shared" si="58"/>
        <v>2.2999999999999972</v>
      </c>
      <c r="V607" s="2"/>
    </row>
    <row r="608" spans="1:22" ht="16.5" thickBot="1">
      <c r="A608" s="43">
        <v>1997</v>
      </c>
      <c r="B608" s="42">
        <v>7</v>
      </c>
      <c r="D608" s="18">
        <v>73.400000000000006</v>
      </c>
      <c r="E608" s="31">
        <f t="shared" si="59"/>
        <v>81.591666666666669</v>
      </c>
      <c r="F608" s="34">
        <f t="shared" si="60"/>
        <v>27.706875000000004</v>
      </c>
      <c r="G608" s="38">
        <v>30.4</v>
      </c>
      <c r="H608" s="92"/>
      <c r="J608" s="31">
        <f t="shared" si="61"/>
        <v>116.83936403508773</v>
      </c>
      <c r="K608" s="5">
        <v>73.569999999999993</v>
      </c>
      <c r="L608" s="51">
        <v>73.400000000000006</v>
      </c>
      <c r="M608" s="14">
        <f t="shared" si="57"/>
        <v>0.23160762942777069</v>
      </c>
      <c r="N608" s="50" t="s">
        <v>644</v>
      </c>
      <c r="O608" s="18">
        <v>73.400000000000006</v>
      </c>
      <c r="P608" s="18"/>
      <c r="R608" s="50" t="s">
        <v>1508</v>
      </c>
      <c r="S608" s="8">
        <v>71.099999999999994</v>
      </c>
      <c r="T608" s="51">
        <v>73.400000000000006</v>
      </c>
      <c r="U608" s="9">
        <f t="shared" si="58"/>
        <v>2.3000000000000114</v>
      </c>
      <c r="V608" s="2"/>
    </row>
    <row r="609" spans="1:22" ht="16.5" thickBot="1">
      <c r="A609" s="43">
        <v>1997</v>
      </c>
      <c r="B609" s="42">
        <v>8</v>
      </c>
      <c r="D609" s="18">
        <v>81</v>
      </c>
      <c r="E609" s="31">
        <f t="shared" si="59"/>
        <v>83.170833333333334</v>
      </c>
      <c r="F609" s="34">
        <f t="shared" si="60"/>
        <v>30.194062500000001</v>
      </c>
      <c r="G609" s="38">
        <v>33.6</v>
      </c>
      <c r="H609" s="92"/>
      <c r="J609" s="31">
        <f t="shared" si="61"/>
        <v>114.7532242063492</v>
      </c>
      <c r="K609" s="5">
        <v>81.03</v>
      </c>
      <c r="L609" s="51">
        <v>81</v>
      </c>
      <c r="M609" s="14">
        <f t="shared" si="57"/>
        <v>3.703703703703809E-2</v>
      </c>
      <c r="N609" s="50" t="s">
        <v>645</v>
      </c>
      <c r="O609" s="18">
        <v>81</v>
      </c>
      <c r="P609" s="18"/>
      <c r="R609" s="50" t="s">
        <v>1509</v>
      </c>
      <c r="S609" s="8">
        <v>79</v>
      </c>
      <c r="T609" s="51">
        <v>81</v>
      </c>
      <c r="U609" s="9">
        <f t="shared" si="58"/>
        <v>2</v>
      </c>
      <c r="V609" s="2"/>
    </row>
    <row r="610" spans="1:22" ht="16.5" thickBot="1">
      <c r="A610" s="43">
        <v>1997</v>
      </c>
      <c r="B610" s="42">
        <v>9</v>
      </c>
      <c r="D610" s="18">
        <v>97.2</v>
      </c>
      <c r="E610" s="31">
        <f t="shared" si="59"/>
        <v>85.433333333333337</v>
      </c>
      <c r="F610" s="34">
        <f t="shared" si="60"/>
        <v>33.757500000000007</v>
      </c>
      <c r="G610" s="38">
        <v>38.200000000000003</v>
      </c>
      <c r="H610" s="92"/>
      <c r="J610" s="31">
        <f t="shared" si="61"/>
        <v>112.36474694589877</v>
      </c>
      <c r="K610" s="5">
        <v>97.11</v>
      </c>
      <c r="L610" s="51">
        <v>97.2</v>
      </c>
      <c r="M610" s="14">
        <f t="shared" si="57"/>
        <v>-9.2592592592595224E-2</v>
      </c>
      <c r="N610" s="50" t="s">
        <v>646</v>
      </c>
      <c r="O610" s="18">
        <v>97.2</v>
      </c>
      <c r="P610" s="18"/>
      <c r="R610" s="50" t="s">
        <v>1510</v>
      </c>
      <c r="S610" s="8">
        <v>96.2</v>
      </c>
      <c r="T610" s="51">
        <v>97.2</v>
      </c>
      <c r="U610" s="9">
        <f t="shared" si="58"/>
        <v>1</v>
      </c>
      <c r="V610" s="2"/>
    </row>
    <row r="611" spans="1:22" ht="16.5" thickBot="1">
      <c r="A611" s="43">
        <v>1997</v>
      </c>
      <c r="B611" s="42">
        <v>10</v>
      </c>
      <c r="D611" s="18">
        <v>84.3</v>
      </c>
      <c r="E611" s="31">
        <f t="shared" si="59"/>
        <v>88.358333333333348</v>
      </c>
      <c r="F611" s="34">
        <f t="shared" si="60"/>
        <v>38.364375000000024</v>
      </c>
      <c r="G611" s="38">
        <v>43.1</v>
      </c>
      <c r="H611" s="92"/>
      <c r="J611" s="31">
        <f t="shared" si="61"/>
        <v>110.50077339520496</v>
      </c>
      <c r="K611" s="5">
        <v>84.45</v>
      </c>
      <c r="L611" s="51">
        <v>84.3</v>
      </c>
      <c r="M611" s="14">
        <f t="shared" si="57"/>
        <v>0.17793594306050409</v>
      </c>
      <c r="N611" s="50" t="s">
        <v>647</v>
      </c>
      <c r="O611" s="18">
        <v>84.3</v>
      </c>
      <c r="P611" s="18"/>
      <c r="R611" s="50" t="s">
        <v>1511</v>
      </c>
      <c r="S611" s="8">
        <v>84.9</v>
      </c>
      <c r="T611" s="51">
        <v>84.3</v>
      </c>
      <c r="U611" s="9">
        <f t="shared" si="58"/>
        <v>-0.60000000000000853</v>
      </c>
      <c r="V611" s="2"/>
    </row>
    <row r="612" spans="1:22" ht="16.5" thickBot="1">
      <c r="A612" s="43">
        <v>1997</v>
      </c>
      <c r="B612" s="42">
        <v>11</v>
      </c>
      <c r="D612" s="18">
        <v>97.4</v>
      </c>
      <c r="E612" s="31">
        <f t="shared" si="59"/>
        <v>91.179166666666674</v>
      </c>
      <c r="F612" s="34">
        <f t="shared" si="60"/>
        <v>42.807187500000012</v>
      </c>
      <c r="G612" s="38">
        <v>47.1</v>
      </c>
      <c r="H612" s="92"/>
      <c r="J612" s="31">
        <f t="shared" si="61"/>
        <v>109.35863411181883</v>
      </c>
      <c r="K612" s="5">
        <v>96.81</v>
      </c>
      <c r="L612" s="51">
        <v>97.4</v>
      </c>
      <c r="M612" s="14">
        <f t="shared" si="57"/>
        <v>-0.60574948665298223</v>
      </c>
      <c r="N612" s="50" t="s">
        <v>648</v>
      </c>
      <c r="O612" s="18">
        <v>97.4</v>
      </c>
      <c r="P612" s="18"/>
      <c r="R612" s="50" t="s">
        <v>1512</v>
      </c>
      <c r="S612" s="8">
        <v>99.5</v>
      </c>
      <c r="T612" s="51">
        <v>97.4</v>
      </c>
      <c r="U612" s="9">
        <f t="shared" si="58"/>
        <v>-2.0999999999999943</v>
      </c>
      <c r="V612" s="2"/>
    </row>
    <row r="613" spans="1:22" ht="16.5" thickBot="1">
      <c r="A613" s="43">
        <v>1997</v>
      </c>
      <c r="B613" s="42">
        <v>12</v>
      </c>
      <c r="D613" s="18">
        <v>95.7</v>
      </c>
      <c r="E613" s="31">
        <f t="shared" si="59"/>
        <v>94.116666666666674</v>
      </c>
      <c r="F613" s="34">
        <f t="shared" si="60"/>
        <v>47.433750000000011</v>
      </c>
      <c r="G613" s="38">
        <v>52</v>
      </c>
      <c r="H613" s="92">
        <f t="shared" ref="H613:H620" si="62">F613/G613*100-100</f>
        <v>-8.7812499999999858</v>
      </c>
      <c r="J613" s="31">
        <f t="shared" si="61"/>
        <v>108.09935897435898</v>
      </c>
      <c r="K613" s="5">
        <v>93.91</v>
      </c>
      <c r="L613" s="51">
        <v>95.7</v>
      </c>
      <c r="M613" s="14">
        <f t="shared" si="57"/>
        <v>-1.8704284221525711</v>
      </c>
      <c r="N613" s="50" t="s">
        <v>649</v>
      </c>
      <c r="O613" s="18">
        <v>95.7</v>
      </c>
      <c r="P613" s="18"/>
      <c r="R613" s="50" t="s">
        <v>1513</v>
      </c>
      <c r="S613" s="8">
        <v>98.8</v>
      </c>
      <c r="T613" s="51">
        <v>95.7</v>
      </c>
      <c r="U613" s="9">
        <f t="shared" si="58"/>
        <v>-3.0999999999999943</v>
      </c>
      <c r="V613" s="2"/>
    </row>
    <row r="614" spans="1:22" ht="16.5" thickBot="1">
      <c r="A614" s="43">
        <v>1998</v>
      </c>
      <c r="B614" s="42">
        <v>1</v>
      </c>
      <c r="D614" s="18">
        <v>90.4</v>
      </c>
      <c r="E614" s="31">
        <f t="shared" si="59"/>
        <v>97.537500000000009</v>
      </c>
      <c r="F614" s="34">
        <f t="shared" si="60"/>
        <v>52.821562500000013</v>
      </c>
      <c r="G614" s="38">
        <v>58.4</v>
      </c>
      <c r="H614" s="64">
        <f t="shared" si="62"/>
        <v>-9.5521190068492956</v>
      </c>
      <c r="J614" s="31">
        <f t="shared" si="61"/>
        <v>106.70162671232877</v>
      </c>
      <c r="K614" s="5">
        <v>89.74</v>
      </c>
      <c r="L614" s="51">
        <v>90.4</v>
      </c>
      <c r="M614" s="14">
        <f t="shared" si="57"/>
        <v>-0.73008849557523092</v>
      </c>
      <c r="N614" s="50" t="s">
        <v>650</v>
      </c>
      <c r="O614" s="18">
        <v>90.4</v>
      </c>
      <c r="P614" s="18"/>
      <c r="R614" s="50" t="s">
        <v>1514</v>
      </c>
      <c r="S614" s="8">
        <v>93.4</v>
      </c>
      <c r="T614" s="51">
        <v>90.4</v>
      </c>
      <c r="U614" s="9">
        <f t="shared" si="58"/>
        <v>-3</v>
      </c>
      <c r="V614" s="2"/>
    </row>
    <row r="615" spans="1:22" ht="16.5" thickBot="1">
      <c r="A615" s="43">
        <v>1998</v>
      </c>
      <c r="B615" s="42">
        <v>2</v>
      </c>
      <c r="D615" s="18">
        <v>91.1</v>
      </c>
      <c r="E615" s="31">
        <f t="shared" si="59"/>
        <v>101.81666666666668</v>
      </c>
      <c r="F615" s="34">
        <f t="shared" si="60"/>
        <v>59.561250000000015</v>
      </c>
      <c r="G615" s="38">
        <v>65.400000000000006</v>
      </c>
      <c r="H615" s="92">
        <f t="shared" si="62"/>
        <v>-8.9277522935779672</v>
      </c>
      <c r="J615" s="31">
        <f t="shared" si="61"/>
        <v>105.56829765545362</v>
      </c>
      <c r="K615" s="5">
        <v>90.99</v>
      </c>
      <c r="L615" s="51">
        <v>91.1</v>
      </c>
      <c r="M615" s="14">
        <f t="shared" si="57"/>
        <v>-0.12074643249177086</v>
      </c>
      <c r="N615" s="50" t="s">
        <v>651</v>
      </c>
      <c r="O615" s="18">
        <v>91.1</v>
      </c>
      <c r="P615" s="18"/>
      <c r="R615" s="50" t="s">
        <v>1515</v>
      </c>
      <c r="S615" s="8">
        <v>93.4</v>
      </c>
      <c r="T615" s="51">
        <v>91.1</v>
      </c>
      <c r="U615" s="9">
        <f t="shared" si="58"/>
        <v>-2.3000000000000114</v>
      </c>
      <c r="V615" s="2"/>
    </row>
    <row r="616" spans="1:22" ht="16.5" thickBot="1">
      <c r="A616" s="43">
        <v>1998</v>
      </c>
      <c r="B616" s="42">
        <v>3</v>
      </c>
      <c r="D616" s="18">
        <v>108</v>
      </c>
      <c r="E616" s="31">
        <f t="shared" si="59"/>
        <v>106.02500000000002</v>
      </c>
      <c r="F616" s="34">
        <f t="shared" si="60"/>
        <v>66.189375000000027</v>
      </c>
      <c r="G616" s="38">
        <v>72</v>
      </c>
      <c r="H616" s="92">
        <f t="shared" si="62"/>
        <v>-8.0703124999999716</v>
      </c>
      <c r="J616" s="31">
        <f t="shared" si="61"/>
        <v>104.72569444444444</v>
      </c>
      <c r="K616" s="5">
        <v>108.03</v>
      </c>
      <c r="L616" s="51">
        <v>108</v>
      </c>
      <c r="M616" s="14">
        <f t="shared" si="57"/>
        <v>2.7777777777785673E-2</v>
      </c>
      <c r="N616" s="50" t="s">
        <v>652</v>
      </c>
      <c r="O616" s="18">
        <v>108</v>
      </c>
      <c r="P616" s="18"/>
      <c r="R616" s="50" t="s">
        <v>1516</v>
      </c>
      <c r="S616" s="8">
        <v>109.1</v>
      </c>
      <c r="T616" s="51">
        <v>108</v>
      </c>
      <c r="U616" s="9">
        <f t="shared" si="58"/>
        <v>-1.0999999999999943</v>
      </c>
      <c r="V616" s="2"/>
    </row>
    <row r="617" spans="1:22" ht="16.5" thickBot="1">
      <c r="A617" s="43">
        <v>1998</v>
      </c>
      <c r="B617" s="42">
        <v>4</v>
      </c>
      <c r="D617" s="18">
        <v>109</v>
      </c>
      <c r="E617" s="31">
        <f t="shared" si="59"/>
        <v>109.14583333333333</v>
      </c>
      <c r="F617" s="34">
        <f t="shared" si="60"/>
        <v>71.104687499999997</v>
      </c>
      <c r="G617" s="38">
        <v>76.900000000000006</v>
      </c>
      <c r="H617" s="92">
        <f t="shared" si="62"/>
        <v>-7.5361671001300579</v>
      </c>
      <c r="J617" s="31">
        <f t="shared" si="61"/>
        <v>104.19321629822279</v>
      </c>
      <c r="K617" s="5">
        <v>114.87</v>
      </c>
      <c r="L617" s="51">
        <v>109</v>
      </c>
      <c r="M617" s="14">
        <f t="shared" si="57"/>
        <v>5.3853211009174231</v>
      </c>
      <c r="N617" s="50" t="s">
        <v>653</v>
      </c>
      <c r="O617" s="18">
        <v>109</v>
      </c>
      <c r="P617" s="18"/>
      <c r="R617" s="50" t="s">
        <v>1517</v>
      </c>
      <c r="S617" s="8">
        <v>108.3</v>
      </c>
      <c r="T617" s="51">
        <v>109</v>
      </c>
      <c r="U617" s="9">
        <f t="shared" si="58"/>
        <v>0.70000000000000284</v>
      </c>
      <c r="V617" s="2"/>
    </row>
    <row r="618" spans="1:22" ht="16.5" thickBot="1">
      <c r="A618" s="43">
        <v>1998</v>
      </c>
      <c r="B618" s="42">
        <v>5</v>
      </c>
      <c r="D618" s="18">
        <v>109</v>
      </c>
      <c r="E618" s="31">
        <f t="shared" si="59"/>
        <v>112.14583333333331</v>
      </c>
      <c r="F618" s="34">
        <f t="shared" si="60"/>
        <v>75.829687499999963</v>
      </c>
      <c r="G618" s="38">
        <v>80.8</v>
      </c>
      <c r="H618" s="92">
        <f t="shared" si="62"/>
        <v>-6.1513768564356894</v>
      </c>
      <c r="J618" s="31">
        <f t="shared" si="61"/>
        <v>103.87943481848184</v>
      </c>
      <c r="K618" s="5">
        <v>109.5</v>
      </c>
      <c r="L618" s="51">
        <v>109</v>
      </c>
      <c r="M618" s="14">
        <f t="shared" si="57"/>
        <v>0.45871559633027914</v>
      </c>
      <c r="N618" s="50" t="s">
        <v>654</v>
      </c>
      <c r="O618" s="18">
        <v>109</v>
      </c>
      <c r="P618" s="18"/>
      <c r="R618" s="50" t="s">
        <v>1518</v>
      </c>
      <c r="S618" s="8">
        <v>106.7</v>
      </c>
      <c r="T618" s="51">
        <v>109</v>
      </c>
      <c r="U618" s="9">
        <f t="shared" si="58"/>
        <v>2.2999999999999972</v>
      </c>
      <c r="V618" s="2"/>
    </row>
    <row r="619" spans="1:22" ht="16.5" thickBot="1">
      <c r="A619" s="43">
        <v>1998</v>
      </c>
      <c r="B619" s="42">
        <v>6</v>
      </c>
      <c r="D619" s="18">
        <v>111.8</v>
      </c>
      <c r="E619" s="31">
        <f t="shared" si="59"/>
        <v>115.87499999999999</v>
      </c>
      <c r="F619" s="34">
        <f t="shared" si="60"/>
        <v>81.703124999999972</v>
      </c>
      <c r="G619" s="38">
        <v>85.4</v>
      </c>
      <c r="H619" s="92">
        <f t="shared" si="62"/>
        <v>-4.3288934426229986</v>
      </c>
      <c r="J619" s="31">
        <f t="shared" si="61"/>
        <v>103.56850117096019</v>
      </c>
      <c r="K619" s="5">
        <v>112</v>
      </c>
      <c r="L619" s="51">
        <v>111.8</v>
      </c>
      <c r="M619" s="14">
        <f t="shared" si="57"/>
        <v>0.17889087656530478</v>
      </c>
      <c r="N619" s="50" t="s">
        <v>655</v>
      </c>
      <c r="O619" s="18">
        <v>111.8</v>
      </c>
      <c r="P619" s="18"/>
      <c r="R619" s="50" t="s">
        <v>1519</v>
      </c>
      <c r="S619" s="8">
        <v>108.4</v>
      </c>
      <c r="T619" s="51">
        <v>111.8</v>
      </c>
      <c r="U619" s="9">
        <f t="shared" si="58"/>
        <v>3.3999999999999915</v>
      </c>
      <c r="V619" s="2"/>
    </row>
    <row r="620" spans="1:22" ht="16.5" thickBot="1">
      <c r="A620" s="43">
        <v>1998</v>
      </c>
      <c r="B620" s="42">
        <v>7</v>
      </c>
      <c r="D620" s="18">
        <v>117.7</v>
      </c>
      <c r="E620" s="31">
        <f t="shared" si="59"/>
        <v>119.93749999999999</v>
      </c>
      <c r="F620" s="34">
        <f t="shared" si="60"/>
        <v>88.101562499999972</v>
      </c>
      <c r="G620" s="38">
        <v>89.8</v>
      </c>
      <c r="H620" s="92">
        <f t="shared" si="62"/>
        <v>-1.8913557906459033</v>
      </c>
      <c r="J620" s="31">
        <f t="shared" si="61"/>
        <v>103.35606904231625</v>
      </c>
      <c r="K620" s="5">
        <v>117.6</v>
      </c>
      <c r="L620" s="51">
        <v>117.7</v>
      </c>
      <c r="M620" s="14">
        <f t="shared" si="57"/>
        <v>-8.4961767204760008E-2</v>
      </c>
      <c r="N620" s="50" t="s">
        <v>656</v>
      </c>
      <c r="O620" s="18">
        <v>117.7</v>
      </c>
      <c r="P620" s="18"/>
      <c r="R620" s="50" t="s">
        <v>1520</v>
      </c>
      <c r="S620" s="8">
        <v>114</v>
      </c>
      <c r="T620" s="51">
        <v>117.7</v>
      </c>
      <c r="U620" s="9">
        <f t="shared" si="58"/>
        <v>3.7000000000000028</v>
      </c>
      <c r="V620" s="2"/>
    </row>
    <row r="621" spans="1:22" ht="16.5" thickBot="1">
      <c r="A621" s="43">
        <v>1998</v>
      </c>
      <c r="B621" s="42">
        <v>8</v>
      </c>
      <c r="D621" s="18">
        <v>139.4</v>
      </c>
      <c r="E621" s="31">
        <f t="shared" si="59"/>
        <v>123.90416666666665</v>
      </c>
      <c r="F621" s="34">
        <f t="shared" si="60"/>
        <v>94.349062499999974</v>
      </c>
      <c r="G621" s="38">
        <v>93.5</v>
      </c>
      <c r="H621" s="92">
        <f t="shared" ref="H621:H650" si="63">F621/G621*100-100</f>
        <v>0.90808823529408755</v>
      </c>
      <c r="J621" s="31">
        <f t="shared" si="61"/>
        <v>103.25178253119429</v>
      </c>
      <c r="K621" s="5">
        <v>143.33000000000001</v>
      </c>
      <c r="L621" s="51">
        <v>139.4</v>
      </c>
      <c r="M621" s="14">
        <f t="shared" si="57"/>
        <v>2.8192252510760483</v>
      </c>
      <c r="N621" s="50" t="s">
        <v>657</v>
      </c>
      <c r="O621" s="18">
        <v>139.4</v>
      </c>
      <c r="P621" s="18"/>
      <c r="R621" s="50" t="s">
        <v>1521</v>
      </c>
      <c r="S621" s="8">
        <v>136</v>
      </c>
      <c r="T621" s="51">
        <v>139.4</v>
      </c>
      <c r="U621" s="9">
        <f t="shared" si="58"/>
        <v>3.4000000000000057</v>
      </c>
      <c r="V621" s="2"/>
    </row>
    <row r="622" spans="1:22" ht="16.5" thickBot="1">
      <c r="A622" s="43">
        <v>1998</v>
      </c>
      <c r="B622" s="42">
        <v>9</v>
      </c>
      <c r="D622" s="18">
        <v>139.80000000000001</v>
      </c>
      <c r="E622" s="31">
        <f t="shared" si="59"/>
        <v>126.58749999999999</v>
      </c>
      <c r="F622" s="34">
        <f t="shared" si="60"/>
        <v>98.575312499999981</v>
      </c>
      <c r="G622" s="38">
        <v>96.4</v>
      </c>
      <c r="H622" s="92">
        <f t="shared" si="63"/>
        <v>2.2565482365144902</v>
      </c>
      <c r="J622" s="31">
        <f t="shared" si="61"/>
        <v>103.13148340248962</v>
      </c>
      <c r="K622" s="5">
        <v>139.55000000000001</v>
      </c>
      <c r="L622" s="51">
        <v>139.80000000000001</v>
      </c>
      <c r="M622" s="14">
        <f t="shared" si="57"/>
        <v>-0.1788268955650949</v>
      </c>
      <c r="N622" s="50" t="s">
        <v>658</v>
      </c>
      <c r="O622" s="18">
        <v>139.80000000000001</v>
      </c>
      <c r="P622" s="18"/>
      <c r="R622" s="50" t="s">
        <v>1522</v>
      </c>
      <c r="S622" s="8">
        <v>138.30000000000001</v>
      </c>
      <c r="T622" s="51">
        <v>139.80000000000001</v>
      </c>
      <c r="U622" s="9">
        <f t="shared" si="58"/>
        <v>1.5</v>
      </c>
      <c r="V622" s="2"/>
    </row>
    <row r="623" spans="1:22" ht="16.5" thickBot="1">
      <c r="A623" s="43">
        <v>1998</v>
      </c>
      <c r="B623" s="42">
        <v>10</v>
      </c>
      <c r="D623" s="18">
        <v>116.6</v>
      </c>
      <c r="E623" s="31">
        <f t="shared" si="59"/>
        <v>127.66666666666667</v>
      </c>
      <c r="F623" s="34">
        <f t="shared" si="60"/>
        <v>100.27500000000001</v>
      </c>
      <c r="G623" s="38">
        <v>98.2</v>
      </c>
      <c r="H623" s="92">
        <f t="shared" si="63"/>
        <v>2.1130346232179278</v>
      </c>
      <c r="J623" s="31">
        <f t="shared" si="61"/>
        <v>103.00067888662593</v>
      </c>
      <c r="K623" s="5">
        <v>116.99</v>
      </c>
      <c r="L623" s="51">
        <v>116.6</v>
      </c>
      <c r="M623" s="14">
        <f t="shared" si="57"/>
        <v>0.33447684391080656</v>
      </c>
      <c r="N623" s="50" t="s">
        <v>659</v>
      </c>
      <c r="O623" s="18">
        <v>116.6</v>
      </c>
      <c r="P623" s="18"/>
      <c r="R623" s="50" t="s">
        <v>1523</v>
      </c>
      <c r="S623" s="8">
        <v>117.3</v>
      </c>
      <c r="T623" s="51">
        <v>116.6</v>
      </c>
      <c r="U623" s="9">
        <f t="shared" si="58"/>
        <v>-0.70000000000000284</v>
      </c>
      <c r="V623" s="2"/>
    </row>
    <row r="624" spans="1:22" ht="16.5" thickBot="1">
      <c r="A624" s="43">
        <v>1998</v>
      </c>
      <c r="B624" s="42">
        <v>11</v>
      </c>
      <c r="D624" s="18">
        <v>137.1</v>
      </c>
      <c r="E624" s="31">
        <f t="shared" si="59"/>
        <v>129.82916666666668</v>
      </c>
      <c r="F624" s="34">
        <f t="shared" si="60"/>
        <v>103.68093750000001</v>
      </c>
      <c r="G624" s="38">
        <v>102.3</v>
      </c>
      <c r="H624" s="92">
        <f t="shared" si="63"/>
        <v>1.349890029325536</v>
      </c>
      <c r="J624" s="31">
        <f t="shared" si="61"/>
        <v>102.69102313457152</v>
      </c>
      <c r="K624" s="5">
        <v>136.87</v>
      </c>
      <c r="L624" s="51">
        <v>137.1</v>
      </c>
      <c r="M624" s="14">
        <f t="shared" si="57"/>
        <v>-0.16776075857038109</v>
      </c>
      <c r="N624" s="50" t="s">
        <v>660</v>
      </c>
      <c r="O624" s="18">
        <v>137.1</v>
      </c>
      <c r="P624" s="18"/>
      <c r="R624" s="50" t="s">
        <v>1524</v>
      </c>
      <c r="S624" s="8">
        <v>140.19999999999999</v>
      </c>
      <c r="T624" s="51">
        <v>137.1</v>
      </c>
      <c r="U624" s="9">
        <f t="shared" si="58"/>
        <v>-3.0999999999999943</v>
      </c>
      <c r="V624" s="2"/>
    </row>
    <row r="625" spans="1:22" ht="16.5" thickBot="1">
      <c r="A625" s="43">
        <v>1998</v>
      </c>
      <c r="B625" s="42">
        <v>12</v>
      </c>
      <c r="D625" s="18">
        <v>145.5</v>
      </c>
      <c r="E625" s="31">
        <f t="shared" si="59"/>
        <v>134.25833333333335</v>
      </c>
      <c r="F625" s="34">
        <f t="shared" si="60"/>
        <v>110.65687500000003</v>
      </c>
      <c r="G625" s="38">
        <v>110.4</v>
      </c>
      <c r="H625" s="92">
        <f t="shared" si="63"/>
        <v>0.23267663043480979</v>
      </c>
      <c r="J625" s="31">
        <f t="shared" si="61"/>
        <v>102.1610809178744</v>
      </c>
      <c r="K625" s="5">
        <v>145.5</v>
      </c>
      <c r="L625" s="51">
        <v>145.5</v>
      </c>
      <c r="M625" s="14">
        <f t="shared" si="57"/>
        <v>0</v>
      </c>
      <c r="N625" s="50" t="s">
        <v>661</v>
      </c>
      <c r="O625" s="18">
        <v>145.5</v>
      </c>
      <c r="P625" s="18"/>
      <c r="R625" s="50" t="s">
        <v>1525</v>
      </c>
      <c r="S625" s="8">
        <v>150.1</v>
      </c>
      <c r="T625" s="51">
        <v>145.5</v>
      </c>
      <c r="U625" s="9">
        <f t="shared" si="58"/>
        <v>-4.5999999999999943</v>
      </c>
      <c r="V625" s="2"/>
    </row>
    <row r="626" spans="1:22" ht="16.5" thickBot="1">
      <c r="A626" s="43">
        <v>1999</v>
      </c>
      <c r="B626" s="42">
        <v>1</v>
      </c>
      <c r="D626" s="18">
        <v>138.1</v>
      </c>
      <c r="E626" s="31">
        <f t="shared" si="59"/>
        <v>139.12083333333337</v>
      </c>
      <c r="F626" s="34">
        <f t="shared" si="60"/>
        <v>118.31531250000005</v>
      </c>
      <c r="G626" s="38">
        <v>118.4</v>
      </c>
      <c r="H626" s="92">
        <f t="shared" si="63"/>
        <v>-7.1526604729697851E-2</v>
      </c>
      <c r="J626" s="31">
        <f t="shared" si="61"/>
        <v>101.75007038288288</v>
      </c>
      <c r="K626" s="5">
        <v>137.22</v>
      </c>
      <c r="L626" s="51">
        <v>138.1</v>
      </c>
      <c r="M626" s="14">
        <f t="shared" si="57"/>
        <v>-0.63721940622735929</v>
      </c>
      <c r="N626" s="50" t="s">
        <v>662</v>
      </c>
      <c r="O626" s="18">
        <v>138.1</v>
      </c>
      <c r="P626" s="18"/>
      <c r="R626" s="50" t="s">
        <v>1526</v>
      </c>
      <c r="S626" s="8">
        <v>142.6</v>
      </c>
      <c r="T626" s="51">
        <v>138.1</v>
      </c>
      <c r="U626" s="9">
        <f t="shared" si="58"/>
        <v>-4.5</v>
      </c>
      <c r="V626" s="2"/>
    </row>
    <row r="627" spans="1:22" ht="16.5" thickBot="1">
      <c r="A627" s="43">
        <v>1999</v>
      </c>
      <c r="B627" s="42">
        <v>2</v>
      </c>
      <c r="D627" s="18">
        <v>138.6</v>
      </c>
      <c r="E627" s="31">
        <f t="shared" si="59"/>
        <v>142.82500000000002</v>
      </c>
      <c r="F627" s="34">
        <f t="shared" si="60"/>
        <v>124.14937500000002</v>
      </c>
      <c r="G627" s="38">
        <v>122.5</v>
      </c>
      <c r="H627" s="92">
        <f t="shared" si="63"/>
        <v>1.3464285714285893</v>
      </c>
      <c r="J627" s="31">
        <f t="shared" si="61"/>
        <v>101.65918367346939</v>
      </c>
      <c r="K627" s="5">
        <v>139.47999999999999</v>
      </c>
      <c r="L627" s="51">
        <v>138.6</v>
      </c>
      <c r="M627" s="14">
        <f t="shared" si="57"/>
        <v>0.63492063492063266</v>
      </c>
      <c r="N627" s="50" t="s">
        <v>663</v>
      </c>
      <c r="O627" s="18">
        <v>138.6</v>
      </c>
      <c r="P627" s="18"/>
      <c r="R627" s="50" t="s">
        <v>1527</v>
      </c>
      <c r="S627" s="8">
        <v>142</v>
      </c>
      <c r="T627" s="51">
        <v>138.6</v>
      </c>
      <c r="U627" s="9">
        <f t="shared" si="58"/>
        <v>-3.4000000000000057</v>
      </c>
      <c r="V627" s="2"/>
    </row>
    <row r="628" spans="1:22" ht="16.5" thickBot="1">
      <c r="A628" s="43">
        <v>1999</v>
      </c>
      <c r="B628" s="42">
        <v>3</v>
      </c>
      <c r="D628" s="18">
        <v>124.9</v>
      </c>
      <c r="E628" s="31">
        <f t="shared" si="59"/>
        <v>144.20000000000002</v>
      </c>
      <c r="F628" s="34">
        <f t="shared" si="60"/>
        <v>126.31500000000003</v>
      </c>
      <c r="G628" s="38">
        <v>122.3</v>
      </c>
      <c r="H628" s="92">
        <f t="shared" si="63"/>
        <v>3.2829108748978229</v>
      </c>
      <c r="J628" s="31">
        <f t="shared" si="61"/>
        <v>101.79067865903517</v>
      </c>
      <c r="K628" s="5">
        <v>120.75</v>
      </c>
      <c r="L628" s="51">
        <v>124.9</v>
      </c>
      <c r="M628" s="14">
        <f t="shared" si="57"/>
        <v>-3.3226581265012101</v>
      </c>
      <c r="N628" s="50" t="s">
        <v>664</v>
      </c>
      <c r="O628" s="18">
        <v>124.9</v>
      </c>
      <c r="P628" s="18"/>
      <c r="R628" s="50" t="s">
        <v>1528</v>
      </c>
      <c r="S628" s="8">
        <v>126.3</v>
      </c>
      <c r="T628" s="51">
        <v>124.9</v>
      </c>
      <c r="U628" s="9">
        <f t="shared" si="58"/>
        <v>-1.3999999999999915</v>
      </c>
      <c r="V628" s="2"/>
    </row>
    <row r="629" spans="1:22" ht="16.5" thickBot="1">
      <c r="A629" s="43">
        <v>1999</v>
      </c>
      <c r="B629" s="42">
        <v>4</v>
      </c>
      <c r="D629" s="18">
        <v>118</v>
      </c>
      <c r="E629" s="31">
        <f t="shared" si="59"/>
        <v>146.05416666666665</v>
      </c>
      <c r="F629" s="34">
        <f t="shared" si="60"/>
        <v>129.23531249999996</v>
      </c>
      <c r="G629" s="38">
        <v>125</v>
      </c>
      <c r="H629" s="92">
        <f t="shared" si="63"/>
        <v>3.3882499999999851</v>
      </c>
      <c r="J629" s="31">
        <f t="shared" si="61"/>
        <v>101.68433333333333</v>
      </c>
      <c r="K629" s="5">
        <v>118.07</v>
      </c>
      <c r="L629" s="51">
        <v>118</v>
      </c>
      <c r="M629" s="14">
        <f t="shared" si="57"/>
        <v>5.9322033898297377E-2</v>
      </c>
      <c r="N629" s="50" t="s">
        <v>665</v>
      </c>
      <c r="O629" s="18">
        <v>118</v>
      </c>
      <c r="P629" s="18"/>
      <c r="R629" s="50" t="s">
        <v>1529</v>
      </c>
      <c r="S629" s="8">
        <v>117.2</v>
      </c>
      <c r="T629" s="51">
        <v>118</v>
      </c>
      <c r="U629" s="9">
        <f t="shared" si="58"/>
        <v>0.79999999999999716</v>
      </c>
      <c r="V629" s="2"/>
    </row>
    <row r="630" spans="1:22" ht="16.5" thickBot="1">
      <c r="A630" s="43">
        <v>1999</v>
      </c>
      <c r="B630" s="42">
        <v>5</v>
      </c>
      <c r="D630" s="18">
        <v>151.9</v>
      </c>
      <c r="E630" s="31">
        <f t="shared" si="59"/>
        <v>150.11250000000001</v>
      </c>
      <c r="F630" s="34">
        <f t="shared" si="60"/>
        <v>135.62718750000002</v>
      </c>
      <c r="G630" s="38">
        <v>132.6</v>
      </c>
      <c r="H630" s="92">
        <f t="shared" si="63"/>
        <v>2.2829468325792135</v>
      </c>
      <c r="J630" s="31">
        <f t="shared" si="61"/>
        <v>101.32070135746606</v>
      </c>
      <c r="K630" s="5">
        <v>151.61000000000001</v>
      </c>
      <c r="L630" s="51">
        <v>151.9</v>
      </c>
      <c r="M630" s="14">
        <f t="shared" si="57"/>
        <v>-0.19091507570769295</v>
      </c>
      <c r="N630" s="50" t="s">
        <v>666</v>
      </c>
      <c r="O630" s="18">
        <v>151.9</v>
      </c>
      <c r="P630" s="18"/>
      <c r="R630" s="50" t="s">
        <v>1530</v>
      </c>
      <c r="S630" s="8">
        <v>148.6</v>
      </c>
      <c r="T630" s="51">
        <v>151.9</v>
      </c>
      <c r="U630" s="9">
        <f t="shared" si="58"/>
        <v>3.3000000000000114</v>
      </c>
      <c r="V630" s="2"/>
    </row>
    <row r="631" spans="1:22" ht="16.5" thickBot="1">
      <c r="A631" s="43">
        <v>1999</v>
      </c>
      <c r="B631" s="42">
        <v>6</v>
      </c>
      <c r="D631" s="18">
        <v>175.2</v>
      </c>
      <c r="E631" s="31">
        <f t="shared" si="59"/>
        <v>153.00000000000003</v>
      </c>
      <c r="F631" s="34">
        <f t="shared" si="60"/>
        <v>140.17500000000004</v>
      </c>
      <c r="G631" s="38">
        <v>136.30000000000001</v>
      </c>
      <c r="H631" s="92">
        <f t="shared" si="63"/>
        <v>2.8429933969185868</v>
      </c>
      <c r="J631" s="31">
        <f t="shared" si="61"/>
        <v>101.22523844460748</v>
      </c>
      <c r="K631" s="5">
        <v>175.33</v>
      </c>
      <c r="L631" s="51">
        <v>175.2</v>
      </c>
      <c r="M631" s="14">
        <f t="shared" si="57"/>
        <v>7.4200913242023603E-2</v>
      </c>
      <c r="N631" s="50" t="s">
        <v>667</v>
      </c>
      <c r="O631" s="18">
        <v>175.2</v>
      </c>
      <c r="P631" s="18"/>
      <c r="R631" s="50" t="s">
        <v>1531</v>
      </c>
      <c r="S631" s="8">
        <v>169.8</v>
      </c>
      <c r="T631" s="51">
        <v>175.2</v>
      </c>
      <c r="U631" s="9">
        <f t="shared" si="58"/>
        <v>5.3999999999999773</v>
      </c>
      <c r="V631" s="2"/>
    </row>
    <row r="632" spans="1:22" ht="16.5" thickBot="1">
      <c r="A632" s="43">
        <v>1999</v>
      </c>
      <c r="B632" s="42">
        <v>7</v>
      </c>
      <c r="D632" s="18">
        <v>171</v>
      </c>
      <c r="E632" s="31">
        <f t="shared" si="59"/>
        <v>154.41666666666666</v>
      </c>
      <c r="F632" s="34">
        <f t="shared" si="60"/>
        <v>142.40624999999997</v>
      </c>
      <c r="G632" s="38">
        <v>138.1</v>
      </c>
      <c r="H632" s="92">
        <f t="shared" si="63"/>
        <v>3.1182114409847799</v>
      </c>
      <c r="J632" s="31">
        <f t="shared" si="61"/>
        <v>101.18151098237992</v>
      </c>
      <c r="K632" s="5">
        <v>170.05</v>
      </c>
      <c r="L632" s="51">
        <v>171</v>
      </c>
      <c r="M632" s="14">
        <f t="shared" si="57"/>
        <v>-0.55555555555555713</v>
      </c>
      <c r="N632" s="50" t="s">
        <v>668</v>
      </c>
      <c r="O632" s="18">
        <v>171</v>
      </c>
      <c r="P632" s="18"/>
      <c r="R632" s="50" t="s">
        <v>1532</v>
      </c>
      <c r="S632" s="8">
        <v>165.6</v>
      </c>
      <c r="T632" s="51">
        <v>171</v>
      </c>
      <c r="U632" s="9">
        <f t="shared" si="58"/>
        <v>5.4000000000000057</v>
      </c>
      <c r="V632" s="2"/>
    </row>
    <row r="633" spans="1:22" ht="16.5" thickBot="1">
      <c r="A633" s="43">
        <v>1999</v>
      </c>
      <c r="B633" s="42">
        <v>8</v>
      </c>
      <c r="D633" s="18">
        <v>175</v>
      </c>
      <c r="E633" s="31">
        <f t="shared" si="59"/>
        <v>156.3125</v>
      </c>
      <c r="F633" s="34">
        <f t="shared" si="60"/>
        <v>145.39218750000001</v>
      </c>
      <c r="G633" s="38">
        <v>142.9</v>
      </c>
      <c r="H633" s="92">
        <f t="shared" si="63"/>
        <v>1.7440080475857229</v>
      </c>
      <c r="J633" s="31">
        <f t="shared" si="61"/>
        <v>100.93859342197341</v>
      </c>
      <c r="K633" s="5">
        <v>174.12</v>
      </c>
      <c r="L633" s="51">
        <v>175</v>
      </c>
      <c r="M633" s="14">
        <f t="shared" si="57"/>
        <v>-0.50285714285713823</v>
      </c>
      <c r="N633" s="50" t="s">
        <v>669</v>
      </c>
      <c r="O633" s="18">
        <v>175</v>
      </c>
      <c r="P633" s="18"/>
      <c r="R633" s="50" t="s">
        <v>1533</v>
      </c>
      <c r="S633" s="8">
        <v>170.8</v>
      </c>
      <c r="T633" s="51">
        <v>175</v>
      </c>
      <c r="U633" s="9">
        <f t="shared" si="58"/>
        <v>4.1999999999999886</v>
      </c>
      <c r="V633" s="2"/>
    </row>
    <row r="634" spans="1:22" ht="16.5" thickBot="1">
      <c r="A634" s="43">
        <v>1999</v>
      </c>
      <c r="B634" s="42">
        <v>9</v>
      </c>
      <c r="D634" s="18">
        <v>137.19999999999999</v>
      </c>
      <c r="E634" s="31">
        <f t="shared" si="59"/>
        <v>160.96666666666667</v>
      </c>
      <c r="F634" s="34">
        <f t="shared" si="60"/>
        <v>152.7225</v>
      </c>
      <c r="G634" s="38">
        <v>150.5</v>
      </c>
      <c r="H634" s="92">
        <f t="shared" si="63"/>
        <v>1.4767441860465027</v>
      </c>
      <c r="J634" s="31">
        <f t="shared" si="61"/>
        <v>100.69545957918051</v>
      </c>
      <c r="K634" s="5">
        <v>137.25</v>
      </c>
      <c r="L634" s="51">
        <v>137.19999999999999</v>
      </c>
      <c r="M634" s="14">
        <f t="shared" si="57"/>
        <v>3.6443148688050542E-2</v>
      </c>
      <c r="N634" s="50" t="s">
        <v>670</v>
      </c>
      <c r="O634" s="18">
        <v>137.19999999999999</v>
      </c>
      <c r="P634" s="18"/>
      <c r="R634" s="50" t="s">
        <v>1534</v>
      </c>
      <c r="S634" s="8">
        <v>135.69999999999999</v>
      </c>
      <c r="T634" s="51">
        <v>137.19999999999999</v>
      </c>
      <c r="U634" s="9">
        <f t="shared" si="58"/>
        <v>1.5</v>
      </c>
      <c r="V634" s="2"/>
    </row>
    <row r="635" spans="1:22" ht="16.5" thickBot="1">
      <c r="A635" s="43">
        <v>1999</v>
      </c>
      <c r="B635" s="42">
        <v>10</v>
      </c>
      <c r="D635" s="18">
        <v>163.69999999999999</v>
      </c>
      <c r="E635" s="31">
        <f t="shared" si="59"/>
        <v>167.16249999999999</v>
      </c>
      <c r="F635" s="34">
        <f t="shared" si="60"/>
        <v>162.48093749999998</v>
      </c>
      <c r="G635" s="38">
        <v>159.30000000000001</v>
      </c>
      <c r="H635" s="92">
        <f t="shared" si="63"/>
        <v>1.9968220338982832</v>
      </c>
      <c r="J635" s="31">
        <f t="shared" si="61"/>
        <v>100.4935655994978</v>
      </c>
      <c r="K635" s="5">
        <v>164.24</v>
      </c>
      <c r="L635" s="51">
        <v>163.69999999999999</v>
      </c>
      <c r="M635" s="14">
        <f t="shared" si="57"/>
        <v>0.32987171655467762</v>
      </c>
      <c r="N635" s="50" t="s">
        <v>671</v>
      </c>
      <c r="O635" s="18">
        <v>163.69999999999999</v>
      </c>
      <c r="P635" s="18"/>
      <c r="R635" s="50" t="s">
        <v>1535</v>
      </c>
      <c r="S635" s="8">
        <v>164.8</v>
      </c>
      <c r="T635" s="51">
        <v>163.69999999999999</v>
      </c>
      <c r="U635" s="9">
        <f t="shared" si="58"/>
        <v>-1.1000000000000227</v>
      </c>
      <c r="V635" s="2"/>
    </row>
    <row r="636" spans="1:22" ht="16.5" thickBot="1">
      <c r="A636" s="43">
        <v>1999</v>
      </c>
      <c r="B636" s="42">
        <v>11</v>
      </c>
      <c r="D636" s="18">
        <v>187.4</v>
      </c>
      <c r="E636" s="31">
        <f t="shared" si="59"/>
        <v>171.50833333333333</v>
      </c>
      <c r="F636" s="34">
        <f t="shared" si="60"/>
        <v>169.32562499999997</v>
      </c>
      <c r="G636" s="38">
        <v>164.1</v>
      </c>
      <c r="H636" s="92">
        <f t="shared" si="63"/>
        <v>3.1844149908592243</v>
      </c>
      <c r="J636" s="31">
        <f t="shared" si="61"/>
        <v>100.45145236644322</v>
      </c>
      <c r="K636" s="5">
        <v>187.74</v>
      </c>
      <c r="L636" s="51">
        <v>187.4</v>
      </c>
      <c r="M636" s="14">
        <f t="shared" si="57"/>
        <v>0.18143009605122984</v>
      </c>
      <c r="N636" s="50" t="s">
        <v>672</v>
      </c>
      <c r="O636" s="18">
        <v>187.4</v>
      </c>
      <c r="P636" s="18"/>
      <c r="R636" s="50" t="s">
        <v>1536</v>
      </c>
      <c r="S636" s="8">
        <v>191.5</v>
      </c>
      <c r="T636" s="51">
        <v>187.4</v>
      </c>
      <c r="U636" s="9">
        <f t="shared" si="58"/>
        <v>-4.0999999999999943</v>
      </c>
      <c r="V636" s="2"/>
    </row>
    <row r="637" spans="1:22" ht="16.5" thickBot="1">
      <c r="A637" s="43">
        <v>1999</v>
      </c>
      <c r="B637" s="42">
        <v>12</v>
      </c>
      <c r="D637" s="18">
        <v>164.5</v>
      </c>
      <c r="E637" s="31">
        <f t="shared" si="59"/>
        <v>173.4708333333333</v>
      </c>
      <c r="F637" s="34">
        <f t="shared" si="60"/>
        <v>172.41656249999994</v>
      </c>
      <c r="G637" s="38">
        <v>164</v>
      </c>
      <c r="H637" s="92">
        <f t="shared" si="63"/>
        <v>5.1320503048780211</v>
      </c>
      <c r="J637" s="31">
        <f t="shared" si="61"/>
        <v>100.57748983739837</v>
      </c>
      <c r="K637" s="5">
        <v>165.06</v>
      </c>
      <c r="L637" s="51">
        <v>164.5</v>
      </c>
      <c r="M637" s="14">
        <f t="shared" si="57"/>
        <v>0.34042553191488878</v>
      </c>
      <c r="N637" s="50" t="s">
        <v>673</v>
      </c>
      <c r="O637" s="18">
        <v>164.5</v>
      </c>
      <c r="P637" s="18"/>
      <c r="R637" s="50" t="s">
        <v>1537</v>
      </c>
      <c r="S637" s="8">
        <v>169.8</v>
      </c>
      <c r="T637" s="51">
        <v>164.5</v>
      </c>
      <c r="U637" s="9">
        <f t="shared" si="58"/>
        <v>-5.3000000000000114</v>
      </c>
      <c r="V637" s="2"/>
    </row>
    <row r="638" spans="1:22" ht="16.5" thickBot="1">
      <c r="A638" s="43">
        <v>2000</v>
      </c>
      <c r="B638" s="42">
        <v>1</v>
      </c>
      <c r="C638">
        <v>2000</v>
      </c>
      <c r="D638" s="18">
        <v>153.1</v>
      </c>
      <c r="E638" s="31">
        <f t="shared" si="59"/>
        <v>175.58333333333329</v>
      </c>
      <c r="F638" s="34">
        <f t="shared" si="60"/>
        <v>175.74374999999992</v>
      </c>
      <c r="G638" s="38">
        <v>166.1</v>
      </c>
      <c r="H638" s="92">
        <f t="shared" si="63"/>
        <v>5.8059903672485973</v>
      </c>
      <c r="J638" s="31">
        <f t="shared" si="61"/>
        <v>100.57094120008027</v>
      </c>
      <c r="K638" s="5">
        <v>153.65</v>
      </c>
      <c r="L638" s="51">
        <v>153.1</v>
      </c>
      <c r="M638" s="14">
        <f t="shared" si="57"/>
        <v>0.35924232527759159</v>
      </c>
      <c r="N638" s="50" t="s">
        <v>674</v>
      </c>
      <c r="O638" s="18">
        <v>153.1</v>
      </c>
      <c r="P638" s="18"/>
      <c r="R638" s="50" t="s">
        <v>1538</v>
      </c>
      <c r="S638" s="8">
        <v>158.1</v>
      </c>
      <c r="T638" s="51">
        <v>153.1</v>
      </c>
      <c r="U638" s="9">
        <f t="shared" si="58"/>
        <v>-5</v>
      </c>
      <c r="V638" s="2">
        <v>5</v>
      </c>
    </row>
    <row r="639" spans="1:22" ht="16.5" thickBot="1">
      <c r="A639" s="43">
        <v>2000</v>
      </c>
      <c r="B639" s="42">
        <v>2</v>
      </c>
      <c r="D639" s="18">
        <v>169.1</v>
      </c>
      <c r="E639" s="31">
        <f t="shared" si="59"/>
        <v>176.94166666666669</v>
      </c>
      <c r="F639" s="34">
        <f t="shared" si="60"/>
        <v>177.88312500000004</v>
      </c>
      <c r="G639" s="38">
        <v>170.6</v>
      </c>
      <c r="H639" s="92">
        <f t="shared" si="63"/>
        <v>4.269123681125464</v>
      </c>
      <c r="J639" s="31">
        <f t="shared" si="61"/>
        <v>100.37172723720204</v>
      </c>
      <c r="K639" s="5">
        <v>168.64</v>
      </c>
      <c r="L639" s="51">
        <v>169.1</v>
      </c>
      <c r="M639" s="14">
        <f t="shared" si="57"/>
        <v>-0.27202838557067821</v>
      </c>
      <c r="N639" s="50" t="s">
        <v>675</v>
      </c>
      <c r="O639" s="18">
        <v>169.1</v>
      </c>
      <c r="P639" s="18"/>
      <c r="R639" s="50" t="s">
        <v>1539</v>
      </c>
      <c r="S639" s="8">
        <v>173.2</v>
      </c>
      <c r="T639" s="51">
        <v>169.1</v>
      </c>
      <c r="U639" s="9">
        <f t="shared" si="58"/>
        <v>-4.0999999999999943</v>
      </c>
      <c r="V639" s="2"/>
    </row>
    <row r="640" spans="1:22" ht="16.5" thickBot="1">
      <c r="A640" s="43">
        <v>2000</v>
      </c>
      <c r="B640" s="42">
        <v>3</v>
      </c>
      <c r="D640" s="18">
        <v>206.1</v>
      </c>
      <c r="E640" s="31">
        <f t="shared" si="59"/>
        <v>178.55833333333337</v>
      </c>
      <c r="F640" s="34">
        <f t="shared" si="60"/>
        <v>180.42937500000005</v>
      </c>
      <c r="G640" s="38">
        <v>174.3</v>
      </c>
      <c r="H640" s="92">
        <f t="shared" si="63"/>
        <v>3.5165662650602769</v>
      </c>
      <c r="J640" s="33">
        <f t="shared" si="61"/>
        <v>100.24431057563588</v>
      </c>
      <c r="K640" s="5">
        <v>206.77</v>
      </c>
      <c r="L640" s="51">
        <v>206.1</v>
      </c>
      <c r="M640" s="14">
        <f t="shared" si="57"/>
        <v>0.32508491023774866</v>
      </c>
      <c r="N640" s="50" t="s">
        <v>676</v>
      </c>
      <c r="O640" s="18">
        <v>206.1</v>
      </c>
      <c r="P640" s="18"/>
      <c r="R640" s="50" t="s">
        <v>1540</v>
      </c>
      <c r="S640" s="8">
        <v>208.2</v>
      </c>
      <c r="T640" s="51">
        <v>206.1</v>
      </c>
      <c r="U640" s="9">
        <f t="shared" si="58"/>
        <v>-2.0999999999999943</v>
      </c>
      <c r="V640" s="2"/>
    </row>
    <row r="641" spans="1:22" ht="16.5" thickBot="1">
      <c r="A641" s="43">
        <v>2000</v>
      </c>
      <c r="B641" s="42">
        <v>4</v>
      </c>
      <c r="D641" s="18">
        <v>185.5</v>
      </c>
      <c r="E641" s="31">
        <f t="shared" si="59"/>
        <v>180.62083333333339</v>
      </c>
      <c r="F641" s="34">
        <f t="shared" si="60"/>
        <v>183.6778125000001</v>
      </c>
      <c r="G641" s="38">
        <v>175.2</v>
      </c>
      <c r="H641" s="92">
        <f t="shared" si="63"/>
        <v>4.8389340753425216</v>
      </c>
      <c r="J641" s="31">
        <f t="shared" si="61"/>
        <v>100.30940829528159</v>
      </c>
      <c r="K641" s="5">
        <v>185.49</v>
      </c>
      <c r="L641" s="51">
        <v>185.5</v>
      </c>
      <c r="M641" s="14">
        <f t="shared" si="57"/>
        <v>-5.3908355795044827E-3</v>
      </c>
      <c r="N641" s="50" t="s">
        <v>677</v>
      </c>
      <c r="O641" s="18">
        <v>185.5</v>
      </c>
      <c r="P641" s="18"/>
      <c r="R641" s="50" t="s">
        <v>1541</v>
      </c>
      <c r="S641" s="8">
        <v>184.2</v>
      </c>
      <c r="T641" s="51">
        <v>185.5</v>
      </c>
      <c r="U641" s="9">
        <f t="shared" si="58"/>
        <v>1.3000000000000114</v>
      </c>
      <c r="V641" s="2"/>
    </row>
    <row r="642" spans="1:22" ht="16.5" thickBot="1">
      <c r="A642" s="43">
        <v>2000</v>
      </c>
      <c r="B642" s="42">
        <v>5</v>
      </c>
      <c r="D642" s="18">
        <v>188.7</v>
      </c>
      <c r="E642" s="31">
        <f t="shared" si="59"/>
        <v>180.22083333333333</v>
      </c>
      <c r="F642" s="34">
        <f t="shared" si="60"/>
        <v>183.04781249999999</v>
      </c>
      <c r="G642" s="38">
        <v>172.9</v>
      </c>
      <c r="H642" s="92">
        <f t="shared" si="63"/>
        <v>5.8691801619433051</v>
      </c>
      <c r="J642" s="31">
        <f t="shared" si="61"/>
        <v>100.42341430499326</v>
      </c>
      <c r="K642" s="5">
        <v>195.38</v>
      </c>
      <c r="L642" s="51">
        <v>188.7</v>
      </c>
      <c r="M642" s="14">
        <f t="shared" si="57"/>
        <v>3.5400105988341295</v>
      </c>
      <c r="N642" s="50" t="s">
        <v>678</v>
      </c>
      <c r="O642" s="18">
        <v>188.7</v>
      </c>
      <c r="P642" s="18"/>
      <c r="R642" s="50" t="s">
        <v>1542</v>
      </c>
      <c r="S642" s="8">
        <v>184.5</v>
      </c>
      <c r="T642" s="51">
        <v>188.7</v>
      </c>
      <c r="U642" s="9">
        <f t="shared" si="58"/>
        <v>4.1999999999999886</v>
      </c>
      <c r="V642" s="2"/>
    </row>
    <row r="643" spans="1:22" ht="16.5" thickBot="1">
      <c r="A643" s="43">
        <v>2000</v>
      </c>
      <c r="B643" s="42">
        <v>6</v>
      </c>
      <c r="D643" s="18">
        <v>185.5</v>
      </c>
      <c r="E643" s="31">
        <f t="shared" si="59"/>
        <v>179.85416666666666</v>
      </c>
      <c r="F643" s="34">
        <f t="shared" si="60"/>
        <v>182.47031249999998</v>
      </c>
      <c r="G643" s="38">
        <v>172.7</v>
      </c>
      <c r="H643" s="92">
        <f t="shared" si="63"/>
        <v>5.6573899826288425</v>
      </c>
      <c r="J643" s="31">
        <f t="shared" si="61"/>
        <v>100.41425400501834</v>
      </c>
      <c r="K643" s="5">
        <v>186.07</v>
      </c>
      <c r="L643" s="51">
        <v>185.5</v>
      </c>
      <c r="M643" s="14">
        <f t="shared" si="57"/>
        <v>0.30727762803233816</v>
      </c>
      <c r="N643" s="50" t="s">
        <v>679</v>
      </c>
      <c r="O643" s="18">
        <v>185.5</v>
      </c>
      <c r="P643" s="18"/>
      <c r="R643" s="50" t="s">
        <v>1543</v>
      </c>
      <c r="S643" s="8">
        <v>179.8</v>
      </c>
      <c r="T643" s="51">
        <v>185.5</v>
      </c>
      <c r="U643" s="9">
        <f t="shared" si="58"/>
        <v>5.6999999999999886</v>
      </c>
      <c r="V643" s="2"/>
    </row>
    <row r="644" spans="1:22" ht="16.5" thickBot="1">
      <c r="A644" s="43">
        <v>2000</v>
      </c>
      <c r="B644" s="42">
        <v>7</v>
      </c>
      <c r="D644" s="18">
        <v>211.4</v>
      </c>
      <c r="E644" s="31">
        <f t="shared" si="59"/>
        <v>180.35000000000002</v>
      </c>
      <c r="F644" s="34">
        <f t="shared" si="60"/>
        <v>183.25125000000003</v>
      </c>
      <c r="G644" s="38">
        <v>174.2</v>
      </c>
      <c r="H644" s="92">
        <f t="shared" si="63"/>
        <v>5.1958955223880849</v>
      </c>
      <c r="J644" s="31">
        <f t="shared" si="61"/>
        <v>100.35304247990815</v>
      </c>
      <c r="K644" s="5">
        <v>212.21</v>
      </c>
      <c r="L644" s="51">
        <v>211.4</v>
      </c>
      <c r="M644" s="14">
        <f t="shared" si="57"/>
        <v>0.38315988647114807</v>
      </c>
      <c r="N644" s="50" t="s">
        <v>680</v>
      </c>
      <c r="O644" s="18">
        <v>211.4</v>
      </c>
      <c r="P644" s="18"/>
      <c r="R644" s="50" t="s">
        <v>1544</v>
      </c>
      <c r="S644" s="8">
        <v>204.7</v>
      </c>
      <c r="T644" s="51">
        <v>211.4</v>
      </c>
      <c r="U644" s="9">
        <f t="shared" si="58"/>
        <v>6.7000000000000171</v>
      </c>
      <c r="V644" s="2"/>
    </row>
    <row r="645" spans="1:22" ht="16.5" thickBot="1">
      <c r="A645" s="43">
        <v>2000</v>
      </c>
      <c r="B645" s="42">
        <v>8</v>
      </c>
      <c r="D645" s="18">
        <v>167.2</v>
      </c>
      <c r="E645" s="31">
        <f t="shared" si="59"/>
        <v>179.60833333333335</v>
      </c>
      <c r="F645" s="34">
        <f t="shared" si="60"/>
        <v>182.08312500000002</v>
      </c>
      <c r="G645" s="38">
        <v>172.8</v>
      </c>
      <c r="H645" s="92">
        <f t="shared" si="63"/>
        <v>5.3721788194444571</v>
      </c>
      <c r="J645" s="31">
        <f t="shared" si="61"/>
        <v>100.39400077160494</v>
      </c>
      <c r="K645" s="5">
        <v>167.63</v>
      </c>
      <c r="L645" s="51">
        <v>167.2</v>
      </c>
      <c r="M645" s="14">
        <f t="shared" ref="M645:M708" si="64">K645/L645*100-100</f>
        <v>0.25717703349282317</v>
      </c>
      <c r="N645" s="50" t="s">
        <v>681</v>
      </c>
      <c r="O645" s="18">
        <v>167.2</v>
      </c>
      <c r="P645" s="18"/>
      <c r="R645" s="50" t="s">
        <v>1545</v>
      </c>
      <c r="S645" s="8">
        <v>163.1</v>
      </c>
      <c r="T645" s="51">
        <v>167.2</v>
      </c>
      <c r="U645" s="9">
        <f t="shared" ref="U645:U708" si="65">T645-S645</f>
        <v>4.0999999999999943</v>
      </c>
      <c r="V645" s="2"/>
    </row>
    <row r="646" spans="1:22" ht="16.5" thickBot="1">
      <c r="A646" s="43">
        <v>2000</v>
      </c>
      <c r="B646" s="42">
        <v>9</v>
      </c>
      <c r="D646" s="18">
        <v>183.8</v>
      </c>
      <c r="E646" s="31">
        <f t="shared" si="59"/>
        <v>177.27499999999998</v>
      </c>
      <c r="F646" s="34">
        <f t="shared" si="60"/>
        <v>178.40812499999996</v>
      </c>
      <c r="G646" s="38">
        <v>168.8</v>
      </c>
      <c r="H646" s="92">
        <f t="shared" si="63"/>
        <v>5.6920171800947514</v>
      </c>
      <c r="J646" s="31">
        <f t="shared" si="61"/>
        <v>100.50207345971563</v>
      </c>
      <c r="K646" s="5">
        <v>184.56</v>
      </c>
      <c r="L646" s="51">
        <v>183.8</v>
      </c>
      <c r="M646" s="14">
        <f t="shared" si="64"/>
        <v>0.41349292709466567</v>
      </c>
      <c r="N646" s="50" t="s">
        <v>682</v>
      </c>
      <c r="O646" s="18">
        <v>183.8</v>
      </c>
      <c r="P646" s="18"/>
      <c r="R646" s="50" t="s">
        <v>1546</v>
      </c>
      <c r="S646" s="8">
        <v>182.1</v>
      </c>
      <c r="T646" s="51">
        <v>183.8</v>
      </c>
      <c r="U646" s="9">
        <f t="shared" si="65"/>
        <v>1.7000000000000171</v>
      </c>
      <c r="V646" s="2"/>
    </row>
    <row r="647" spans="1:22" ht="16.5" thickBot="1">
      <c r="A647" s="43">
        <v>2000</v>
      </c>
      <c r="B647" s="42">
        <v>10</v>
      </c>
      <c r="D647" s="18">
        <v>166.6</v>
      </c>
      <c r="E647" s="31">
        <f t="shared" si="59"/>
        <v>175.76666666666665</v>
      </c>
      <c r="F647" s="34">
        <f t="shared" si="60"/>
        <v>176.03249999999997</v>
      </c>
      <c r="G647" s="38">
        <v>165.3</v>
      </c>
      <c r="H647" s="92">
        <f t="shared" si="63"/>
        <v>6.4927404718692969</v>
      </c>
      <c r="J647" s="31">
        <f t="shared" si="61"/>
        <v>100.6331921758419</v>
      </c>
      <c r="K647" s="5">
        <v>167.07</v>
      </c>
      <c r="L647" s="51">
        <v>166.6</v>
      </c>
      <c r="M647" s="14">
        <f t="shared" si="64"/>
        <v>0.28211284513805879</v>
      </c>
      <c r="N647" s="50" t="s">
        <v>683</v>
      </c>
      <c r="O647" s="18">
        <v>166.6</v>
      </c>
      <c r="P647" s="18"/>
      <c r="R647" s="50" t="s">
        <v>1547</v>
      </c>
      <c r="S647" s="8">
        <v>167.7</v>
      </c>
      <c r="T647" s="51">
        <v>166.6</v>
      </c>
      <c r="U647" s="9">
        <f t="shared" si="65"/>
        <v>-1.0999999999999943</v>
      </c>
      <c r="V647" s="2"/>
    </row>
    <row r="648" spans="1:22" ht="16.5" thickBot="1">
      <c r="A648" s="43">
        <v>2000</v>
      </c>
      <c r="B648" s="42">
        <v>11</v>
      </c>
      <c r="D648" s="18">
        <v>174.9</v>
      </c>
      <c r="E648" s="31">
        <f t="shared" si="59"/>
        <v>173.97916666666666</v>
      </c>
      <c r="F648" s="34">
        <f t="shared" si="60"/>
        <v>173.21718749999999</v>
      </c>
      <c r="G648" s="38">
        <v>163.1</v>
      </c>
      <c r="H648" s="92">
        <f t="shared" si="63"/>
        <v>6.2030579399141601</v>
      </c>
      <c r="J648" s="31">
        <f t="shared" si="61"/>
        <v>100.6670243204578</v>
      </c>
      <c r="K648" s="5">
        <v>176.64</v>
      </c>
      <c r="L648" s="51">
        <v>174.9</v>
      </c>
      <c r="M648" s="14">
        <f t="shared" si="64"/>
        <v>0.99485420240135625</v>
      </c>
      <c r="N648" s="50" t="s">
        <v>684</v>
      </c>
      <c r="O648" s="18">
        <v>174.9</v>
      </c>
      <c r="P648" s="18"/>
      <c r="R648" s="50" t="s">
        <v>1548</v>
      </c>
      <c r="S648" s="8">
        <v>178.8</v>
      </c>
      <c r="T648" s="51">
        <v>174.9</v>
      </c>
      <c r="U648" s="9">
        <f t="shared" si="65"/>
        <v>-3.9000000000000057</v>
      </c>
      <c r="V648" s="2"/>
    </row>
    <row r="649" spans="1:22" ht="16.5" thickBot="1">
      <c r="A649" s="43">
        <v>2000</v>
      </c>
      <c r="B649" s="42">
        <v>12</v>
      </c>
      <c r="D649" s="18">
        <v>168.2</v>
      </c>
      <c r="E649" s="31">
        <f t="shared" si="59"/>
        <v>172.18749999999997</v>
      </c>
      <c r="F649" s="34">
        <f t="shared" si="60"/>
        <v>170.39531249999996</v>
      </c>
      <c r="G649" s="38">
        <v>162.69999999999999</v>
      </c>
      <c r="H649" s="92">
        <f t="shared" si="63"/>
        <v>4.7297556853103799</v>
      </c>
      <c r="J649" s="31">
        <f t="shared" si="61"/>
        <v>100.58312845728334</v>
      </c>
      <c r="K649" s="5">
        <v>168.28</v>
      </c>
      <c r="L649" s="51">
        <v>168.2</v>
      </c>
      <c r="M649" s="14">
        <f t="shared" si="64"/>
        <v>4.7562425683707943E-2</v>
      </c>
      <c r="N649" s="50" t="s">
        <v>685</v>
      </c>
      <c r="O649" s="18">
        <v>168.2</v>
      </c>
      <c r="P649" s="18"/>
      <c r="R649" s="50" t="s">
        <v>1549</v>
      </c>
      <c r="S649" s="8">
        <v>173.6</v>
      </c>
      <c r="T649" s="51">
        <v>168.2</v>
      </c>
      <c r="U649" s="9">
        <f t="shared" si="65"/>
        <v>-5.4000000000000057</v>
      </c>
      <c r="V649" s="2"/>
    </row>
    <row r="650" spans="1:22" ht="16.5" thickBot="1">
      <c r="A650" s="43">
        <v>2001</v>
      </c>
      <c r="B650" s="42">
        <v>1</v>
      </c>
      <c r="D650" s="18">
        <v>161.30000000000001</v>
      </c>
      <c r="E650" s="31">
        <f t="shared" si="59"/>
        <v>168.76666666666662</v>
      </c>
      <c r="F650" s="34">
        <f t="shared" si="60"/>
        <v>165.00749999999994</v>
      </c>
      <c r="G650" s="38">
        <v>158.30000000000001</v>
      </c>
      <c r="H650" s="92">
        <f t="shared" si="63"/>
        <v>4.2372078332280125</v>
      </c>
      <c r="J650" s="31">
        <f t="shared" si="61"/>
        <v>100.66119182985891</v>
      </c>
      <c r="K650" s="5">
        <v>162.16</v>
      </c>
      <c r="L650" s="51">
        <v>161.30000000000001</v>
      </c>
      <c r="M650" s="14">
        <f t="shared" si="64"/>
        <v>0.53316800991940738</v>
      </c>
      <c r="N650" s="50" t="s">
        <v>686</v>
      </c>
      <c r="O650" s="18">
        <v>161.30000000000001</v>
      </c>
      <c r="P650" s="18"/>
      <c r="R650" s="50" t="s">
        <v>1550</v>
      </c>
      <c r="S650" s="8">
        <v>166.6</v>
      </c>
      <c r="T650" s="51">
        <v>161.30000000000001</v>
      </c>
      <c r="U650" s="9">
        <f t="shared" si="65"/>
        <v>-5.2999999999999829</v>
      </c>
      <c r="V650" s="2"/>
    </row>
    <row r="651" spans="1:22" ht="16.5" thickBot="1">
      <c r="A651" s="43">
        <v>2001</v>
      </c>
      <c r="B651" s="42">
        <v>2</v>
      </c>
      <c r="D651" s="18">
        <v>143.1</v>
      </c>
      <c r="E651" s="31">
        <f t="shared" ref="E651:E714" si="66">(D645/2+D646+D647+D648+D649+D650+D651+D652+D653+D654+D655+D656+D657/2)/12</f>
        <v>165.60416666666663</v>
      </c>
      <c r="F651" s="34">
        <f t="shared" ref="F651:F714" si="67">(E651-64)*1.575</f>
        <v>160.02656249999993</v>
      </c>
      <c r="G651" s="38">
        <v>152.5</v>
      </c>
      <c r="H651" s="92">
        <f t="shared" ref="H651:H671" si="68">F651/G651*100-100</f>
        <v>4.9354508196720843</v>
      </c>
      <c r="J651" s="31">
        <f t="shared" ref="J651:J714" si="69">((E651/G651*100-100)/10)+100</f>
        <v>100.85928961748634</v>
      </c>
      <c r="K651" s="5">
        <v>143.18</v>
      </c>
      <c r="L651" s="51">
        <v>143.1</v>
      </c>
      <c r="M651" s="14">
        <f t="shared" si="64"/>
        <v>5.5904961565360622E-2</v>
      </c>
      <c r="N651" s="50" t="s">
        <v>687</v>
      </c>
      <c r="O651" s="18">
        <v>143.1</v>
      </c>
      <c r="P651" s="18"/>
      <c r="R651" s="50" t="s">
        <v>1551</v>
      </c>
      <c r="S651" s="8">
        <v>146.69999999999999</v>
      </c>
      <c r="T651" s="51">
        <v>143.1</v>
      </c>
      <c r="U651" s="9">
        <f t="shared" si="65"/>
        <v>-3.5999999999999943</v>
      </c>
      <c r="V651" s="2"/>
    </row>
    <row r="652" spans="1:22" ht="16.5" thickBot="1">
      <c r="A652" s="43">
        <v>2001</v>
      </c>
      <c r="B652" s="42">
        <v>3</v>
      </c>
      <c r="D652" s="18">
        <v>176.1</v>
      </c>
      <c r="E652" s="31">
        <f t="shared" si="66"/>
        <v>167.7833333333333</v>
      </c>
      <c r="F652" s="34">
        <f t="shared" si="67"/>
        <v>163.45874999999995</v>
      </c>
      <c r="G652" s="38">
        <v>155.1</v>
      </c>
      <c r="H652" s="92">
        <f t="shared" si="68"/>
        <v>5.3892649903287975</v>
      </c>
      <c r="J652" s="31">
        <f t="shared" si="69"/>
        <v>100.81775198796475</v>
      </c>
      <c r="K652" s="5">
        <v>176.57</v>
      </c>
      <c r="L652" s="51">
        <v>176.1</v>
      </c>
      <c r="M652" s="14">
        <f t="shared" si="64"/>
        <v>0.26689381033504844</v>
      </c>
      <c r="N652" s="50" t="s">
        <v>688</v>
      </c>
      <c r="O652" s="18">
        <v>176.1</v>
      </c>
      <c r="P652" s="18"/>
      <c r="R652" s="50" t="s">
        <v>1552</v>
      </c>
      <c r="S652" s="8">
        <v>177.7</v>
      </c>
      <c r="T652" s="51">
        <v>176.1</v>
      </c>
      <c r="U652" s="9">
        <f t="shared" si="65"/>
        <v>-1.5999999999999943</v>
      </c>
      <c r="V652" s="2"/>
    </row>
    <row r="653" spans="1:22" ht="16.5" thickBot="1">
      <c r="A653" s="43">
        <v>2001</v>
      </c>
      <c r="B653" s="42">
        <v>4</v>
      </c>
      <c r="D653" s="18">
        <v>179.3</v>
      </c>
      <c r="E653" s="31">
        <f t="shared" si="66"/>
        <v>171.63333333333333</v>
      </c>
      <c r="F653" s="34">
        <f t="shared" si="67"/>
        <v>169.52249999999998</v>
      </c>
      <c r="G653" s="38">
        <v>160.69999999999999</v>
      </c>
      <c r="H653" s="92">
        <f t="shared" si="68"/>
        <v>5.4900435594275052</v>
      </c>
      <c r="J653" s="31">
        <f t="shared" si="69"/>
        <v>100.68035677245385</v>
      </c>
      <c r="K653" s="5">
        <v>193.73</v>
      </c>
      <c r="L653" s="51">
        <v>179.3</v>
      </c>
      <c r="M653" s="14">
        <f t="shared" si="64"/>
        <v>8.0479643056330161</v>
      </c>
      <c r="N653" s="50" t="s">
        <v>689</v>
      </c>
      <c r="O653" s="18">
        <v>179.3</v>
      </c>
      <c r="P653" s="18"/>
      <c r="R653" s="50" t="s">
        <v>1553</v>
      </c>
      <c r="S653" s="8">
        <v>178.1</v>
      </c>
      <c r="T653" s="51">
        <v>179.3</v>
      </c>
      <c r="U653" s="9">
        <f t="shared" si="65"/>
        <v>1.2000000000000171</v>
      </c>
      <c r="V653" s="2"/>
    </row>
    <row r="654" spans="1:22" ht="16.5" thickBot="1">
      <c r="A654" s="43">
        <v>2001</v>
      </c>
      <c r="B654" s="42">
        <v>5</v>
      </c>
      <c r="D654" s="18">
        <v>152</v>
      </c>
      <c r="E654" s="31">
        <f t="shared" si="66"/>
        <v>174.68333333333331</v>
      </c>
      <c r="F654" s="34">
        <f t="shared" si="67"/>
        <v>174.32624999999996</v>
      </c>
      <c r="G654" s="38">
        <v>163.69999999999999</v>
      </c>
      <c r="H654" s="92">
        <f t="shared" si="68"/>
        <v>6.4912950519242258</v>
      </c>
      <c r="J654" s="31">
        <f t="shared" si="69"/>
        <v>100.67094278151089</v>
      </c>
      <c r="K654" s="5">
        <v>150.79</v>
      </c>
      <c r="L654" s="51">
        <v>152</v>
      </c>
      <c r="M654" s="14">
        <f t="shared" si="64"/>
        <v>-0.79605263157894512</v>
      </c>
      <c r="N654" s="50" t="s">
        <v>690</v>
      </c>
      <c r="O654" s="18">
        <v>152</v>
      </c>
      <c r="P654" s="18"/>
      <c r="R654" s="50" t="s">
        <v>1554</v>
      </c>
      <c r="S654" s="8">
        <v>147.9</v>
      </c>
      <c r="T654" s="51">
        <v>152</v>
      </c>
      <c r="U654" s="9">
        <f t="shared" si="65"/>
        <v>4.0999999999999943</v>
      </c>
      <c r="V654" s="2"/>
    </row>
    <row r="655" spans="1:22" ht="16.5" thickBot="1">
      <c r="A655" s="43">
        <v>2001</v>
      </c>
      <c r="B655" s="42">
        <v>6</v>
      </c>
      <c r="D655" s="18">
        <v>179.2</v>
      </c>
      <c r="E655" s="31">
        <f t="shared" si="66"/>
        <v>178.56666666666663</v>
      </c>
      <c r="F655" s="34">
        <f t="shared" si="67"/>
        <v>180.44249999999994</v>
      </c>
      <c r="G655" s="38">
        <v>167.4</v>
      </c>
      <c r="H655" s="92">
        <f t="shared" si="68"/>
        <v>7.7912186379927846</v>
      </c>
      <c r="J655" s="31">
        <f t="shared" si="69"/>
        <v>100.66706491437674</v>
      </c>
      <c r="K655" s="5">
        <v>179.64</v>
      </c>
      <c r="L655" s="51">
        <v>179.2</v>
      </c>
      <c r="M655" s="14">
        <f t="shared" si="64"/>
        <v>0.24553571428572241</v>
      </c>
      <c r="N655" s="50" t="s">
        <v>691</v>
      </c>
      <c r="O655" s="18">
        <v>179.2</v>
      </c>
      <c r="P655" s="18"/>
      <c r="R655" s="50" t="s">
        <v>1555</v>
      </c>
      <c r="S655" s="8">
        <v>173.7</v>
      </c>
      <c r="T655" s="51">
        <v>179.2</v>
      </c>
      <c r="U655" s="9">
        <f t="shared" si="65"/>
        <v>5.5</v>
      </c>
      <c r="V655" s="2"/>
    </row>
    <row r="656" spans="1:22" ht="16.5" thickBot="1">
      <c r="A656" s="43">
        <v>2001</v>
      </c>
      <c r="B656" s="42">
        <v>7</v>
      </c>
      <c r="D656" s="18">
        <v>135.6</v>
      </c>
      <c r="E656" s="31">
        <f t="shared" si="66"/>
        <v>183.51666666666665</v>
      </c>
      <c r="F656" s="34">
        <f t="shared" si="67"/>
        <v>188.23874999999998</v>
      </c>
      <c r="G656" s="38">
        <v>172</v>
      </c>
      <c r="H656" s="92">
        <f t="shared" si="68"/>
        <v>9.4411337209302246</v>
      </c>
      <c r="J656" s="31">
        <f t="shared" si="69"/>
        <v>100.66957364341086</v>
      </c>
      <c r="K656" s="5">
        <v>136.01</v>
      </c>
      <c r="L656" s="51">
        <v>135.6</v>
      </c>
      <c r="M656" s="14">
        <f t="shared" si="64"/>
        <v>0.30235988200588793</v>
      </c>
      <c r="N656" s="50" t="s">
        <v>692</v>
      </c>
      <c r="O656" s="18">
        <v>135.6</v>
      </c>
      <c r="P656" s="18"/>
      <c r="R656" s="50" t="s">
        <v>1556</v>
      </c>
      <c r="S656" s="8">
        <v>131.30000000000001</v>
      </c>
      <c r="T656" s="51">
        <v>135.6</v>
      </c>
      <c r="U656" s="9">
        <f t="shared" si="65"/>
        <v>4.2999999999999829</v>
      </c>
      <c r="V656" s="2"/>
    </row>
    <row r="657" spans="1:22" ht="16.5" thickBot="1">
      <c r="A657" s="43">
        <v>2001</v>
      </c>
      <c r="B657" s="42">
        <v>8</v>
      </c>
      <c r="D657" s="18">
        <v>167.1</v>
      </c>
      <c r="E657" s="31">
        <f t="shared" si="66"/>
        <v>188.3416666666667</v>
      </c>
      <c r="F657" s="34">
        <f t="shared" si="67"/>
        <v>195.83812500000005</v>
      </c>
      <c r="G657" s="38">
        <v>175.8</v>
      </c>
      <c r="H657" s="92">
        <f t="shared" si="68"/>
        <v>11.398250853242331</v>
      </c>
      <c r="J657" s="31">
        <f t="shared" si="69"/>
        <v>100.71340538490709</v>
      </c>
      <c r="K657" s="5">
        <v>170.92</v>
      </c>
      <c r="L657" s="51">
        <v>167.1</v>
      </c>
      <c r="M657" s="14">
        <f t="shared" si="64"/>
        <v>2.28605625374027</v>
      </c>
      <c r="N657" s="50" t="s">
        <v>693</v>
      </c>
      <c r="O657" s="18">
        <v>167.1</v>
      </c>
      <c r="P657" s="18"/>
      <c r="R657" s="50" t="s">
        <v>1557</v>
      </c>
      <c r="S657" s="8">
        <v>163.1</v>
      </c>
      <c r="T657" s="51">
        <v>167.1</v>
      </c>
      <c r="U657" s="9">
        <f t="shared" si="65"/>
        <v>4</v>
      </c>
      <c r="V657" s="2"/>
    </row>
    <row r="658" spans="1:22" ht="16.5" thickBot="1">
      <c r="A658" s="43">
        <v>2001</v>
      </c>
      <c r="B658" s="42">
        <v>9</v>
      </c>
      <c r="D658" s="3">
        <v>236.2</v>
      </c>
      <c r="E658" s="31">
        <f t="shared" si="66"/>
        <v>190.81249999999997</v>
      </c>
      <c r="F658" s="34">
        <f t="shared" si="67"/>
        <v>199.72968749999995</v>
      </c>
      <c r="G658" s="38">
        <v>177.1</v>
      </c>
      <c r="H658" s="92">
        <f t="shared" si="68"/>
        <v>12.777915019762816</v>
      </c>
      <c r="J658" s="31">
        <f t="shared" si="69"/>
        <v>100.77428006775833</v>
      </c>
      <c r="K658" s="5">
        <v>236.47</v>
      </c>
      <c r="L658" s="51">
        <v>236.2</v>
      </c>
      <c r="M658" s="14">
        <f t="shared" si="64"/>
        <v>0.11430990685859399</v>
      </c>
      <c r="N658" s="50" t="s">
        <v>694</v>
      </c>
      <c r="O658" s="18">
        <v>236.2</v>
      </c>
      <c r="P658" s="18"/>
      <c r="R658" s="50" t="s">
        <v>1558</v>
      </c>
      <c r="S658" s="8">
        <v>233.8</v>
      </c>
      <c r="T658" s="51">
        <v>236.2</v>
      </c>
      <c r="U658" s="9">
        <f t="shared" si="65"/>
        <v>2.3999999999999773</v>
      </c>
      <c r="V658" s="2"/>
    </row>
    <row r="659" spans="1:22" ht="16.5" thickBot="1">
      <c r="A659" s="43">
        <v>2001</v>
      </c>
      <c r="B659" s="42">
        <v>10</v>
      </c>
      <c r="D659" s="18">
        <v>206.6</v>
      </c>
      <c r="E659" s="31">
        <f t="shared" si="66"/>
        <v>191.39999999999998</v>
      </c>
      <c r="F659" s="34">
        <f t="shared" si="67"/>
        <v>200.65499999999997</v>
      </c>
      <c r="G659" s="38">
        <v>177.3</v>
      </c>
      <c r="H659" s="92">
        <f t="shared" si="68"/>
        <v>13.172588832487293</v>
      </c>
      <c r="J659" s="31">
        <f t="shared" si="69"/>
        <v>100.79526226734349</v>
      </c>
      <c r="K659" s="5">
        <v>209.06</v>
      </c>
      <c r="L659" s="51">
        <v>206.6</v>
      </c>
      <c r="M659" s="14">
        <f t="shared" si="64"/>
        <v>1.1907066795740633</v>
      </c>
      <c r="N659" s="50" t="s">
        <v>695</v>
      </c>
      <c r="O659" s="18">
        <v>206.6</v>
      </c>
      <c r="P659" s="18"/>
      <c r="R659" s="50" t="s">
        <v>1559</v>
      </c>
      <c r="S659" s="8">
        <v>208.1</v>
      </c>
      <c r="T659" s="51">
        <v>206.6</v>
      </c>
      <c r="U659" s="9">
        <f t="shared" si="65"/>
        <v>-1.5</v>
      </c>
      <c r="V659" s="2"/>
    </row>
    <row r="660" spans="1:22" ht="16.5" thickBot="1">
      <c r="A660" s="43">
        <v>2001</v>
      </c>
      <c r="B660" s="42">
        <v>11</v>
      </c>
      <c r="D660" s="18">
        <v>208.1</v>
      </c>
      <c r="E660" s="31">
        <f t="shared" si="66"/>
        <v>193.1583333333333</v>
      </c>
      <c r="F660" s="34">
        <f t="shared" si="67"/>
        <v>203.42437499999994</v>
      </c>
      <c r="G660" s="36">
        <v>180.3</v>
      </c>
      <c r="H660" s="92">
        <f t="shared" si="68"/>
        <v>12.825499168053199</v>
      </c>
      <c r="J660" s="31">
        <f t="shared" si="69"/>
        <v>100.71316324644111</v>
      </c>
      <c r="K660" s="5">
        <v>209.93</v>
      </c>
      <c r="L660" s="51">
        <v>208.1</v>
      </c>
      <c r="M660" s="14">
        <f t="shared" si="64"/>
        <v>0.87938491110044481</v>
      </c>
      <c r="N660" s="50" t="s">
        <v>696</v>
      </c>
      <c r="O660" s="18">
        <v>208.1</v>
      </c>
      <c r="P660" s="18"/>
      <c r="R660" s="50" t="s">
        <v>1560</v>
      </c>
      <c r="S660" s="8">
        <v>212.7</v>
      </c>
      <c r="T660" s="51">
        <v>208.1</v>
      </c>
      <c r="U660" s="9">
        <f t="shared" si="65"/>
        <v>-4.5999999999999943</v>
      </c>
      <c r="V660" s="2"/>
    </row>
    <row r="661" spans="1:22" ht="16.5" thickBot="1">
      <c r="A661" s="43">
        <v>2001</v>
      </c>
      <c r="B661" s="42">
        <v>12</v>
      </c>
      <c r="D661" s="18">
        <v>228.2</v>
      </c>
      <c r="E661" s="31">
        <f t="shared" si="66"/>
        <v>193.35</v>
      </c>
      <c r="F661" s="34">
        <f t="shared" si="67"/>
        <v>203.72624999999999</v>
      </c>
      <c r="G661" s="38">
        <v>179.1</v>
      </c>
      <c r="H661" s="92">
        <f t="shared" si="68"/>
        <v>13.75</v>
      </c>
      <c r="J661" s="31">
        <f t="shared" si="69"/>
        <v>100.79564489112228</v>
      </c>
      <c r="K661" s="5">
        <v>233.62</v>
      </c>
      <c r="L661" s="51">
        <v>228.2</v>
      </c>
      <c r="M661" s="14">
        <f t="shared" si="64"/>
        <v>2.3751095530236626</v>
      </c>
      <c r="N661" s="50" t="s">
        <v>697</v>
      </c>
      <c r="O661" s="18">
        <v>228.2</v>
      </c>
      <c r="P661" s="18"/>
      <c r="R661" s="50" t="s">
        <v>1561</v>
      </c>
      <c r="S661" s="8">
        <v>235.6</v>
      </c>
      <c r="T661" s="51">
        <v>228.2</v>
      </c>
      <c r="U661" s="9">
        <f t="shared" si="65"/>
        <v>-7.4000000000000057</v>
      </c>
      <c r="V661" s="2"/>
    </row>
    <row r="662" spans="1:22" ht="16.5" thickBot="1">
      <c r="A662" s="43">
        <v>2002</v>
      </c>
      <c r="B662" s="42">
        <v>1</v>
      </c>
      <c r="D662" s="18">
        <v>220.1</v>
      </c>
      <c r="E662" s="31">
        <f t="shared" si="66"/>
        <v>194.09166666666667</v>
      </c>
      <c r="F662" s="34">
        <f t="shared" si="67"/>
        <v>204.894375</v>
      </c>
      <c r="G662" s="38">
        <v>177.6</v>
      </c>
      <c r="H662" s="92">
        <f t="shared" si="68"/>
        <v>15.368454391891902</v>
      </c>
      <c r="J662" s="31">
        <f t="shared" si="69"/>
        <v>100.92858483483484</v>
      </c>
      <c r="K662" s="5">
        <v>220.38</v>
      </c>
      <c r="L662" s="51">
        <v>220.1</v>
      </c>
      <c r="M662" s="14">
        <f t="shared" si="64"/>
        <v>0.12721490231713517</v>
      </c>
      <c r="N662" s="50" t="s">
        <v>698</v>
      </c>
      <c r="O662" s="18">
        <v>220.1</v>
      </c>
      <c r="P662" s="18"/>
      <c r="R662" s="50" t="s">
        <v>1562</v>
      </c>
      <c r="S662" s="8">
        <v>227.3</v>
      </c>
      <c r="T662" s="51">
        <v>220.1</v>
      </c>
      <c r="U662" s="9">
        <f t="shared" si="65"/>
        <v>-7.2000000000000171</v>
      </c>
      <c r="V662" s="2"/>
    </row>
    <row r="663" spans="1:22" ht="16.5" thickBot="1">
      <c r="A663" s="43">
        <v>2002</v>
      </c>
      <c r="B663" s="42">
        <v>2</v>
      </c>
      <c r="D663" s="18">
        <v>200.1</v>
      </c>
      <c r="E663" s="33">
        <f t="shared" si="66"/>
        <v>196.79583333333332</v>
      </c>
      <c r="F663" s="34">
        <f t="shared" si="67"/>
        <v>209.15343749999997</v>
      </c>
      <c r="G663" s="38">
        <v>179.7</v>
      </c>
      <c r="H663" s="64">
        <f t="shared" si="68"/>
        <v>16.39033806343906</v>
      </c>
      <c r="J663" s="31">
        <f t="shared" si="69"/>
        <v>100.95135410869969</v>
      </c>
      <c r="K663" s="5">
        <v>200.27</v>
      </c>
      <c r="L663" s="51">
        <v>200.1</v>
      </c>
      <c r="M663" s="14">
        <f t="shared" si="64"/>
        <v>8.4957521239374501E-2</v>
      </c>
      <c r="N663" s="50" t="s">
        <v>699</v>
      </c>
      <c r="O663" s="18">
        <v>200.1</v>
      </c>
      <c r="P663" s="18"/>
      <c r="R663" s="50" t="s">
        <v>1563</v>
      </c>
      <c r="S663" s="8">
        <v>205</v>
      </c>
      <c r="T663" s="51">
        <v>200.1</v>
      </c>
      <c r="U663" s="9">
        <f t="shared" si="65"/>
        <v>-4.9000000000000057</v>
      </c>
      <c r="V663" s="2"/>
    </row>
    <row r="664" spans="1:22" ht="16.5" thickBot="1">
      <c r="A664" s="43">
        <v>2002</v>
      </c>
      <c r="B664" s="42">
        <v>3</v>
      </c>
      <c r="D664" s="18">
        <v>178.4</v>
      </c>
      <c r="E664" s="31">
        <f t="shared" si="66"/>
        <v>195.25000000000003</v>
      </c>
      <c r="F664" s="34">
        <f t="shared" si="67"/>
        <v>206.71875000000003</v>
      </c>
      <c r="G664" s="38">
        <v>178.2</v>
      </c>
      <c r="H664" s="92">
        <f t="shared" si="68"/>
        <v>16.003787878787918</v>
      </c>
      <c r="J664" s="31">
        <f t="shared" si="69"/>
        <v>100.9567901234568</v>
      </c>
      <c r="K664" s="5">
        <v>178.88</v>
      </c>
      <c r="L664" s="51">
        <v>178.4</v>
      </c>
      <c r="M664" s="14">
        <f t="shared" si="64"/>
        <v>0.269058295964129</v>
      </c>
      <c r="N664" s="50" t="s">
        <v>700</v>
      </c>
      <c r="O664" s="18">
        <v>178.4</v>
      </c>
      <c r="P664" s="18"/>
      <c r="R664" s="50" t="s">
        <v>1564</v>
      </c>
      <c r="S664" s="8">
        <v>204.4</v>
      </c>
      <c r="T664" s="51">
        <v>178.4</v>
      </c>
      <c r="U664" s="9">
        <f t="shared" si="65"/>
        <v>-26</v>
      </c>
      <c r="V664" s="2"/>
    </row>
    <row r="665" spans="1:22" ht="16.5" thickBot="1">
      <c r="A665" s="43">
        <v>2002</v>
      </c>
      <c r="B665" s="42">
        <v>4</v>
      </c>
      <c r="D665" s="18">
        <v>191.1</v>
      </c>
      <c r="E665" s="31">
        <f t="shared" si="66"/>
        <v>191.12083333333337</v>
      </c>
      <c r="F665" s="34">
        <f t="shared" si="67"/>
        <v>200.21531250000004</v>
      </c>
      <c r="G665" s="38">
        <v>174.4</v>
      </c>
      <c r="H665" s="92">
        <f t="shared" si="68"/>
        <v>14.802358084862405</v>
      </c>
      <c r="J665" s="31">
        <f t="shared" si="69"/>
        <v>100.9587633792049</v>
      </c>
      <c r="K665" s="5">
        <v>191.41</v>
      </c>
      <c r="L665" s="51">
        <v>191.1</v>
      </c>
      <c r="M665" s="14">
        <f t="shared" si="64"/>
        <v>0.16221873364730754</v>
      </c>
      <c r="N665" s="50" t="s">
        <v>701</v>
      </c>
      <c r="O665" s="18">
        <v>191.1</v>
      </c>
      <c r="P665" s="18"/>
      <c r="R665" s="50" t="s">
        <v>1565</v>
      </c>
      <c r="S665" s="8">
        <v>189.8</v>
      </c>
      <c r="T665" s="51">
        <v>191.1</v>
      </c>
      <c r="U665" s="9">
        <f t="shared" si="65"/>
        <v>1.2999999999999829</v>
      </c>
      <c r="V665" s="2"/>
    </row>
    <row r="666" spans="1:22" ht="16.5" thickBot="1">
      <c r="A666" s="43">
        <v>2002</v>
      </c>
      <c r="B666" s="42">
        <v>5</v>
      </c>
      <c r="D666" s="18">
        <v>182.4</v>
      </c>
      <c r="E666" s="31">
        <f t="shared" si="66"/>
        <v>187.63333333333335</v>
      </c>
      <c r="F666" s="34">
        <f t="shared" si="67"/>
        <v>194.72250000000003</v>
      </c>
      <c r="G666" s="38">
        <v>171.3</v>
      </c>
      <c r="H666" s="92">
        <f t="shared" si="68"/>
        <v>13.67338003502627</v>
      </c>
      <c r="J666" s="31">
        <f t="shared" si="69"/>
        <v>100.95349289745087</v>
      </c>
      <c r="K666" s="5">
        <v>183.45</v>
      </c>
      <c r="L666" s="51">
        <v>182.4</v>
      </c>
      <c r="M666" s="14">
        <f t="shared" si="64"/>
        <v>0.57565789473683537</v>
      </c>
      <c r="N666" s="50" t="s">
        <v>702</v>
      </c>
      <c r="O666" s="18">
        <v>182.4</v>
      </c>
      <c r="P666" s="18"/>
      <c r="R666" s="50" t="s">
        <v>1566</v>
      </c>
      <c r="S666" s="8">
        <v>178.4</v>
      </c>
      <c r="T666" s="51">
        <v>182.4</v>
      </c>
      <c r="U666" s="9">
        <f t="shared" si="65"/>
        <v>4</v>
      </c>
      <c r="V666" s="2"/>
    </row>
    <row r="667" spans="1:22" ht="16.5" thickBot="1">
      <c r="A667" s="43">
        <v>2002</v>
      </c>
      <c r="B667" s="42">
        <v>6</v>
      </c>
      <c r="D667" s="18">
        <v>153.4</v>
      </c>
      <c r="E667" s="31">
        <f t="shared" si="66"/>
        <v>182.6791666666667</v>
      </c>
      <c r="F667" s="34">
        <f t="shared" si="67"/>
        <v>186.91968750000004</v>
      </c>
      <c r="G667" s="38">
        <v>166.9</v>
      </c>
      <c r="H667" s="92">
        <f t="shared" si="68"/>
        <v>11.995019472738178</v>
      </c>
      <c r="J667" s="31">
        <f t="shared" si="69"/>
        <v>100.94542640303575</v>
      </c>
      <c r="K667" s="5">
        <v>154.09</v>
      </c>
      <c r="L667" s="51">
        <v>153.4</v>
      </c>
      <c r="M667" s="14">
        <f t="shared" si="64"/>
        <v>0.44980443285527372</v>
      </c>
      <c r="N667" s="50" t="s">
        <v>703</v>
      </c>
      <c r="O667" s="18">
        <v>153.4</v>
      </c>
      <c r="P667" s="18"/>
      <c r="R667" s="50" t="s">
        <v>1567</v>
      </c>
      <c r="S667" s="8">
        <v>148.69999999999999</v>
      </c>
      <c r="T667" s="51">
        <v>153.4</v>
      </c>
      <c r="U667" s="9">
        <f t="shared" si="65"/>
        <v>4.7000000000000171</v>
      </c>
      <c r="V667" s="2"/>
    </row>
    <row r="668" spans="1:22" ht="16.5" thickBot="1">
      <c r="A668" s="43">
        <v>2002</v>
      </c>
      <c r="B668" s="42">
        <v>7</v>
      </c>
      <c r="D668" s="18">
        <v>179.2</v>
      </c>
      <c r="E668" s="31">
        <f t="shared" si="66"/>
        <v>176.15416666666667</v>
      </c>
      <c r="F668" s="34">
        <f t="shared" si="67"/>
        <v>176.64281249999999</v>
      </c>
      <c r="G668" s="38">
        <v>161.5</v>
      </c>
      <c r="H668" s="92">
        <f t="shared" si="68"/>
        <v>9.376354489164072</v>
      </c>
      <c r="J668" s="31">
        <f t="shared" si="69"/>
        <v>100.90737874097007</v>
      </c>
      <c r="K668" s="5">
        <v>182.42</v>
      </c>
      <c r="L668" s="51">
        <v>179.2</v>
      </c>
      <c r="M668" s="14">
        <f t="shared" si="64"/>
        <v>1.7968750000000142</v>
      </c>
      <c r="N668" s="50" t="s">
        <v>704</v>
      </c>
      <c r="O668" s="18">
        <v>179.2</v>
      </c>
      <c r="P668" s="18"/>
      <c r="R668" s="50" t="s">
        <v>1568</v>
      </c>
      <c r="S668" s="8">
        <v>173.5</v>
      </c>
      <c r="T668" s="51">
        <v>179.2</v>
      </c>
      <c r="U668" s="9">
        <f t="shared" si="65"/>
        <v>5.6999999999999886</v>
      </c>
      <c r="V668" s="2"/>
    </row>
    <row r="669" spans="1:22" ht="16.5" thickBot="1">
      <c r="A669" s="43">
        <v>2002</v>
      </c>
      <c r="B669" s="42">
        <v>8</v>
      </c>
      <c r="D669" s="18">
        <v>188.4</v>
      </c>
      <c r="E669" s="31">
        <f t="shared" si="66"/>
        <v>169.51250000000002</v>
      </c>
      <c r="F669" s="34">
        <f t="shared" si="67"/>
        <v>166.18218750000003</v>
      </c>
      <c r="G669" s="38">
        <v>155.4</v>
      </c>
      <c r="H669" s="92">
        <f t="shared" si="68"/>
        <v>6.9383445945946107</v>
      </c>
      <c r="J669" s="31">
        <f t="shared" si="69"/>
        <v>100.90814028314028</v>
      </c>
      <c r="K669" s="5">
        <v>188.15</v>
      </c>
      <c r="L669" s="51">
        <v>188.4</v>
      </c>
      <c r="M669" s="14">
        <f t="shared" si="64"/>
        <v>-0.13269639065816818</v>
      </c>
      <c r="N669" s="50" t="s">
        <v>705</v>
      </c>
      <c r="O669" s="18">
        <v>188.4</v>
      </c>
      <c r="P669" s="18"/>
      <c r="R669" s="50" t="s">
        <v>1569</v>
      </c>
      <c r="S669" s="8">
        <v>183.9</v>
      </c>
      <c r="T669" s="51">
        <v>188.4</v>
      </c>
      <c r="U669" s="9">
        <f t="shared" si="65"/>
        <v>4.5</v>
      </c>
      <c r="V669" s="2"/>
    </row>
    <row r="670" spans="1:22" ht="16.5" thickBot="1">
      <c r="A670" s="43">
        <v>2002</v>
      </c>
      <c r="B670" s="42">
        <v>9</v>
      </c>
      <c r="D670" s="18">
        <v>177.8</v>
      </c>
      <c r="E670" s="31">
        <f t="shared" si="66"/>
        <v>164.25000000000003</v>
      </c>
      <c r="F670" s="34">
        <f t="shared" si="67"/>
        <v>157.89375000000004</v>
      </c>
      <c r="G670" s="38">
        <v>149.5</v>
      </c>
      <c r="H670" s="92">
        <f t="shared" si="68"/>
        <v>5.6145484949833104</v>
      </c>
      <c r="J670" s="31">
        <f t="shared" si="69"/>
        <v>100.9866220735786</v>
      </c>
      <c r="K670" s="5">
        <v>178.27</v>
      </c>
      <c r="L670" s="51">
        <v>177.8</v>
      </c>
      <c r="M670" s="14">
        <f t="shared" si="64"/>
        <v>0.26434195725532561</v>
      </c>
      <c r="N670" s="50" t="s">
        <v>706</v>
      </c>
      <c r="O670" s="18">
        <v>177.8</v>
      </c>
      <c r="P670" s="18"/>
      <c r="R670" s="50" t="s">
        <v>1570</v>
      </c>
      <c r="S670" s="8">
        <v>175.8</v>
      </c>
      <c r="T670" s="51">
        <v>177.8</v>
      </c>
      <c r="U670" s="9">
        <f t="shared" si="65"/>
        <v>2</v>
      </c>
      <c r="V670" s="2"/>
    </row>
    <row r="671" spans="1:22" ht="16.5" thickBot="1">
      <c r="A671" s="43">
        <v>2002</v>
      </c>
      <c r="B671" s="42">
        <v>10</v>
      </c>
      <c r="D671" s="18">
        <v>165.9</v>
      </c>
      <c r="E671" s="31">
        <f t="shared" si="66"/>
        <v>159.60416666666666</v>
      </c>
      <c r="F671" s="34">
        <f t="shared" si="67"/>
        <v>150.57656249999999</v>
      </c>
      <c r="G671" s="38">
        <v>143.9</v>
      </c>
      <c r="H671" s="92">
        <f t="shared" si="68"/>
        <v>4.6397237665045026</v>
      </c>
      <c r="J671" s="31">
        <f t="shared" si="69"/>
        <v>101.09132499420895</v>
      </c>
      <c r="K671" s="5">
        <v>166.78</v>
      </c>
      <c r="L671" s="51">
        <v>165.9</v>
      </c>
      <c r="M671" s="14">
        <f t="shared" si="64"/>
        <v>0.5304400241109164</v>
      </c>
      <c r="N671" s="50" t="s">
        <v>707</v>
      </c>
      <c r="O671" s="18">
        <v>165.9</v>
      </c>
      <c r="P671" s="18"/>
      <c r="R671" s="50" t="s">
        <v>1571</v>
      </c>
      <c r="S671" s="8">
        <v>167</v>
      </c>
      <c r="T671" s="51">
        <v>165.9</v>
      </c>
      <c r="U671" s="9">
        <f t="shared" si="65"/>
        <v>-1.0999999999999943</v>
      </c>
      <c r="V671" s="2"/>
    </row>
    <row r="672" spans="1:22" ht="16.5" thickBot="1">
      <c r="A672" s="43">
        <v>2002</v>
      </c>
      <c r="B672" s="42">
        <v>11</v>
      </c>
      <c r="D672" s="18">
        <v>165.1</v>
      </c>
      <c r="E672" s="31">
        <f t="shared" si="66"/>
        <v>154.28749999999999</v>
      </c>
      <c r="F672" s="34">
        <f t="shared" si="67"/>
        <v>142.20281249999999</v>
      </c>
      <c r="G672" s="38">
        <v>136</v>
      </c>
      <c r="H672" s="92"/>
      <c r="J672" s="31">
        <f t="shared" si="69"/>
        <v>101.34466911764706</v>
      </c>
      <c r="K672" s="5">
        <v>165.74</v>
      </c>
      <c r="L672" s="51">
        <v>165.1</v>
      </c>
      <c r="M672" s="14">
        <f t="shared" si="64"/>
        <v>0.38764385221080033</v>
      </c>
      <c r="N672" s="50" t="s">
        <v>708</v>
      </c>
      <c r="O672" s="18">
        <v>165.1</v>
      </c>
      <c r="P672" s="18"/>
      <c r="R672" s="50" t="s">
        <v>1572</v>
      </c>
      <c r="S672" s="8">
        <v>168.7</v>
      </c>
      <c r="T672" s="51">
        <v>165.1</v>
      </c>
      <c r="U672" s="9">
        <f t="shared" si="65"/>
        <v>-3.5999999999999943</v>
      </c>
      <c r="V672" s="2"/>
    </row>
    <row r="673" spans="1:22" ht="16.5" thickBot="1">
      <c r="A673" s="43">
        <v>2002</v>
      </c>
      <c r="B673" s="42">
        <v>12</v>
      </c>
      <c r="D673" s="18">
        <v>152.30000000000001</v>
      </c>
      <c r="E673" s="31">
        <f t="shared" si="66"/>
        <v>150.80000000000001</v>
      </c>
      <c r="F673" s="34">
        <f t="shared" si="67"/>
        <v>136.71</v>
      </c>
      <c r="G673" s="38">
        <v>131.4</v>
      </c>
      <c r="H673" s="92"/>
      <c r="J673" s="31">
        <f t="shared" si="69"/>
        <v>101.47640791476408</v>
      </c>
      <c r="K673" s="5">
        <v>152.59</v>
      </c>
      <c r="L673" s="51">
        <v>152.30000000000001</v>
      </c>
      <c r="M673" s="14">
        <f t="shared" si="64"/>
        <v>0.19041365725540516</v>
      </c>
      <c r="N673" s="50" t="s">
        <v>709</v>
      </c>
      <c r="O673" s="18">
        <v>152.30000000000001</v>
      </c>
      <c r="P673" s="18"/>
      <c r="R673" s="50" t="s">
        <v>1573</v>
      </c>
      <c r="S673" s="8">
        <v>157.19999999999999</v>
      </c>
      <c r="T673" s="51">
        <v>152.30000000000001</v>
      </c>
      <c r="U673" s="9">
        <f t="shared" si="65"/>
        <v>-4.8999999999999773</v>
      </c>
      <c r="V673" s="2"/>
    </row>
    <row r="674" spans="1:22" ht="16.5" thickBot="1">
      <c r="A674" s="43">
        <v>2003</v>
      </c>
      <c r="B674" s="42">
        <v>1</v>
      </c>
      <c r="D674" s="18">
        <v>139.4</v>
      </c>
      <c r="E674" s="31">
        <f t="shared" si="66"/>
        <v>147.99583333333337</v>
      </c>
      <c r="F674" s="34">
        <f t="shared" si="67"/>
        <v>132.29343750000004</v>
      </c>
      <c r="G674" s="38">
        <v>129.6</v>
      </c>
      <c r="H674" s="92"/>
      <c r="J674" s="31">
        <f t="shared" si="69"/>
        <v>101.41943158436214</v>
      </c>
      <c r="K674" s="5">
        <v>139.13</v>
      </c>
      <c r="L674" s="51">
        <v>139.4</v>
      </c>
      <c r="M674" s="14">
        <f t="shared" si="64"/>
        <v>-0.19368723098996554</v>
      </c>
      <c r="N674" s="50" t="s">
        <v>710</v>
      </c>
      <c r="O674" s="18">
        <v>139.4</v>
      </c>
      <c r="P674" s="18"/>
      <c r="R674" s="50" t="s">
        <v>1574</v>
      </c>
      <c r="S674" s="8">
        <v>144</v>
      </c>
      <c r="T674" s="51">
        <v>139.4</v>
      </c>
      <c r="U674" s="9">
        <f t="shared" si="65"/>
        <v>-4.5999999999999943</v>
      </c>
      <c r="V674" s="2"/>
    </row>
    <row r="675" spans="1:22" ht="16.5" thickBot="1">
      <c r="A675" s="43">
        <v>2003</v>
      </c>
      <c r="B675" s="42">
        <v>2</v>
      </c>
      <c r="D675" s="18">
        <v>121.4</v>
      </c>
      <c r="E675" s="31">
        <f t="shared" si="66"/>
        <v>143.39166666666668</v>
      </c>
      <c r="F675" s="34">
        <f t="shared" si="67"/>
        <v>125.04187500000002</v>
      </c>
      <c r="G675" s="38">
        <v>125.7</v>
      </c>
      <c r="H675" s="92"/>
      <c r="J675" s="31">
        <f t="shared" si="69"/>
        <v>101.40745160434898</v>
      </c>
      <c r="K675" s="5">
        <v>121.54</v>
      </c>
      <c r="L675" s="51">
        <v>121.4</v>
      </c>
      <c r="M675" s="14">
        <f t="shared" si="64"/>
        <v>0.11532125205930299</v>
      </c>
      <c r="N675" s="50" t="s">
        <v>711</v>
      </c>
      <c r="O675" s="18">
        <v>121.4</v>
      </c>
      <c r="P675" s="18"/>
      <c r="R675" s="50" t="s">
        <v>1575</v>
      </c>
      <c r="S675" s="8">
        <v>124.5</v>
      </c>
      <c r="T675" s="51">
        <v>121.4</v>
      </c>
      <c r="U675" s="9">
        <f t="shared" si="65"/>
        <v>-3.0999999999999943</v>
      </c>
      <c r="V675" s="2"/>
    </row>
    <row r="676" spans="1:22" ht="16.5" thickBot="1">
      <c r="A676" s="43">
        <v>2003</v>
      </c>
      <c r="B676" s="42">
        <v>3</v>
      </c>
      <c r="D676" s="18">
        <v>130.80000000000001</v>
      </c>
      <c r="E676" s="31">
        <f t="shared" si="66"/>
        <v>138.07500000000002</v>
      </c>
      <c r="F676" s="34">
        <f t="shared" si="67"/>
        <v>116.66812500000002</v>
      </c>
      <c r="G676" s="38">
        <v>118.7</v>
      </c>
      <c r="H676" s="92"/>
      <c r="J676" s="31">
        <f t="shared" si="69"/>
        <v>101.63226621735467</v>
      </c>
      <c r="K676" s="5">
        <v>130.9</v>
      </c>
      <c r="L676" s="51">
        <v>130.80000000000001</v>
      </c>
      <c r="M676" s="14">
        <f t="shared" si="64"/>
        <v>7.645259938837512E-2</v>
      </c>
      <c r="N676" s="50" t="s">
        <v>712</v>
      </c>
      <c r="O676" s="18">
        <v>130.80000000000001</v>
      </c>
      <c r="P676" s="18"/>
      <c r="R676" s="50" t="s">
        <v>1576</v>
      </c>
      <c r="S676" s="8">
        <v>132.19999999999999</v>
      </c>
      <c r="T676" s="51">
        <v>130.80000000000001</v>
      </c>
      <c r="U676" s="9">
        <f t="shared" si="65"/>
        <v>-1.3999999999999773</v>
      </c>
      <c r="V676" s="2"/>
    </row>
    <row r="677" spans="1:22" ht="16.5" thickBot="1">
      <c r="A677" s="43">
        <v>2003</v>
      </c>
      <c r="B677" s="42">
        <v>4</v>
      </c>
      <c r="D677" s="18">
        <v>127.2</v>
      </c>
      <c r="E677" s="31">
        <f t="shared" si="66"/>
        <v>134.73333333333338</v>
      </c>
      <c r="F677" s="34">
        <f t="shared" si="67"/>
        <v>111.40500000000007</v>
      </c>
      <c r="G677" s="38">
        <v>111.9</v>
      </c>
      <c r="H677" s="92"/>
      <c r="J677" s="31">
        <f t="shared" si="69"/>
        <v>102.04051236222818</v>
      </c>
      <c r="K677" s="5">
        <v>122.4</v>
      </c>
      <c r="L677" s="51">
        <v>127.2</v>
      </c>
      <c r="M677" s="14">
        <f t="shared" si="64"/>
        <v>-3.7735849056603712</v>
      </c>
      <c r="N677" s="50" t="s">
        <v>713</v>
      </c>
      <c r="O677" s="18">
        <v>127.2</v>
      </c>
      <c r="P677" s="18"/>
      <c r="R677" s="50" t="s">
        <v>1577</v>
      </c>
      <c r="S677" s="8">
        <v>126.3</v>
      </c>
      <c r="T677" s="51">
        <v>127.2</v>
      </c>
      <c r="U677" s="9">
        <f t="shared" si="65"/>
        <v>0.90000000000000568</v>
      </c>
      <c r="V677" s="2"/>
    </row>
    <row r="678" spans="1:22" ht="16.5" thickBot="1">
      <c r="A678" s="43">
        <v>2003</v>
      </c>
      <c r="B678" s="42">
        <v>5</v>
      </c>
      <c r="D678" s="18">
        <v>118.7</v>
      </c>
      <c r="E678" s="31">
        <f t="shared" si="66"/>
        <v>132.93333333333334</v>
      </c>
      <c r="F678" s="34">
        <f t="shared" si="67"/>
        <v>108.57000000000001</v>
      </c>
      <c r="G678" s="38">
        <v>107</v>
      </c>
      <c r="H678" s="92"/>
      <c r="J678" s="31">
        <f t="shared" si="69"/>
        <v>102.42367601246106</v>
      </c>
      <c r="K678" s="5">
        <v>126.46</v>
      </c>
      <c r="L678" s="51">
        <v>118.7</v>
      </c>
      <c r="M678" s="14">
        <f t="shared" si="64"/>
        <v>6.5374894692502181</v>
      </c>
      <c r="N678" s="50" t="s">
        <v>714</v>
      </c>
      <c r="O678" s="18">
        <v>118.7</v>
      </c>
      <c r="P678" s="18"/>
      <c r="R678" s="50" t="s">
        <v>1578</v>
      </c>
      <c r="S678" s="8">
        <v>116.2</v>
      </c>
      <c r="T678" s="51">
        <v>118.7</v>
      </c>
      <c r="U678" s="9">
        <f t="shared" si="65"/>
        <v>2.5</v>
      </c>
      <c r="V678" s="2"/>
    </row>
    <row r="679" spans="1:22" ht="16.5" thickBot="1">
      <c r="A679" s="43">
        <v>2003</v>
      </c>
      <c r="B679" s="42">
        <v>6</v>
      </c>
      <c r="D679" s="18">
        <v>133.4</v>
      </c>
      <c r="E679" s="31">
        <f t="shared" si="66"/>
        <v>130.08750000000001</v>
      </c>
      <c r="F679" s="34">
        <f t="shared" si="67"/>
        <v>104.08781250000001</v>
      </c>
      <c r="G679" s="38">
        <v>101.7</v>
      </c>
      <c r="H679" s="92"/>
      <c r="J679" s="31">
        <f t="shared" si="69"/>
        <v>102.79129793510324</v>
      </c>
      <c r="K679" s="5">
        <v>137.09</v>
      </c>
      <c r="L679" s="51">
        <v>133.4</v>
      </c>
      <c r="M679" s="14">
        <f t="shared" si="64"/>
        <v>2.7661169415292335</v>
      </c>
      <c r="N679" s="50" t="s">
        <v>715</v>
      </c>
      <c r="O679" s="18">
        <v>133.4</v>
      </c>
      <c r="P679" s="18"/>
      <c r="R679" s="50" t="s">
        <v>1579</v>
      </c>
      <c r="S679" s="8">
        <v>129.30000000000001</v>
      </c>
      <c r="T679" s="51">
        <v>133.4</v>
      </c>
      <c r="U679" s="9">
        <f t="shared" si="65"/>
        <v>4.0999999999999943</v>
      </c>
      <c r="V679" s="2"/>
    </row>
    <row r="680" spans="1:22" ht="16.5" thickBot="1">
      <c r="A680" s="43">
        <v>2003</v>
      </c>
      <c r="B680" s="42">
        <v>7</v>
      </c>
      <c r="D680" s="18">
        <v>131.9</v>
      </c>
      <c r="E680" s="31">
        <f t="shared" si="66"/>
        <v>127.17500000000001</v>
      </c>
      <c r="F680" s="34">
        <f t="shared" si="67"/>
        <v>99.500625000000014</v>
      </c>
      <c r="G680" s="38">
        <v>96</v>
      </c>
      <c r="H680" s="92"/>
      <c r="J680" s="31">
        <f t="shared" si="69"/>
        <v>103.24739583333333</v>
      </c>
      <c r="K680" s="5">
        <v>132.22</v>
      </c>
      <c r="L680" s="51">
        <v>131.9</v>
      </c>
      <c r="M680" s="14">
        <f t="shared" si="64"/>
        <v>0.24260803639120354</v>
      </c>
      <c r="N680" s="50" t="s">
        <v>716</v>
      </c>
      <c r="O680" s="18">
        <v>131.9</v>
      </c>
      <c r="P680" s="18"/>
      <c r="R680" s="50" t="s">
        <v>1580</v>
      </c>
      <c r="S680" s="8">
        <v>127.7</v>
      </c>
      <c r="T680" s="51">
        <v>131.9</v>
      </c>
      <c r="U680" s="9">
        <f t="shared" si="65"/>
        <v>4.2000000000000028</v>
      </c>
      <c r="V680" s="2"/>
    </row>
    <row r="681" spans="1:22" ht="16.5" thickBot="1">
      <c r="A681" s="43">
        <v>2003</v>
      </c>
      <c r="B681" s="42">
        <v>8</v>
      </c>
      <c r="D681" s="18">
        <v>125.2</v>
      </c>
      <c r="E681" s="31">
        <f t="shared" si="66"/>
        <v>125.25833333333334</v>
      </c>
      <c r="F681" s="34">
        <f t="shared" si="67"/>
        <v>96.481875000000002</v>
      </c>
      <c r="G681" s="38">
        <v>92.9</v>
      </c>
      <c r="H681" s="92"/>
      <c r="J681" s="31">
        <f t="shared" si="69"/>
        <v>103.48313598851811</v>
      </c>
      <c r="K681" s="5">
        <v>125.24</v>
      </c>
      <c r="L681" s="51">
        <v>125.2</v>
      </c>
      <c r="M681" s="14">
        <f t="shared" si="64"/>
        <v>3.194888178911981E-2</v>
      </c>
      <c r="N681" s="50" t="s">
        <v>717</v>
      </c>
      <c r="O681" s="18">
        <v>125.2</v>
      </c>
      <c r="P681" s="18"/>
      <c r="R681" s="50" t="s">
        <v>1581</v>
      </c>
      <c r="S681" s="8">
        <v>122.1</v>
      </c>
      <c r="T681" s="51">
        <v>125.2</v>
      </c>
      <c r="U681" s="9">
        <f t="shared" si="65"/>
        <v>3.1000000000000085</v>
      </c>
      <c r="V681" s="2"/>
    </row>
    <row r="682" spans="1:22" ht="16.5" thickBot="1">
      <c r="A682" s="43">
        <v>2003</v>
      </c>
      <c r="B682" s="42">
        <v>9</v>
      </c>
      <c r="D682" s="18">
        <v>113.4</v>
      </c>
      <c r="E682" s="31">
        <f t="shared" si="66"/>
        <v>123.72500000000002</v>
      </c>
      <c r="F682" s="34">
        <f t="shared" si="67"/>
        <v>94.066875000000039</v>
      </c>
      <c r="G682" s="38">
        <v>91.8</v>
      </c>
      <c r="H682" s="92"/>
      <c r="J682" s="31">
        <f t="shared" si="69"/>
        <v>103.4776688453159</v>
      </c>
      <c r="K682" s="5">
        <v>113.84</v>
      </c>
      <c r="L682" s="51">
        <v>113.4</v>
      </c>
      <c r="M682" s="14">
        <f t="shared" si="64"/>
        <v>0.38800705467372154</v>
      </c>
      <c r="N682" s="50" t="s">
        <v>718</v>
      </c>
      <c r="O682" s="18">
        <v>113.4</v>
      </c>
      <c r="P682" s="18"/>
      <c r="R682" s="50" t="s">
        <v>1582</v>
      </c>
      <c r="S682" s="8">
        <v>112.2</v>
      </c>
      <c r="T682" s="51">
        <v>113.4</v>
      </c>
      <c r="U682" s="9">
        <f t="shared" si="65"/>
        <v>1.2000000000000028</v>
      </c>
      <c r="V682" s="2"/>
    </row>
    <row r="683" spans="1:22" ht="16.5" thickBot="1">
      <c r="A683" s="43">
        <v>2003</v>
      </c>
      <c r="B683" s="42">
        <v>10</v>
      </c>
      <c r="D683" s="18">
        <v>150.1</v>
      </c>
      <c r="E683" s="31">
        <f t="shared" si="66"/>
        <v>121.84583333333336</v>
      </c>
      <c r="F683" s="34">
        <f t="shared" si="67"/>
        <v>91.107187500000038</v>
      </c>
      <c r="G683" s="38">
        <v>89.1</v>
      </c>
      <c r="H683" s="92"/>
      <c r="J683" s="31">
        <f t="shared" si="69"/>
        <v>103.67517770295548</v>
      </c>
      <c r="K683" s="5">
        <v>155.43</v>
      </c>
      <c r="L683" s="51">
        <v>150.1</v>
      </c>
      <c r="M683" s="14">
        <f t="shared" si="64"/>
        <v>3.5509660226515649</v>
      </c>
      <c r="N683" s="50" t="s">
        <v>719</v>
      </c>
      <c r="O683" s="18">
        <v>150.1</v>
      </c>
      <c r="P683" s="18"/>
      <c r="R683" s="50" t="s">
        <v>1583</v>
      </c>
      <c r="S683" s="8">
        <v>151.30000000000001</v>
      </c>
      <c r="T683" s="51">
        <v>150.1</v>
      </c>
      <c r="U683" s="9">
        <f t="shared" si="65"/>
        <v>-1.2000000000000171</v>
      </c>
      <c r="V683" s="2"/>
    </row>
    <row r="684" spans="1:22" ht="16.5" thickBot="1">
      <c r="A684" s="43">
        <v>2003</v>
      </c>
      <c r="B684" s="42">
        <v>11</v>
      </c>
      <c r="D684" s="18">
        <v>137.69999999999999</v>
      </c>
      <c r="E684" s="31">
        <f t="shared" si="66"/>
        <v>120.10000000000001</v>
      </c>
      <c r="F684" s="34">
        <f t="shared" si="67"/>
        <v>88.357500000000016</v>
      </c>
      <c r="G684" s="38">
        <v>86.9</v>
      </c>
      <c r="H684" s="92"/>
      <c r="J684" s="31">
        <f t="shared" si="69"/>
        <v>103.8204833141542</v>
      </c>
      <c r="K684" s="5">
        <v>145.63999999999999</v>
      </c>
      <c r="L684" s="51">
        <v>137.69999999999999</v>
      </c>
      <c r="M684" s="14">
        <f t="shared" si="64"/>
        <v>5.7661583151779325</v>
      </c>
      <c r="N684" s="50" t="s">
        <v>720</v>
      </c>
      <c r="O684" s="18">
        <v>137.69999999999999</v>
      </c>
      <c r="P684" s="18"/>
      <c r="R684" s="50" t="s">
        <v>1584</v>
      </c>
      <c r="S684" s="8">
        <v>140.80000000000001</v>
      </c>
      <c r="T684" s="51">
        <v>137.69999999999999</v>
      </c>
      <c r="U684" s="9">
        <f t="shared" si="65"/>
        <v>-3.1000000000000227</v>
      </c>
      <c r="V684" s="2"/>
    </row>
    <row r="685" spans="1:22" ht="16.5" thickBot="1">
      <c r="A685" s="43">
        <v>2003</v>
      </c>
      <c r="B685" s="42">
        <v>12</v>
      </c>
      <c r="D685" s="18">
        <v>111.4</v>
      </c>
      <c r="E685" s="31">
        <f t="shared" si="66"/>
        <v>118.03750000000001</v>
      </c>
      <c r="F685" s="34">
        <f t="shared" si="67"/>
        <v>85.109062500000007</v>
      </c>
      <c r="G685" s="38">
        <v>84.1</v>
      </c>
      <c r="H685" s="92"/>
      <c r="J685" s="31">
        <f t="shared" si="69"/>
        <v>104.03537455410226</v>
      </c>
      <c r="K685" s="5">
        <v>111.88</v>
      </c>
      <c r="L685" s="51">
        <v>111.4</v>
      </c>
      <c r="M685" s="14">
        <f t="shared" si="64"/>
        <v>0.43087971274684378</v>
      </c>
      <c r="N685" s="50" t="s">
        <v>721</v>
      </c>
      <c r="O685" s="18">
        <v>111.4</v>
      </c>
      <c r="P685" s="18"/>
      <c r="R685" s="50" t="s">
        <v>1585</v>
      </c>
      <c r="S685" s="8">
        <v>115</v>
      </c>
      <c r="T685" s="51">
        <v>111.4</v>
      </c>
      <c r="U685" s="9">
        <f t="shared" si="65"/>
        <v>-3.5999999999999943</v>
      </c>
      <c r="V685" s="2"/>
    </row>
    <row r="686" spans="1:22" ht="16.5" thickBot="1">
      <c r="A686" s="43">
        <v>2004</v>
      </c>
      <c r="B686" s="42">
        <v>1</v>
      </c>
      <c r="D686" s="18">
        <v>110.4</v>
      </c>
      <c r="E686" s="31">
        <f t="shared" si="66"/>
        <v>116.27083333333331</v>
      </c>
      <c r="F686" s="34">
        <f t="shared" si="67"/>
        <v>82.326562499999966</v>
      </c>
      <c r="G686" s="38">
        <v>80.099999999999994</v>
      </c>
      <c r="H686" s="92"/>
      <c r="J686" s="31">
        <f t="shared" si="69"/>
        <v>104.51570952975447</v>
      </c>
      <c r="K686" s="5">
        <v>110.24</v>
      </c>
      <c r="L686" s="51">
        <v>110.4</v>
      </c>
      <c r="M686" s="14">
        <f t="shared" si="64"/>
        <v>-0.14492753623190424</v>
      </c>
      <c r="N686" s="50" t="s">
        <v>722</v>
      </c>
      <c r="O686" s="18">
        <v>110.4</v>
      </c>
      <c r="P686" s="18"/>
      <c r="R686" s="50" t="s">
        <v>1586</v>
      </c>
      <c r="S686" s="8">
        <v>114.1</v>
      </c>
      <c r="T686" s="51">
        <v>110.4</v>
      </c>
      <c r="U686" s="9">
        <f t="shared" si="65"/>
        <v>-3.6999999999999886</v>
      </c>
      <c r="V686" s="2"/>
    </row>
    <row r="687" spans="1:22" ht="16.5" thickBot="1">
      <c r="A687" s="43">
        <v>2004</v>
      </c>
      <c r="B687" s="42">
        <v>2</v>
      </c>
      <c r="D687" s="18">
        <v>104.4</v>
      </c>
      <c r="E687" s="31">
        <f t="shared" si="66"/>
        <v>115.35416666666667</v>
      </c>
      <c r="F687" s="34">
        <f t="shared" si="67"/>
        <v>80.8828125</v>
      </c>
      <c r="G687" s="38">
        <v>76.400000000000006</v>
      </c>
      <c r="H687" s="92"/>
      <c r="J687" s="31">
        <f t="shared" si="69"/>
        <v>105.09871291448516</v>
      </c>
      <c r="K687" s="5">
        <v>104.44</v>
      </c>
      <c r="L687" s="51">
        <v>104.4</v>
      </c>
      <c r="M687" s="14">
        <f t="shared" si="64"/>
        <v>3.8314176245208387E-2</v>
      </c>
      <c r="N687" s="50" t="s">
        <v>723</v>
      </c>
      <c r="O687" s="18">
        <v>104.4</v>
      </c>
      <c r="P687" s="18"/>
      <c r="R687" s="50" t="s">
        <v>1587</v>
      </c>
      <c r="S687" s="8">
        <v>107</v>
      </c>
      <c r="T687" s="51">
        <v>104.4</v>
      </c>
      <c r="U687" s="9">
        <f t="shared" si="65"/>
        <v>-2.5999999999999943</v>
      </c>
      <c r="V687" s="2"/>
    </row>
    <row r="688" spans="1:22" ht="16.5" thickBot="1">
      <c r="A688" s="43">
        <v>2004</v>
      </c>
      <c r="B688" s="42">
        <v>3</v>
      </c>
      <c r="D688" s="18">
        <v>111</v>
      </c>
      <c r="E688" s="31">
        <f t="shared" si="66"/>
        <v>114.44583333333333</v>
      </c>
      <c r="F688" s="34">
        <f t="shared" si="67"/>
        <v>79.45218749999998</v>
      </c>
      <c r="G688" s="38">
        <v>73.2</v>
      </c>
      <c r="H688" s="92"/>
      <c r="J688" s="31">
        <f t="shared" si="69"/>
        <v>105.6346766848816</v>
      </c>
      <c r="K688" s="5">
        <v>111.21</v>
      </c>
      <c r="L688" s="51">
        <v>111</v>
      </c>
      <c r="M688" s="14">
        <f t="shared" si="64"/>
        <v>0.18918918918917882</v>
      </c>
      <c r="N688" s="50" t="s">
        <v>724</v>
      </c>
      <c r="O688" s="18">
        <v>111</v>
      </c>
      <c r="P688" s="18"/>
      <c r="R688" s="50" t="s">
        <v>1588</v>
      </c>
      <c r="S688" s="8">
        <v>112</v>
      </c>
      <c r="T688" s="51">
        <v>111</v>
      </c>
      <c r="U688" s="9">
        <f t="shared" si="65"/>
        <v>-1</v>
      </c>
      <c r="V688" s="2"/>
    </row>
    <row r="689" spans="1:22" ht="16.5" thickBot="1">
      <c r="A689" s="43">
        <v>2004</v>
      </c>
      <c r="B689" s="42">
        <v>4</v>
      </c>
      <c r="D689" s="18">
        <v>101.9</v>
      </c>
      <c r="E689" s="31">
        <f t="shared" si="66"/>
        <v>112.18333333333332</v>
      </c>
      <c r="F689" s="34">
        <f t="shared" si="67"/>
        <v>75.888749999999987</v>
      </c>
      <c r="G689" s="38">
        <v>71</v>
      </c>
      <c r="H689" s="92"/>
      <c r="J689" s="31">
        <f t="shared" si="69"/>
        <v>105.80046948356808</v>
      </c>
      <c r="K689" s="5">
        <v>101.81</v>
      </c>
      <c r="L689" s="51">
        <v>101.9</v>
      </c>
      <c r="M689" s="14">
        <f t="shared" si="64"/>
        <v>-8.8321884200198042E-2</v>
      </c>
      <c r="N689" s="50" t="s">
        <v>725</v>
      </c>
      <c r="O689" s="18">
        <v>101.9</v>
      </c>
      <c r="P689" s="18"/>
      <c r="R689" s="50" t="s">
        <v>1589</v>
      </c>
      <c r="S689" s="8">
        <v>101.2</v>
      </c>
      <c r="T689" s="51">
        <v>101.9</v>
      </c>
      <c r="U689" s="9">
        <f t="shared" si="65"/>
        <v>0.70000000000000284</v>
      </c>
      <c r="V689" s="2"/>
    </row>
    <row r="690" spans="1:22" ht="16.5" thickBot="1">
      <c r="A690" s="43">
        <v>2004</v>
      </c>
      <c r="B690" s="42">
        <v>5</v>
      </c>
      <c r="D690" s="18">
        <v>102.1</v>
      </c>
      <c r="E690" s="31">
        <f t="shared" si="66"/>
        <v>109.20416666666664</v>
      </c>
      <c r="F690" s="34">
        <f t="shared" si="67"/>
        <v>71.196562499999956</v>
      </c>
      <c r="G690" s="38">
        <v>69.5</v>
      </c>
      <c r="H690" s="92"/>
      <c r="J690" s="31">
        <f t="shared" si="69"/>
        <v>105.71282973621102</v>
      </c>
      <c r="K690" s="5">
        <v>102.29</v>
      </c>
      <c r="L690" s="51">
        <v>102.1</v>
      </c>
      <c r="M690" s="14">
        <f t="shared" si="64"/>
        <v>0.18609206660138966</v>
      </c>
      <c r="N690" s="50" t="s">
        <v>726</v>
      </c>
      <c r="O690" s="18">
        <v>102.1</v>
      </c>
      <c r="P690" s="18"/>
      <c r="R690" s="50" t="s">
        <v>1590</v>
      </c>
      <c r="S690" s="8">
        <v>99.8</v>
      </c>
      <c r="T690" s="51">
        <v>102.1</v>
      </c>
      <c r="U690" s="9">
        <f t="shared" si="65"/>
        <v>2.2999999999999972</v>
      </c>
      <c r="V690" s="2"/>
    </row>
    <row r="691" spans="1:22" ht="16.5" thickBot="1">
      <c r="A691" s="43">
        <v>2004</v>
      </c>
      <c r="B691" s="42">
        <v>6</v>
      </c>
      <c r="D691" s="18">
        <v>100.5</v>
      </c>
      <c r="E691" s="31">
        <f t="shared" si="66"/>
        <v>107.29583333333333</v>
      </c>
      <c r="F691" s="34">
        <f t="shared" si="67"/>
        <v>68.190937500000004</v>
      </c>
      <c r="G691" s="38">
        <v>67.099999999999994</v>
      </c>
      <c r="H691" s="92"/>
      <c r="J691" s="31">
        <f t="shared" si="69"/>
        <v>105.99043715846994</v>
      </c>
      <c r="K691" s="5">
        <v>100.1</v>
      </c>
      <c r="L691" s="51">
        <v>100.5</v>
      </c>
      <c r="M691" s="14">
        <f t="shared" si="64"/>
        <v>-0.39800995024876329</v>
      </c>
      <c r="N691" s="50" t="s">
        <v>727</v>
      </c>
      <c r="O691" s="18">
        <v>100.5</v>
      </c>
      <c r="P691" s="18"/>
      <c r="R691" s="50" t="s">
        <v>1591</v>
      </c>
      <c r="S691" s="8">
        <v>97.4</v>
      </c>
      <c r="T691" s="51">
        <v>100.5</v>
      </c>
      <c r="U691" s="9">
        <f t="shared" si="65"/>
        <v>3.0999999999999943</v>
      </c>
      <c r="V691" s="2"/>
    </row>
    <row r="692" spans="1:22" ht="16.5" thickBot="1">
      <c r="A692" s="43">
        <v>2004</v>
      </c>
      <c r="B692" s="42">
        <v>7</v>
      </c>
      <c r="D692" s="18">
        <v>122.4</v>
      </c>
      <c r="E692" s="31">
        <f t="shared" si="66"/>
        <v>106.01666666666667</v>
      </c>
      <c r="F692" s="34">
        <f t="shared" si="67"/>
        <v>66.176249999999996</v>
      </c>
      <c r="G692" s="38">
        <v>64.8</v>
      </c>
      <c r="H692" s="92"/>
      <c r="J692" s="31">
        <f t="shared" si="69"/>
        <v>106.36059670781893</v>
      </c>
      <c r="K692" s="5">
        <v>124.14</v>
      </c>
      <c r="L692" s="51">
        <v>122.4</v>
      </c>
      <c r="M692" s="14">
        <f t="shared" si="64"/>
        <v>1.4215686274509807</v>
      </c>
      <c r="N692" s="50" t="s">
        <v>728</v>
      </c>
      <c r="O692" s="18">
        <v>122.4</v>
      </c>
      <c r="P692" s="18"/>
      <c r="R692" s="50" t="s">
        <v>1592</v>
      </c>
      <c r="S692" s="8">
        <v>118.5</v>
      </c>
      <c r="T692" s="51">
        <v>122.4</v>
      </c>
      <c r="U692" s="9">
        <f t="shared" si="65"/>
        <v>3.9000000000000057</v>
      </c>
      <c r="V692" s="2"/>
    </row>
    <row r="693" spans="1:22" ht="16.5" thickBot="1">
      <c r="A693" s="43">
        <v>2004</v>
      </c>
      <c r="B693" s="42">
        <v>8</v>
      </c>
      <c r="D693" s="18">
        <v>112.7</v>
      </c>
      <c r="E693" s="31">
        <f t="shared" si="66"/>
        <v>105.14583333333336</v>
      </c>
      <c r="F693" s="34">
        <f t="shared" si="67"/>
        <v>64.804687500000028</v>
      </c>
      <c r="G693" s="38">
        <v>63</v>
      </c>
      <c r="H693" s="92"/>
      <c r="J693" s="31">
        <f t="shared" si="69"/>
        <v>106.68981481481482</v>
      </c>
      <c r="K693" s="5">
        <v>112.45</v>
      </c>
      <c r="L693" s="51">
        <v>112.7</v>
      </c>
      <c r="M693" s="14">
        <f t="shared" si="64"/>
        <v>-0.22182786157941337</v>
      </c>
      <c r="N693" s="50" t="s">
        <v>729</v>
      </c>
      <c r="O693" s="18">
        <v>112.7</v>
      </c>
      <c r="P693" s="18"/>
      <c r="R693" s="50" t="s">
        <v>1593</v>
      </c>
      <c r="S693" s="8">
        <v>111</v>
      </c>
      <c r="T693" s="51">
        <v>112.7</v>
      </c>
      <c r="U693" s="9">
        <f t="shared" si="65"/>
        <v>1.7000000000000028</v>
      </c>
      <c r="V693" s="2"/>
    </row>
    <row r="694" spans="1:22" ht="16.5" thickBot="1">
      <c r="A694" s="43">
        <v>2004</v>
      </c>
      <c r="B694" s="42">
        <v>9</v>
      </c>
      <c r="D694" s="18">
        <v>104.1</v>
      </c>
      <c r="E694" s="31">
        <f t="shared" si="66"/>
        <v>103.83333333333336</v>
      </c>
      <c r="F694" s="34">
        <f t="shared" si="67"/>
        <v>62.737500000000033</v>
      </c>
      <c r="G694" s="38">
        <v>60.2</v>
      </c>
      <c r="H694" s="92"/>
      <c r="J694" s="31">
        <f t="shared" si="69"/>
        <v>107.24806201550388</v>
      </c>
      <c r="K694" s="5">
        <v>105.55</v>
      </c>
      <c r="L694" s="51">
        <v>104.1</v>
      </c>
      <c r="M694" s="14">
        <f t="shared" si="64"/>
        <v>1.3928914505283387</v>
      </c>
      <c r="N694" s="50" t="s">
        <v>730</v>
      </c>
      <c r="O694" s="18">
        <v>104.1</v>
      </c>
      <c r="P694" s="18"/>
      <c r="R694" s="50" t="s">
        <v>1594</v>
      </c>
      <c r="S694" s="8">
        <v>103</v>
      </c>
      <c r="T694" s="51">
        <v>104.1</v>
      </c>
      <c r="U694" s="9">
        <f t="shared" si="65"/>
        <v>1.0999999999999943</v>
      </c>
      <c r="V694" s="2"/>
    </row>
    <row r="695" spans="1:22" ht="16.5" thickBot="1">
      <c r="A695" s="43">
        <v>2004</v>
      </c>
      <c r="B695" s="42">
        <v>10</v>
      </c>
      <c r="D695" s="18">
        <v>105.1</v>
      </c>
      <c r="E695" s="31">
        <f t="shared" si="66"/>
        <v>102.27916666666668</v>
      </c>
      <c r="F695" s="34">
        <f t="shared" si="67"/>
        <v>60.289687500000021</v>
      </c>
      <c r="G695" s="38">
        <v>57.9</v>
      </c>
      <c r="H695" s="92"/>
      <c r="J695" s="31">
        <f t="shared" si="69"/>
        <v>107.66479562464019</v>
      </c>
      <c r="K695" s="5">
        <v>105.15</v>
      </c>
      <c r="L695" s="51">
        <v>105.1</v>
      </c>
      <c r="M695" s="14">
        <f t="shared" si="64"/>
        <v>4.7573739295913242E-2</v>
      </c>
      <c r="N695" s="50" t="s">
        <v>731</v>
      </c>
      <c r="O695" s="18">
        <v>105.1</v>
      </c>
      <c r="P695" s="18"/>
      <c r="R695" s="50" t="s">
        <v>1595</v>
      </c>
      <c r="S695" s="8">
        <v>105.9</v>
      </c>
      <c r="T695" s="51">
        <v>105.1</v>
      </c>
      <c r="U695" s="9">
        <f t="shared" si="65"/>
        <v>-0.80000000000001137</v>
      </c>
      <c r="V695" s="2"/>
    </row>
    <row r="696" spans="1:22" ht="16.5" thickBot="1">
      <c r="A696" s="43">
        <v>2004</v>
      </c>
      <c r="B696" s="42">
        <v>11</v>
      </c>
      <c r="D696" s="18">
        <v>111.2</v>
      </c>
      <c r="E696" s="31">
        <f t="shared" si="66"/>
        <v>101.625</v>
      </c>
      <c r="F696" s="34">
        <f t="shared" si="67"/>
        <v>59.259374999999999</v>
      </c>
      <c r="G696" s="38">
        <v>56.6</v>
      </c>
      <c r="H696" s="92"/>
      <c r="J696" s="31">
        <f t="shared" si="69"/>
        <v>107.95494699646643</v>
      </c>
      <c r="K696" s="5">
        <v>113.33</v>
      </c>
      <c r="L696" s="51">
        <v>111.2</v>
      </c>
      <c r="M696" s="14">
        <f t="shared" si="64"/>
        <v>1.915467625899268</v>
      </c>
      <c r="N696" s="50" t="s">
        <v>732</v>
      </c>
      <c r="O696" s="18">
        <v>111.2</v>
      </c>
      <c r="P696" s="18"/>
      <c r="R696" s="50" t="s">
        <v>1596</v>
      </c>
      <c r="S696" s="8">
        <v>113.7</v>
      </c>
      <c r="T696" s="51">
        <v>111.2</v>
      </c>
      <c r="U696" s="9">
        <f t="shared" si="65"/>
        <v>-2.5</v>
      </c>
      <c r="V696" s="2"/>
    </row>
    <row r="697" spans="1:22" ht="16.5" thickBot="1">
      <c r="A697" s="43">
        <v>2004</v>
      </c>
      <c r="B697" s="42">
        <v>12</v>
      </c>
      <c r="D697" s="18">
        <v>92.1</v>
      </c>
      <c r="E697" s="31">
        <f t="shared" si="66"/>
        <v>101.44583333333334</v>
      </c>
      <c r="F697" s="34">
        <f t="shared" si="67"/>
        <v>58.977187500000007</v>
      </c>
      <c r="G697" s="38">
        <v>55.7</v>
      </c>
      <c r="H697" s="92"/>
      <c r="J697" s="31">
        <f t="shared" si="69"/>
        <v>108.21289646918014</v>
      </c>
      <c r="K697" s="5">
        <v>92.28</v>
      </c>
      <c r="L697" s="51">
        <v>92.1</v>
      </c>
      <c r="M697" s="14">
        <f t="shared" si="64"/>
        <v>0.19543973941370041</v>
      </c>
      <c r="N697" s="50" t="s">
        <v>733</v>
      </c>
      <c r="O697" s="18">
        <v>92.1</v>
      </c>
      <c r="P697" s="18"/>
      <c r="R697" s="50" t="s">
        <v>1597</v>
      </c>
      <c r="S697" s="8">
        <v>95</v>
      </c>
      <c r="T697" s="51">
        <v>92.1</v>
      </c>
      <c r="U697" s="9">
        <f t="shared" si="65"/>
        <v>-2.9000000000000057</v>
      </c>
      <c r="V697" s="2"/>
    </row>
    <row r="698" spans="1:22" ht="16.5" thickBot="1">
      <c r="A698" s="43">
        <v>2005</v>
      </c>
      <c r="B698" s="42">
        <v>1</v>
      </c>
      <c r="D698" s="18">
        <v>99</v>
      </c>
      <c r="E698" s="31">
        <f t="shared" si="66"/>
        <v>100.33333333333331</v>
      </c>
      <c r="F698" s="34">
        <f t="shared" si="67"/>
        <v>57.224999999999966</v>
      </c>
      <c r="G698" s="38">
        <v>54.5</v>
      </c>
      <c r="H698" s="92"/>
      <c r="J698" s="31">
        <f t="shared" si="69"/>
        <v>108.4097859327217</v>
      </c>
      <c r="K698" s="5">
        <v>99.59</v>
      </c>
      <c r="L698" s="51">
        <v>99</v>
      </c>
      <c r="M698" s="14">
        <f t="shared" si="64"/>
        <v>0.59595959595959869</v>
      </c>
      <c r="N698" s="50" t="s">
        <v>734</v>
      </c>
      <c r="O698" s="18">
        <v>99</v>
      </c>
      <c r="P698" s="18"/>
      <c r="R698" s="50" t="s">
        <v>1598</v>
      </c>
      <c r="S698" s="8">
        <v>102.2</v>
      </c>
      <c r="T698" s="51">
        <v>99</v>
      </c>
      <c r="U698" s="9">
        <f t="shared" si="65"/>
        <v>-3.2000000000000028</v>
      </c>
      <c r="V698" s="2"/>
    </row>
    <row r="699" spans="1:22" ht="16.5" thickBot="1">
      <c r="A699" s="43">
        <v>2005</v>
      </c>
      <c r="B699" s="42">
        <v>2</v>
      </c>
      <c r="D699" s="18">
        <v>94.9</v>
      </c>
      <c r="E699" s="31">
        <f t="shared" si="66"/>
        <v>98.55416666666666</v>
      </c>
      <c r="F699" s="34">
        <f t="shared" si="67"/>
        <v>54.422812499999985</v>
      </c>
      <c r="G699" s="38">
        <v>53.2</v>
      </c>
      <c r="H699" s="92"/>
      <c r="J699" s="31">
        <f t="shared" si="69"/>
        <v>108.52521929824562</v>
      </c>
      <c r="K699" s="5">
        <v>94.95</v>
      </c>
      <c r="L699" s="51">
        <v>94.9</v>
      </c>
      <c r="M699" s="14">
        <f t="shared" si="64"/>
        <v>5.2687038988395329E-2</v>
      </c>
      <c r="N699" s="50" t="s">
        <v>735</v>
      </c>
      <c r="O699" s="18">
        <v>94.9</v>
      </c>
      <c r="P699" s="18"/>
      <c r="R699" s="50" t="s">
        <v>1599</v>
      </c>
      <c r="S699" s="8">
        <v>97.2</v>
      </c>
      <c r="T699" s="51">
        <v>94.9</v>
      </c>
      <c r="U699" s="9">
        <f t="shared" si="65"/>
        <v>-2.2999999999999972</v>
      </c>
      <c r="V699" s="2"/>
    </row>
    <row r="700" spans="1:22" ht="16.5" thickBot="1">
      <c r="A700" s="43">
        <v>2005</v>
      </c>
      <c r="B700" s="42">
        <v>3</v>
      </c>
      <c r="D700" s="18">
        <v>89</v>
      </c>
      <c r="E700" s="31">
        <f t="shared" si="66"/>
        <v>97.22499999999998</v>
      </c>
      <c r="F700" s="34">
        <f t="shared" si="67"/>
        <v>52.32937499999997</v>
      </c>
      <c r="G700" s="38">
        <v>52.3</v>
      </c>
      <c r="H700" s="92"/>
      <c r="J700" s="31">
        <f t="shared" si="69"/>
        <v>108.58986615678776</v>
      </c>
      <c r="K700" s="5">
        <v>89.14</v>
      </c>
      <c r="L700" s="51">
        <v>89</v>
      </c>
      <c r="M700" s="14">
        <f t="shared" si="64"/>
        <v>0.15730337078652212</v>
      </c>
      <c r="N700" s="50" t="s">
        <v>736</v>
      </c>
      <c r="O700" s="18">
        <v>89</v>
      </c>
      <c r="P700" s="18"/>
      <c r="R700" s="50" t="s">
        <v>1600</v>
      </c>
      <c r="S700" s="8">
        <v>89.9</v>
      </c>
      <c r="T700" s="51">
        <v>89</v>
      </c>
      <c r="U700" s="9">
        <f t="shared" si="65"/>
        <v>-0.90000000000000568</v>
      </c>
      <c r="V700" s="2"/>
    </row>
    <row r="701" spans="1:22" ht="16.5" thickBot="1">
      <c r="A701" s="43">
        <v>2005</v>
      </c>
      <c r="B701" s="42">
        <v>4</v>
      </c>
      <c r="D701" s="18">
        <v>86.6</v>
      </c>
      <c r="E701" s="31">
        <f t="shared" si="66"/>
        <v>95.516666666666666</v>
      </c>
      <c r="F701" s="34">
        <f t="shared" si="67"/>
        <v>49.638749999999995</v>
      </c>
      <c r="G701" s="38">
        <v>49.3</v>
      </c>
      <c r="H701" s="92"/>
      <c r="J701" s="31">
        <f t="shared" si="69"/>
        <v>109.37457741717377</v>
      </c>
      <c r="K701" s="5">
        <v>86.55</v>
      </c>
      <c r="L701" s="51">
        <v>86.6</v>
      </c>
      <c r="M701" s="14">
        <f t="shared" si="64"/>
        <v>-5.7736720554274257E-2</v>
      </c>
      <c r="N701" s="50" t="s">
        <v>737</v>
      </c>
      <c r="O701" s="18">
        <v>86.6</v>
      </c>
      <c r="P701" s="18"/>
      <c r="R701" s="50" t="s">
        <v>1601</v>
      </c>
      <c r="S701" s="8">
        <v>86</v>
      </c>
      <c r="T701" s="51">
        <v>86.6</v>
      </c>
      <c r="U701" s="9">
        <f t="shared" si="65"/>
        <v>0.59999999999999432</v>
      </c>
      <c r="V701" s="2"/>
    </row>
    <row r="702" spans="1:22" ht="16.5" thickBot="1">
      <c r="A702" s="43">
        <v>2005</v>
      </c>
      <c r="B702" s="42">
        <v>5</v>
      </c>
      <c r="D702" s="18">
        <v>101.7</v>
      </c>
      <c r="E702" s="31">
        <f t="shared" si="66"/>
        <v>93.191666666666677</v>
      </c>
      <c r="F702" s="34">
        <f t="shared" si="67"/>
        <v>45.976875000000014</v>
      </c>
      <c r="G702" s="38">
        <v>45</v>
      </c>
      <c r="H702" s="92"/>
      <c r="J702" s="31">
        <f t="shared" si="69"/>
        <v>110.70925925925926</v>
      </c>
      <c r="K702" s="5">
        <v>103.9</v>
      </c>
      <c r="L702" s="51">
        <v>101.7</v>
      </c>
      <c r="M702" s="14">
        <f t="shared" si="64"/>
        <v>2.1632251720747178</v>
      </c>
      <c r="N702" s="50" t="s">
        <v>738</v>
      </c>
      <c r="O702" s="18">
        <v>101.7</v>
      </c>
      <c r="P702" s="18"/>
      <c r="R702" s="50" t="s">
        <v>1602</v>
      </c>
      <c r="S702" s="8">
        <v>99.5</v>
      </c>
      <c r="T702" s="51">
        <v>101.7</v>
      </c>
      <c r="U702" s="9">
        <f t="shared" si="65"/>
        <v>2.2000000000000028</v>
      </c>
      <c r="V702" s="2"/>
    </row>
    <row r="703" spans="1:22" ht="16.5" thickBot="1">
      <c r="A703" s="43">
        <v>2005</v>
      </c>
      <c r="B703" s="42">
        <v>6</v>
      </c>
      <c r="D703" s="18">
        <v>96.6</v>
      </c>
      <c r="E703" s="31">
        <f t="shared" si="66"/>
        <v>91.90000000000002</v>
      </c>
      <c r="F703" s="34">
        <f t="shared" si="67"/>
        <v>43.942500000000031</v>
      </c>
      <c r="G703" s="38">
        <v>44.5</v>
      </c>
      <c r="H703" s="92"/>
      <c r="J703" s="31">
        <f t="shared" si="69"/>
        <v>110.65168539325843</v>
      </c>
      <c r="K703" s="5">
        <v>97.06</v>
      </c>
      <c r="L703" s="51">
        <v>96.6</v>
      </c>
      <c r="M703" s="14">
        <f t="shared" si="64"/>
        <v>0.4761904761904816</v>
      </c>
      <c r="N703" s="50" t="s">
        <v>739</v>
      </c>
      <c r="O703" s="18">
        <v>96.6</v>
      </c>
      <c r="P703" s="18"/>
      <c r="R703" s="50" t="s">
        <v>1603</v>
      </c>
      <c r="S703" s="8">
        <v>93.7</v>
      </c>
      <c r="T703" s="51">
        <v>96.6</v>
      </c>
      <c r="U703" s="9">
        <f t="shared" si="65"/>
        <v>2.8999999999999915</v>
      </c>
      <c r="V703" s="2"/>
    </row>
    <row r="704" spans="1:22" ht="16.5" thickBot="1">
      <c r="A704" s="43">
        <v>2005</v>
      </c>
      <c r="B704" s="42">
        <v>7</v>
      </c>
      <c r="D704" s="18">
        <v>99.6</v>
      </c>
      <c r="E704" s="31">
        <f t="shared" si="66"/>
        <v>90.966666666666683</v>
      </c>
      <c r="F704" s="34">
        <f t="shared" si="67"/>
        <v>42.472500000000025</v>
      </c>
      <c r="G704" s="38">
        <v>44.6</v>
      </c>
      <c r="H704" s="92"/>
      <c r="J704" s="31">
        <f t="shared" si="69"/>
        <v>110.39611360239164</v>
      </c>
      <c r="K704" s="5">
        <v>103.93</v>
      </c>
      <c r="L704" s="51">
        <v>99.6</v>
      </c>
      <c r="M704" s="14">
        <f t="shared" si="64"/>
        <v>4.3473895582329476</v>
      </c>
      <c r="N704" s="50" t="s">
        <v>740</v>
      </c>
      <c r="O704" s="18">
        <v>99.6</v>
      </c>
      <c r="P704" s="18"/>
      <c r="R704" s="50" t="s">
        <v>1604</v>
      </c>
      <c r="S704" s="8">
        <v>96.5</v>
      </c>
      <c r="T704" s="51">
        <v>99.6</v>
      </c>
      <c r="U704" s="9">
        <f t="shared" si="65"/>
        <v>3.0999999999999943</v>
      </c>
      <c r="V704" s="2"/>
    </row>
    <row r="705" spans="1:22" ht="16.5" thickBot="1">
      <c r="A705" s="43">
        <v>2005</v>
      </c>
      <c r="B705" s="42">
        <v>8</v>
      </c>
      <c r="D705" s="18">
        <v>92.8</v>
      </c>
      <c r="E705" s="31">
        <f t="shared" si="66"/>
        <v>89.36666666666666</v>
      </c>
      <c r="F705" s="34">
        <f t="shared" si="67"/>
        <v>39.952499999999986</v>
      </c>
      <c r="G705" s="38">
        <v>41.9</v>
      </c>
      <c r="H705" s="92"/>
      <c r="J705" s="31">
        <f t="shared" si="69"/>
        <v>111.32856006364359</v>
      </c>
      <c r="K705" s="5">
        <v>100.66</v>
      </c>
      <c r="L705" s="51">
        <v>92.8</v>
      </c>
      <c r="M705" s="14">
        <f t="shared" si="64"/>
        <v>8.4698275862068897</v>
      </c>
      <c r="N705" s="50" t="s">
        <v>741</v>
      </c>
      <c r="O705" s="18">
        <v>92.8</v>
      </c>
      <c r="P705" s="18"/>
      <c r="R705" s="50" t="s">
        <v>1605</v>
      </c>
      <c r="S705" s="8">
        <v>90.5</v>
      </c>
      <c r="T705" s="51">
        <v>92.8</v>
      </c>
      <c r="U705" s="9">
        <f t="shared" si="65"/>
        <v>2.2999999999999972</v>
      </c>
      <c r="V705" s="2"/>
    </row>
    <row r="706" spans="1:22" ht="16.5" thickBot="1">
      <c r="A706" s="43">
        <v>2005</v>
      </c>
      <c r="B706" s="42">
        <v>9</v>
      </c>
      <c r="D706" s="18">
        <v>92.1</v>
      </c>
      <c r="E706" s="31">
        <f t="shared" si="66"/>
        <v>87.92916666666666</v>
      </c>
      <c r="F706" s="34">
        <f t="shared" si="67"/>
        <v>37.688437499999992</v>
      </c>
      <c r="G706" s="38">
        <v>39.4</v>
      </c>
      <c r="H706" s="92"/>
      <c r="J706" s="31">
        <f t="shared" si="69"/>
        <v>112.31704737732656</v>
      </c>
      <c r="K706" s="5">
        <v>110.77</v>
      </c>
      <c r="L706" s="51">
        <v>92.1</v>
      </c>
      <c r="M706" s="14">
        <f t="shared" si="64"/>
        <v>20.271444082518997</v>
      </c>
      <c r="N706" s="50" t="s">
        <v>742</v>
      </c>
      <c r="O706" s="18">
        <v>92.1</v>
      </c>
      <c r="P706" s="18"/>
      <c r="R706" s="50" t="s">
        <v>1606</v>
      </c>
      <c r="S706" s="8">
        <v>91.1</v>
      </c>
      <c r="T706" s="51">
        <v>92.1</v>
      </c>
      <c r="U706" s="9">
        <f t="shared" si="65"/>
        <v>1</v>
      </c>
      <c r="V706" s="2"/>
    </row>
    <row r="707" spans="1:22" ht="16.5" thickBot="1">
      <c r="A707" s="43">
        <v>2005</v>
      </c>
      <c r="B707" s="42">
        <v>10</v>
      </c>
      <c r="D707" s="18">
        <v>76.099999999999994</v>
      </c>
      <c r="E707" s="31">
        <f t="shared" si="66"/>
        <v>87.458333333333329</v>
      </c>
      <c r="F707" s="34">
        <f t="shared" si="67"/>
        <v>36.946874999999991</v>
      </c>
      <c r="G707" s="38">
        <v>38.9</v>
      </c>
      <c r="H707" s="92"/>
      <c r="J707" s="31">
        <f t="shared" si="69"/>
        <v>112.48286203941731</v>
      </c>
      <c r="K707" s="5">
        <v>76.209999999999994</v>
      </c>
      <c r="L707" s="51">
        <v>76.099999999999994</v>
      </c>
      <c r="M707" s="14">
        <f t="shared" si="64"/>
        <v>0.1445466491458518</v>
      </c>
      <c r="N707" s="50" t="s">
        <v>743</v>
      </c>
      <c r="O707" s="18">
        <v>76.099999999999994</v>
      </c>
      <c r="P707" s="18"/>
      <c r="R707" s="50" t="s">
        <v>1607</v>
      </c>
      <c r="S707" s="8">
        <v>76.599999999999994</v>
      </c>
      <c r="T707" s="51">
        <v>76.099999999999994</v>
      </c>
      <c r="U707" s="9">
        <f t="shared" si="65"/>
        <v>-0.5</v>
      </c>
      <c r="V707" s="2"/>
    </row>
    <row r="708" spans="1:22" ht="16.5" thickBot="1">
      <c r="A708" s="43">
        <v>2005</v>
      </c>
      <c r="B708" s="42">
        <v>11</v>
      </c>
      <c r="D708" s="18">
        <v>84.4</v>
      </c>
      <c r="E708" s="31">
        <f t="shared" si="66"/>
        <v>86.791666666666671</v>
      </c>
      <c r="F708" s="34">
        <f t="shared" si="67"/>
        <v>35.896875000000009</v>
      </c>
      <c r="G708" s="38">
        <v>38.4</v>
      </c>
      <c r="H708" s="92"/>
      <c r="J708" s="31">
        <f t="shared" si="69"/>
        <v>112.60199652777779</v>
      </c>
      <c r="K708" s="5">
        <v>84.47</v>
      </c>
      <c r="L708" s="51">
        <v>84.4</v>
      </c>
      <c r="M708" s="14">
        <f t="shared" si="64"/>
        <v>8.2938388625592552E-2</v>
      </c>
      <c r="N708" s="50" t="s">
        <v>744</v>
      </c>
      <c r="O708" s="18">
        <v>84.4</v>
      </c>
      <c r="P708" s="18"/>
      <c r="R708" s="50" t="s">
        <v>1608</v>
      </c>
      <c r="S708" s="8">
        <v>86.2</v>
      </c>
      <c r="T708" s="51">
        <v>84.4</v>
      </c>
      <c r="U708" s="9">
        <f t="shared" si="65"/>
        <v>-1.7999999999999972</v>
      </c>
      <c r="V708" s="2"/>
    </row>
    <row r="709" spans="1:22" ht="16.5" thickBot="1">
      <c r="A709" s="43">
        <v>2005</v>
      </c>
      <c r="B709" s="42">
        <v>12</v>
      </c>
      <c r="D709" s="18">
        <v>87.9</v>
      </c>
      <c r="E709" s="31">
        <f t="shared" si="66"/>
        <v>85.266666666666666</v>
      </c>
      <c r="F709" s="34">
        <f t="shared" si="67"/>
        <v>33.494999999999997</v>
      </c>
      <c r="G709" s="38">
        <v>36</v>
      </c>
      <c r="H709" s="92"/>
      <c r="J709" s="31">
        <f t="shared" si="69"/>
        <v>113.68518518518519</v>
      </c>
      <c r="K709" s="5">
        <v>88.01</v>
      </c>
      <c r="L709" s="51">
        <v>87.9</v>
      </c>
      <c r="M709" s="14">
        <f t="shared" ref="M709:M772" si="70">K709/L709*100-100</f>
        <v>0.12514220705345735</v>
      </c>
      <c r="N709" s="50" t="s">
        <v>745</v>
      </c>
      <c r="O709" s="18">
        <v>87.9</v>
      </c>
      <c r="P709" s="18"/>
      <c r="R709" s="50" t="s">
        <v>1609</v>
      </c>
      <c r="S709" s="8">
        <v>90.7</v>
      </c>
      <c r="T709" s="51">
        <v>87.9</v>
      </c>
      <c r="U709" s="9">
        <f t="shared" ref="U709:U772" si="71">T709-S709</f>
        <v>-2.7999999999999972</v>
      </c>
      <c r="V709" s="2"/>
    </row>
    <row r="710" spans="1:22" ht="16.5" thickBot="1">
      <c r="A710" s="43">
        <v>2006</v>
      </c>
      <c r="B710" s="42">
        <v>1</v>
      </c>
      <c r="D710" s="18">
        <v>80.8</v>
      </c>
      <c r="E710" s="31">
        <f t="shared" si="66"/>
        <v>83.645833333333329</v>
      </c>
      <c r="F710" s="34">
        <f t="shared" si="67"/>
        <v>30.942187499999992</v>
      </c>
      <c r="G710" s="38">
        <v>33</v>
      </c>
      <c r="H710" s="92"/>
      <c r="J710" s="31">
        <f t="shared" si="69"/>
        <v>115.34722222222221</v>
      </c>
      <c r="K710" s="5">
        <v>80.67</v>
      </c>
      <c r="L710" s="51">
        <v>80.8</v>
      </c>
      <c r="M710" s="14">
        <f t="shared" si="70"/>
        <v>-0.16089108910890104</v>
      </c>
      <c r="N710" s="50" t="s">
        <v>746</v>
      </c>
      <c r="O710" s="18">
        <v>80.8</v>
      </c>
      <c r="P710" s="18"/>
      <c r="R710" s="50" t="s">
        <v>1610</v>
      </c>
      <c r="S710" s="8">
        <v>83.4</v>
      </c>
      <c r="T710" s="51">
        <v>80.8</v>
      </c>
      <c r="U710" s="9">
        <f t="shared" si="71"/>
        <v>-2.6000000000000085</v>
      </c>
      <c r="V710" s="2"/>
    </row>
    <row r="711" spans="1:22" ht="16.5" thickBot="1">
      <c r="A711" s="43">
        <v>2006</v>
      </c>
      <c r="B711" s="42">
        <v>2</v>
      </c>
      <c r="D711" s="18">
        <v>74.7</v>
      </c>
      <c r="E711" s="31">
        <f t="shared" si="66"/>
        <v>82.283333333333346</v>
      </c>
      <c r="F711" s="34">
        <f t="shared" si="67"/>
        <v>28.796250000000018</v>
      </c>
      <c r="G711" s="38">
        <v>29.7</v>
      </c>
      <c r="H711" s="92"/>
      <c r="J711" s="31">
        <f t="shared" si="69"/>
        <v>117.70482603815938</v>
      </c>
      <c r="K711" s="5">
        <v>74.67</v>
      </c>
      <c r="L711" s="51">
        <v>74.7</v>
      </c>
      <c r="M711" s="14">
        <f t="shared" si="70"/>
        <v>-4.0160642570285177E-2</v>
      </c>
      <c r="N711" s="50" t="s">
        <v>747</v>
      </c>
      <c r="O711" s="18">
        <v>74.7</v>
      </c>
      <c r="P711" s="18"/>
      <c r="R711" s="50" t="s">
        <v>1611</v>
      </c>
      <c r="S711" s="8">
        <v>76.5</v>
      </c>
      <c r="T711" s="51">
        <v>74.7</v>
      </c>
      <c r="U711" s="9">
        <f t="shared" si="71"/>
        <v>-1.7999999999999972</v>
      </c>
      <c r="V711" s="2"/>
    </row>
    <row r="712" spans="1:22" ht="16.5" thickBot="1">
      <c r="A712" s="43">
        <v>2006</v>
      </c>
      <c r="B712" s="42">
        <v>3</v>
      </c>
      <c r="D712" s="18">
        <v>74.7</v>
      </c>
      <c r="E712" s="31">
        <f t="shared" si="66"/>
        <v>81.245833333333337</v>
      </c>
      <c r="F712" s="34">
        <f t="shared" si="67"/>
        <v>27.162187500000005</v>
      </c>
      <c r="G712" s="38">
        <v>27.4</v>
      </c>
      <c r="H712" s="92"/>
      <c r="J712" s="31">
        <f t="shared" si="69"/>
        <v>119.65176399026764</v>
      </c>
      <c r="K712" s="5">
        <v>74.75</v>
      </c>
      <c r="L712" s="51">
        <v>74.7</v>
      </c>
      <c r="M712" s="14">
        <f t="shared" si="70"/>
        <v>6.6934404283799154E-2</v>
      </c>
      <c r="N712" s="50" t="s">
        <v>748</v>
      </c>
      <c r="O712" s="18">
        <v>74.7</v>
      </c>
      <c r="P712" s="18"/>
      <c r="R712" s="50" t="s">
        <v>1612</v>
      </c>
      <c r="S712" s="8">
        <v>75.5</v>
      </c>
      <c r="T712" s="51">
        <v>74.7</v>
      </c>
      <c r="U712" s="9">
        <f t="shared" si="71"/>
        <v>-0.79999999999999716</v>
      </c>
      <c r="V712" s="2"/>
    </row>
    <row r="713" spans="1:22" ht="16.5" thickBot="1">
      <c r="A713" s="43">
        <v>2006</v>
      </c>
      <c r="B713" s="42">
        <v>4</v>
      </c>
      <c r="D713" s="18">
        <v>89.6</v>
      </c>
      <c r="E713" s="31">
        <f t="shared" si="66"/>
        <v>80.587499999999991</v>
      </c>
      <c r="F713" s="34">
        <f t="shared" si="67"/>
        <v>26.125312499999986</v>
      </c>
      <c r="G713" s="38">
        <v>27</v>
      </c>
      <c r="H713" s="92"/>
      <c r="J713" s="31">
        <f t="shared" si="69"/>
        <v>119.84722222222223</v>
      </c>
      <c r="K713" s="5">
        <v>89.9</v>
      </c>
      <c r="L713" s="51">
        <v>89.6</v>
      </c>
      <c r="M713" s="14">
        <f t="shared" si="70"/>
        <v>0.33482142857144481</v>
      </c>
      <c r="N713" s="50" t="s">
        <v>749</v>
      </c>
      <c r="O713" s="18">
        <v>89.6</v>
      </c>
      <c r="P713" s="18"/>
      <c r="R713" s="50" t="s">
        <v>1613</v>
      </c>
      <c r="S713" s="8">
        <v>89</v>
      </c>
      <c r="T713" s="51">
        <v>89.6</v>
      </c>
      <c r="U713" s="9">
        <f t="shared" si="71"/>
        <v>0.59999999999999432</v>
      </c>
      <c r="V713" s="2"/>
    </row>
    <row r="714" spans="1:22" ht="16.5" thickBot="1">
      <c r="A714" s="43">
        <v>2006</v>
      </c>
      <c r="B714" s="42">
        <v>5</v>
      </c>
      <c r="D714" s="18">
        <v>82.7</v>
      </c>
      <c r="E714" s="31">
        <f t="shared" si="66"/>
        <v>80.49166666666666</v>
      </c>
      <c r="F714" s="34">
        <f t="shared" si="67"/>
        <v>25.974374999999988</v>
      </c>
      <c r="G714" s="38">
        <v>27.4</v>
      </c>
      <c r="H714" s="92"/>
      <c r="J714" s="31">
        <f t="shared" si="69"/>
        <v>119.37652068126521</v>
      </c>
      <c r="K714" s="5">
        <v>82.62</v>
      </c>
      <c r="L714" s="51">
        <v>82.7</v>
      </c>
      <c r="M714" s="14">
        <f t="shared" si="70"/>
        <v>-9.6735187424428659E-2</v>
      </c>
      <c r="N714" s="50" t="s">
        <v>750</v>
      </c>
      <c r="O714" s="18">
        <v>82.7</v>
      </c>
      <c r="P714" s="18"/>
      <c r="R714" s="50" t="s">
        <v>1614</v>
      </c>
      <c r="S714" s="8">
        <v>80.900000000000006</v>
      </c>
      <c r="T714" s="51">
        <v>82.7</v>
      </c>
      <c r="U714" s="9">
        <f t="shared" si="71"/>
        <v>1.7999999999999972</v>
      </c>
      <c r="V714" s="2"/>
    </row>
    <row r="715" spans="1:22" ht="16.5" thickBot="1">
      <c r="A715" s="43">
        <v>2006</v>
      </c>
      <c r="B715" s="42">
        <v>6</v>
      </c>
      <c r="D715" s="18">
        <v>79</v>
      </c>
      <c r="E715" s="31">
        <f t="shared" ref="E715:E778" si="72">(D709/2+D710+D711+D712+D713+D714+D715+D716+D717+D718+D719+D720+D721/2)/12</f>
        <v>80.24166666666666</v>
      </c>
      <c r="F715" s="34">
        <f t="shared" ref="F715:F778" si="73">(E715-64)*1.575</f>
        <v>25.580624999999987</v>
      </c>
      <c r="G715" s="38">
        <v>26.2</v>
      </c>
      <c r="H715" s="92"/>
      <c r="J715" s="31">
        <f t="shared" ref="J715:J778" si="74">((E715/G715*100-100)/10)+100</f>
        <v>120.6265903307888</v>
      </c>
      <c r="K715" s="5">
        <v>79.099999999999994</v>
      </c>
      <c r="L715" s="51">
        <v>79</v>
      </c>
      <c r="M715" s="14">
        <f t="shared" si="70"/>
        <v>0.12658227848100978</v>
      </c>
      <c r="N715" s="50" t="s">
        <v>751</v>
      </c>
      <c r="O715" s="18">
        <v>79</v>
      </c>
      <c r="P715" s="18"/>
      <c r="R715" s="50" t="s">
        <v>1615</v>
      </c>
      <c r="S715" s="8">
        <v>76.5</v>
      </c>
      <c r="T715" s="51">
        <v>79</v>
      </c>
      <c r="U715" s="9">
        <f t="shared" si="71"/>
        <v>2.5</v>
      </c>
      <c r="V715" s="2"/>
    </row>
    <row r="716" spans="1:22" ht="16.5" thickBot="1">
      <c r="A716" s="43">
        <v>2006</v>
      </c>
      <c r="B716" s="42">
        <v>7</v>
      </c>
      <c r="D716" s="18">
        <v>78.3</v>
      </c>
      <c r="E716" s="31">
        <f t="shared" si="72"/>
        <v>79.99166666666666</v>
      </c>
      <c r="F716" s="34">
        <f t="shared" si="73"/>
        <v>25.18687499999999</v>
      </c>
      <c r="G716" s="38">
        <v>25</v>
      </c>
      <c r="H716" s="92"/>
      <c r="J716" s="31">
        <f t="shared" si="74"/>
        <v>121.99666666666667</v>
      </c>
      <c r="K716" s="5">
        <v>78.36</v>
      </c>
      <c r="L716" s="51">
        <v>78.3</v>
      </c>
      <c r="M716" s="14">
        <f t="shared" si="70"/>
        <v>7.6628352490430984E-2</v>
      </c>
      <c r="N716" s="50" t="s">
        <v>752</v>
      </c>
      <c r="O716" s="18">
        <v>78.3</v>
      </c>
      <c r="P716" s="18"/>
      <c r="R716" s="50" t="s">
        <v>1616</v>
      </c>
      <c r="S716" s="8">
        <v>75.8</v>
      </c>
      <c r="T716" s="51">
        <v>78.3</v>
      </c>
      <c r="U716" s="9">
        <f t="shared" si="71"/>
        <v>2.5</v>
      </c>
      <c r="V716" s="2"/>
    </row>
    <row r="717" spans="1:22" ht="16.5" thickBot="1">
      <c r="A717" s="43">
        <v>2006</v>
      </c>
      <c r="B717" s="42">
        <v>8</v>
      </c>
      <c r="D717" s="18">
        <v>81.400000000000006</v>
      </c>
      <c r="E717" s="31">
        <f t="shared" si="72"/>
        <v>80.037499999999994</v>
      </c>
      <c r="F717" s="34">
        <f t="shared" si="73"/>
        <v>25.259062499999992</v>
      </c>
      <c r="G717" s="38">
        <v>25.9</v>
      </c>
      <c r="H717" s="92"/>
      <c r="J717" s="31">
        <f t="shared" si="74"/>
        <v>120.90250965250965</v>
      </c>
      <c r="K717" s="5">
        <v>81.58</v>
      </c>
      <c r="L717" s="51">
        <v>81.400000000000006</v>
      </c>
      <c r="M717" s="14">
        <f t="shared" si="70"/>
        <v>0.22113022113020975</v>
      </c>
      <c r="N717" s="50" t="s">
        <v>753</v>
      </c>
      <c r="O717" s="18">
        <v>81.400000000000006</v>
      </c>
      <c r="P717" s="18"/>
      <c r="R717" s="50" t="s">
        <v>1617</v>
      </c>
      <c r="S717" s="8">
        <v>79.400000000000006</v>
      </c>
      <c r="T717" s="51">
        <v>81.400000000000006</v>
      </c>
      <c r="U717" s="9">
        <f t="shared" si="71"/>
        <v>2</v>
      </c>
      <c r="V717" s="2"/>
    </row>
    <row r="718" spans="1:22" ht="16.5" thickBot="1">
      <c r="A718" s="43">
        <v>2006</v>
      </c>
      <c r="B718" s="42">
        <v>9</v>
      </c>
      <c r="D718" s="18">
        <v>78.599999999999994</v>
      </c>
      <c r="E718" s="31">
        <f t="shared" si="72"/>
        <v>79.949999999999989</v>
      </c>
      <c r="F718" s="34">
        <f t="shared" si="73"/>
        <v>25.121249999999982</v>
      </c>
      <c r="G718" s="38">
        <v>26</v>
      </c>
      <c r="H718" s="92"/>
      <c r="J718" s="31">
        <f t="shared" si="74"/>
        <v>120.75</v>
      </c>
      <c r="K718" s="5">
        <v>78.87</v>
      </c>
      <c r="L718" s="51">
        <v>78.599999999999994</v>
      </c>
      <c r="M718" s="14">
        <f t="shared" si="70"/>
        <v>0.34351145038169761</v>
      </c>
      <c r="N718" s="50" t="s">
        <v>754</v>
      </c>
      <c r="O718" s="18">
        <v>78.599999999999994</v>
      </c>
      <c r="P718" s="18"/>
      <c r="R718" s="50" t="s">
        <v>1618</v>
      </c>
      <c r="S718" s="8">
        <v>77.8</v>
      </c>
      <c r="T718" s="51">
        <v>78.599999999999994</v>
      </c>
      <c r="U718" s="9">
        <f t="shared" si="71"/>
        <v>0.79999999999999716</v>
      </c>
      <c r="V718" s="2"/>
    </row>
    <row r="719" spans="1:22" ht="16.5" thickBot="1">
      <c r="A719" s="43">
        <v>2006</v>
      </c>
      <c r="B719" s="42">
        <v>10</v>
      </c>
      <c r="D719" s="18">
        <v>73.8</v>
      </c>
      <c r="E719" s="31">
        <f t="shared" si="72"/>
        <v>79.120833333333323</v>
      </c>
      <c r="F719" s="34">
        <f t="shared" si="73"/>
        <v>23.815312499999983</v>
      </c>
      <c r="G719" s="38">
        <v>23.7</v>
      </c>
      <c r="H719" s="92"/>
      <c r="J719" s="31">
        <f t="shared" si="74"/>
        <v>123.38431786216596</v>
      </c>
      <c r="K719" s="5">
        <v>73.95</v>
      </c>
      <c r="L719" s="51">
        <v>73.8</v>
      </c>
      <c r="M719" s="14">
        <f t="shared" si="70"/>
        <v>0.2032520325203393</v>
      </c>
      <c r="N719" s="50" t="s">
        <v>755</v>
      </c>
      <c r="O719" s="18">
        <v>73.8</v>
      </c>
      <c r="P719" s="18"/>
      <c r="R719" s="50" t="s">
        <v>1619</v>
      </c>
      <c r="S719" s="8">
        <v>74.3</v>
      </c>
      <c r="T719" s="51">
        <v>73.8</v>
      </c>
      <c r="U719" s="9">
        <f t="shared" si="71"/>
        <v>-0.5</v>
      </c>
      <c r="V719" s="2"/>
    </row>
    <row r="720" spans="1:22" ht="16.5" thickBot="1">
      <c r="A720" s="43">
        <v>2006</v>
      </c>
      <c r="B720" s="42">
        <v>11</v>
      </c>
      <c r="D720" s="18">
        <v>84.4</v>
      </c>
      <c r="E720" s="31">
        <f t="shared" si="72"/>
        <v>78.145833333333329</v>
      </c>
      <c r="F720" s="34">
        <f t="shared" si="73"/>
        <v>22.279687499999991</v>
      </c>
      <c r="G720" s="38">
        <v>21.1</v>
      </c>
      <c r="H720" s="92"/>
      <c r="J720" s="31">
        <f t="shared" si="74"/>
        <v>127.03593996840442</v>
      </c>
      <c r="K720" s="5">
        <v>84.56</v>
      </c>
      <c r="L720" s="51">
        <v>84.4</v>
      </c>
      <c r="M720" s="14">
        <f t="shared" si="70"/>
        <v>0.18957345971564621</v>
      </c>
      <c r="N720" s="50" t="s">
        <v>756</v>
      </c>
      <c r="O720" s="18">
        <v>84.4</v>
      </c>
      <c r="P720" s="18"/>
      <c r="R720" s="50" t="s">
        <v>1620</v>
      </c>
      <c r="S720" s="8">
        <v>86.3</v>
      </c>
      <c r="T720" s="51">
        <v>84.4</v>
      </c>
      <c r="U720" s="9">
        <f t="shared" si="71"/>
        <v>-1.8999999999999915</v>
      </c>
      <c r="V720" s="2"/>
    </row>
    <row r="721" spans="1:22" ht="16.5" thickBot="1">
      <c r="A721" s="43">
        <v>2006</v>
      </c>
      <c r="B721" s="42">
        <v>12</v>
      </c>
      <c r="D721" s="18">
        <v>81.900000000000006</v>
      </c>
      <c r="E721" s="31">
        <f t="shared" si="72"/>
        <v>77.74166666666666</v>
      </c>
      <c r="F721" s="34">
        <f t="shared" si="73"/>
        <v>21.643124999999991</v>
      </c>
      <c r="G721" s="38">
        <v>20.2</v>
      </c>
      <c r="H721" s="92"/>
      <c r="J721" s="31">
        <f t="shared" si="74"/>
        <v>128.48597359735973</v>
      </c>
      <c r="K721" s="5">
        <v>87.58</v>
      </c>
      <c r="L721" s="51">
        <v>81.900000000000006</v>
      </c>
      <c r="M721" s="14">
        <f t="shared" si="70"/>
        <v>6.9352869352869391</v>
      </c>
      <c r="N721" s="50" t="s">
        <v>757</v>
      </c>
      <c r="O721" s="18">
        <v>81.900000000000006</v>
      </c>
      <c r="P721" s="18"/>
      <c r="R721" s="50" t="s">
        <v>1621</v>
      </c>
      <c r="S721" s="8">
        <v>84.5</v>
      </c>
      <c r="T721" s="51">
        <v>81.900000000000006</v>
      </c>
      <c r="U721" s="9">
        <f t="shared" si="71"/>
        <v>-2.5999999999999943</v>
      </c>
      <c r="V721" s="2"/>
    </row>
    <row r="722" spans="1:22" ht="16.5" thickBot="1">
      <c r="A722" s="43">
        <v>2007</v>
      </c>
      <c r="B722" s="42">
        <v>1</v>
      </c>
      <c r="D722" s="18">
        <v>80.8</v>
      </c>
      <c r="E722" s="31">
        <f t="shared" si="72"/>
        <v>77.437499999999986</v>
      </c>
      <c r="F722" s="34">
        <f t="shared" si="73"/>
        <v>21.164062499999979</v>
      </c>
      <c r="G722" s="38">
        <v>19.8</v>
      </c>
      <c r="H722" s="92"/>
      <c r="J722" s="31">
        <f t="shared" si="74"/>
        <v>129.10984848484847</v>
      </c>
      <c r="K722" s="5">
        <v>81.09</v>
      </c>
      <c r="L722" s="51">
        <v>80.8</v>
      </c>
      <c r="M722" s="14">
        <f t="shared" si="70"/>
        <v>0.35891089108912411</v>
      </c>
      <c r="N722" s="50" t="s">
        <v>758</v>
      </c>
      <c r="O722" s="18">
        <v>80.8</v>
      </c>
      <c r="P722" s="18"/>
      <c r="R722" s="50" t="s">
        <v>1622</v>
      </c>
      <c r="S722" s="8">
        <v>83.5</v>
      </c>
      <c r="T722" s="51">
        <v>80.8</v>
      </c>
      <c r="U722" s="9">
        <f t="shared" si="71"/>
        <v>-2.7000000000000028</v>
      </c>
      <c r="V722" s="2"/>
    </row>
    <row r="723" spans="1:22" ht="16.5" thickBot="1">
      <c r="A723" s="43">
        <v>2007</v>
      </c>
      <c r="B723" s="42">
        <v>2</v>
      </c>
      <c r="D723" s="18">
        <v>75.8</v>
      </c>
      <c r="E723" s="31">
        <f t="shared" si="72"/>
        <v>76.82083333333334</v>
      </c>
      <c r="F723" s="34">
        <f t="shared" si="73"/>
        <v>20.192812500000009</v>
      </c>
      <c r="G723" s="38">
        <v>19</v>
      </c>
      <c r="H723" s="92"/>
      <c r="J723" s="31">
        <f t="shared" si="74"/>
        <v>130.43201754385964</v>
      </c>
      <c r="K723" s="5">
        <v>75.760000000000005</v>
      </c>
      <c r="L723" s="51">
        <v>75.8</v>
      </c>
      <c r="M723" s="14">
        <f t="shared" si="70"/>
        <v>-5.2770448548798754E-2</v>
      </c>
      <c r="N723" s="50" t="s">
        <v>759</v>
      </c>
      <c r="O723" s="18">
        <v>75.8</v>
      </c>
      <c r="P723" s="18"/>
      <c r="R723" s="50" t="s">
        <v>1623</v>
      </c>
      <c r="S723" s="8">
        <v>77.7</v>
      </c>
      <c r="T723" s="51">
        <v>75.8</v>
      </c>
      <c r="U723" s="9">
        <f t="shared" si="71"/>
        <v>-1.9000000000000057</v>
      </c>
      <c r="V723" s="2"/>
    </row>
    <row r="724" spans="1:22" ht="16.5" thickBot="1">
      <c r="A724" s="43">
        <v>2007</v>
      </c>
      <c r="B724" s="42">
        <v>3</v>
      </c>
      <c r="D724" s="18">
        <v>71.5</v>
      </c>
      <c r="E724" s="31">
        <f t="shared" si="72"/>
        <v>75.933333333333323</v>
      </c>
      <c r="F724" s="34">
        <f t="shared" si="73"/>
        <v>18.794999999999984</v>
      </c>
      <c r="G724" s="38">
        <v>17.7</v>
      </c>
      <c r="H724" s="92"/>
      <c r="J724" s="31">
        <f t="shared" si="74"/>
        <v>132.90018832391712</v>
      </c>
      <c r="K724" s="5">
        <v>71.5</v>
      </c>
      <c r="L724" s="51">
        <v>71.5</v>
      </c>
      <c r="M724" s="14">
        <f t="shared" si="70"/>
        <v>0</v>
      </c>
      <c r="N724" s="50" t="s">
        <v>760</v>
      </c>
      <c r="O724" s="18">
        <v>71.5</v>
      </c>
      <c r="P724" s="18"/>
      <c r="R724" s="50" t="s">
        <v>1624</v>
      </c>
      <c r="S724" s="8">
        <v>72.2</v>
      </c>
      <c r="T724" s="51">
        <v>71.5</v>
      </c>
      <c r="U724" s="9">
        <f t="shared" si="71"/>
        <v>-0.70000000000000284</v>
      </c>
      <c r="V724" s="2"/>
    </row>
    <row r="725" spans="1:22" ht="16.5" thickBot="1">
      <c r="A725" s="43">
        <v>2007</v>
      </c>
      <c r="B725" s="42">
        <v>4</v>
      </c>
      <c r="D725" s="18">
        <v>72.900000000000006</v>
      </c>
      <c r="E725" s="31">
        <f t="shared" si="72"/>
        <v>75.204166666666666</v>
      </c>
      <c r="F725" s="34">
        <f t="shared" si="73"/>
        <v>17.646562499999998</v>
      </c>
      <c r="G725" s="38">
        <v>16.399999999999999</v>
      </c>
      <c r="H725" s="92"/>
      <c r="J725" s="31">
        <f t="shared" si="74"/>
        <v>135.85619918699189</v>
      </c>
      <c r="K725" s="5">
        <v>72.87</v>
      </c>
      <c r="L725" s="51">
        <v>72.900000000000006</v>
      </c>
      <c r="M725" s="14">
        <f t="shared" si="70"/>
        <v>-4.1152263374485187E-2</v>
      </c>
      <c r="N725" s="50" t="s">
        <v>761</v>
      </c>
      <c r="O725" s="18">
        <v>72.900000000000006</v>
      </c>
      <c r="P725" s="18"/>
      <c r="R725" s="50" t="s">
        <v>1625</v>
      </c>
      <c r="S725" s="8">
        <v>72.400000000000006</v>
      </c>
      <c r="T725" s="51">
        <v>72.900000000000006</v>
      </c>
      <c r="U725" s="9">
        <f t="shared" si="71"/>
        <v>0.5</v>
      </c>
      <c r="V725" s="2"/>
    </row>
    <row r="726" spans="1:22" ht="16.5" thickBot="1">
      <c r="A726" s="43">
        <v>2007</v>
      </c>
      <c r="B726" s="42">
        <v>5</v>
      </c>
      <c r="D726" s="18">
        <v>76</v>
      </c>
      <c r="E726" s="31">
        <f t="shared" si="72"/>
        <v>74.245833333333323</v>
      </c>
      <c r="F726" s="34">
        <f t="shared" si="73"/>
        <v>16.137187499999982</v>
      </c>
      <c r="G726" s="38">
        <v>14.4</v>
      </c>
      <c r="H726" s="92"/>
      <c r="J726" s="31">
        <f t="shared" si="74"/>
        <v>141.55960648148147</v>
      </c>
      <c r="K726" s="5">
        <v>75.98</v>
      </c>
      <c r="L726" s="51">
        <v>76</v>
      </c>
      <c r="M726" s="14">
        <f t="shared" si="70"/>
        <v>-2.6315789473670748E-2</v>
      </c>
      <c r="N726" s="50" t="s">
        <v>762</v>
      </c>
      <c r="O726" s="18">
        <v>76</v>
      </c>
      <c r="P726" s="18"/>
      <c r="R726" s="50" t="s">
        <v>1626</v>
      </c>
      <c r="S726" s="8">
        <v>74.400000000000006</v>
      </c>
      <c r="T726" s="51">
        <v>76</v>
      </c>
      <c r="U726" s="9">
        <f t="shared" si="71"/>
        <v>1.5999999999999943</v>
      </c>
      <c r="V726" s="2"/>
    </row>
    <row r="727" spans="1:22" ht="16.5" thickBot="1">
      <c r="A727" s="43">
        <v>2007</v>
      </c>
      <c r="B727" s="42">
        <v>6</v>
      </c>
      <c r="D727" s="18">
        <v>76</v>
      </c>
      <c r="E727" s="31">
        <f t="shared" si="72"/>
        <v>73.325000000000003</v>
      </c>
      <c r="F727" s="34">
        <f t="shared" si="73"/>
        <v>14.686875000000004</v>
      </c>
      <c r="G727" s="38">
        <v>12.8</v>
      </c>
      <c r="H727" s="92"/>
      <c r="J727" s="31">
        <f t="shared" si="74"/>
        <v>147.28515625</v>
      </c>
      <c r="K727" s="5">
        <v>76.39</v>
      </c>
      <c r="L727" s="51">
        <v>76</v>
      </c>
      <c r="M727" s="14">
        <f t="shared" si="70"/>
        <v>0.51315789473684958</v>
      </c>
      <c r="N727" s="50" t="s">
        <v>763</v>
      </c>
      <c r="O727" s="18">
        <v>76</v>
      </c>
      <c r="P727" s="18"/>
      <c r="R727" s="50" t="s">
        <v>1627</v>
      </c>
      <c r="S727" s="8">
        <v>73.7</v>
      </c>
      <c r="T727" s="51">
        <v>76</v>
      </c>
      <c r="U727" s="9">
        <f t="shared" si="71"/>
        <v>2.2999999999999972</v>
      </c>
      <c r="V727" s="2"/>
    </row>
    <row r="728" spans="1:22" ht="16.5" thickBot="1">
      <c r="A728" s="43">
        <v>2007</v>
      </c>
      <c r="B728" s="42">
        <v>7</v>
      </c>
      <c r="D728" s="18">
        <v>74</v>
      </c>
      <c r="E728" s="31">
        <f t="shared" si="72"/>
        <v>72.712500000000006</v>
      </c>
      <c r="F728" s="34">
        <f t="shared" si="73"/>
        <v>13.722187500000009</v>
      </c>
      <c r="G728" s="38">
        <v>11.6</v>
      </c>
      <c r="H728" s="92"/>
      <c r="J728" s="31">
        <f t="shared" si="74"/>
        <v>152.68318965517241</v>
      </c>
      <c r="K728" s="5">
        <v>73.83</v>
      </c>
      <c r="L728" s="51">
        <v>74</v>
      </c>
      <c r="M728" s="14">
        <f t="shared" si="70"/>
        <v>-0.22972972972972627</v>
      </c>
      <c r="N728" s="50" t="s">
        <v>764</v>
      </c>
      <c r="O728" s="18">
        <v>74</v>
      </c>
      <c r="P728" s="18"/>
      <c r="R728" s="50" t="s">
        <v>1628</v>
      </c>
      <c r="S728" s="8">
        <v>71.599999999999994</v>
      </c>
      <c r="T728" s="51">
        <v>74</v>
      </c>
      <c r="U728" s="9">
        <f t="shared" si="71"/>
        <v>2.4000000000000057</v>
      </c>
      <c r="V728" s="2"/>
    </row>
    <row r="729" spans="1:22" ht="16.5" thickBot="1">
      <c r="A729" s="43">
        <v>2007</v>
      </c>
      <c r="B729" s="42">
        <v>8</v>
      </c>
      <c r="D729" s="18">
        <v>70.900000000000006</v>
      </c>
      <c r="E729" s="31">
        <f t="shared" si="72"/>
        <v>72.075000000000003</v>
      </c>
      <c r="F729" s="34">
        <f t="shared" si="73"/>
        <v>12.718125000000004</v>
      </c>
      <c r="G729" s="38">
        <v>9.9</v>
      </c>
      <c r="H729" s="92"/>
      <c r="J729" s="31">
        <f t="shared" si="74"/>
        <v>162.80303030303031</v>
      </c>
      <c r="K729" s="5">
        <v>70.760000000000005</v>
      </c>
      <c r="L729" s="51">
        <v>70.900000000000006</v>
      </c>
      <c r="M729" s="14">
        <f t="shared" si="70"/>
        <v>-0.19746121297602315</v>
      </c>
      <c r="N729" s="50" t="s">
        <v>765</v>
      </c>
      <c r="O729" s="18">
        <v>70.900000000000006</v>
      </c>
      <c r="P729" s="18"/>
      <c r="R729" s="50" t="s">
        <v>1629</v>
      </c>
      <c r="S729" s="8">
        <v>69.099999999999994</v>
      </c>
      <c r="T729" s="51">
        <v>70.900000000000006</v>
      </c>
      <c r="U729" s="9">
        <f t="shared" si="71"/>
        <v>1.8000000000000114</v>
      </c>
      <c r="V729" s="2"/>
    </row>
    <row r="730" spans="1:22" ht="16.5" thickBot="1">
      <c r="A730" s="43">
        <v>2007</v>
      </c>
      <c r="B730" s="42">
        <v>9</v>
      </c>
      <c r="D730" s="18">
        <v>67.8</v>
      </c>
      <c r="E730" s="31">
        <f t="shared" si="72"/>
        <v>71.837499999999991</v>
      </c>
      <c r="F730" s="34">
        <f t="shared" si="73"/>
        <v>12.344062499999986</v>
      </c>
      <c r="G730" s="38">
        <v>9.6</v>
      </c>
      <c r="H730" s="92"/>
      <c r="J730" s="31">
        <f t="shared" si="74"/>
        <v>164.83072916666666</v>
      </c>
      <c r="K730" s="5">
        <v>67.709999999999994</v>
      </c>
      <c r="L730" s="51">
        <v>67.8</v>
      </c>
      <c r="M730" s="14">
        <f t="shared" si="70"/>
        <v>-0.13274336283186017</v>
      </c>
      <c r="N730" s="50" t="s">
        <v>766</v>
      </c>
      <c r="O730" s="18">
        <v>67.8</v>
      </c>
      <c r="P730" s="18"/>
      <c r="R730" s="50" t="s">
        <v>1630</v>
      </c>
      <c r="S730" s="8">
        <v>67</v>
      </c>
      <c r="T730" s="51">
        <v>67.8</v>
      </c>
      <c r="U730" s="9">
        <f t="shared" si="71"/>
        <v>0.79999999999999716</v>
      </c>
      <c r="V730" s="2"/>
    </row>
    <row r="731" spans="1:22" ht="16.5" thickBot="1">
      <c r="A731" s="43">
        <v>2007</v>
      </c>
      <c r="B731" s="42">
        <v>10</v>
      </c>
      <c r="D731" s="18">
        <v>67.099999999999994</v>
      </c>
      <c r="E731" s="31">
        <f t="shared" si="72"/>
        <v>71.775000000000006</v>
      </c>
      <c r="F731" s="34">
        <f t="shared" si="73"/>
        <v>12.245625000000009</v>
      </c>
      <c r="G731" s="38">
        <v>9.9</v>
      </c>
      <c r="H731" s="92"/>
      <c r="J731" s="31">
        <f t="shared" si="74"/>
        <v>162.5</v>
      </c>
      <c r="K731" s="5">
        <v>67.27</v>
      </c>
      <c r="L731" s="51">
        <v>67.099999999999994</v>
      </c>
      <c r="M731" s="14">
        <f t="shared" si="70"/>
        <v>0.25335320417288187</v>
      </c>
      <c r="N731" s="50" t="s">
        <v>767</v>
      </c>
      <c r="O731" s="18">
        <v>67.099999999999994</v>
      </c>
      <c r="P731" s="18"/>
      <c r="R731" s="50" t="s">
        <v>1631</v>
      </c>
      <c r="S731" s="8">
        <v>67.5</v>
      </c>
      <c r="T731" s="51">
        <v>67.099999999999994</v>
      </c>
      <c r="U731" s="9">
        <f t="shared" si="71"/>
        <v>-0.40000000000000568</v>
      </c>
      <c r="V731" s="2"/>
    </row>
    <row r="732" spans="1:22" ht="16.5" thickBot="1">
      <c r="A732" s="43">
        <v>2007</v>
      </c>
      <c r="B732" s="42">
        <v>11</v>
      </c>
      <c r="D732" s="18">
        <v>68.099999999999994</v>
      </c>
      <c r="E732" s="31">
        <f t="shared" si="72"/>
        <v>71.429166666666674</v>
      </c>
      <c r="F732" s="34">
        <f t="shared" si="73"/>
        <v>11.700937500000011</v>
      </c>
      <c r="G732" s="38">
        <v>9.1999999999999993</v>
      </c>
      <c r="H732" s="92"/>
      <c r="J732" s="31">
        <f t="shared" si="74"/>
        <v>167.64039855072465</v>
      </c>
      <c r="K732" s="5">
        <v>67.88</v>
      </c>
      <c r="L732" s="51">
        <v>68.099999999999994</v>
      </c>
      <c r="M732" s="14">
        <f t="shared" si="70"/>
        <v>-0.32305433186490973</v>
      </c>
      <c r="N732" s="50" t="s">
        <v>768</v>
      </c>
      <c r="O732" s="18">
        <v>68.099999999999994</v>
      </c>
      <c r="P732" s="18"/>
      <c r="R732" s="50" t="s">
        <v>1632</v>
      </c>
      <c r="S732" s="8">
        <v>69.599999999999994</v>
      </c>
      <c r="T732" s="51">
        <v>68.099999999999994</v>
      </c>
      <c r="U732" s="9">
        <f t="shared" si="71"/>
        <v>-1.5</v>
      </c>
      <c r="V732" s="2"/>
    </row>
    <row r="733" spans="1:22" ht="16.5" thickBot="1">
      <c r="A733" s="43">
        <v>2007</v>
      </c>
      <c r="B733" s="42">
        <v>12</v>
      </c>
      <c r="D733" s="18">
        <v>76.099999999999994</v>
      </c>
      <c r="E733" s="31">
        <f t="shared" si="72"/>
        <v>70.841666666666669</v>
      </c>
      <c r="F733" s="34">
        <f t="shared" si="73"/>
        <v>10.775625000000003</v>
      </c>
      <c r="G733" s="38">
        <v>7.9</v>
      </c>
      <c r="H733" s="92"/>
      <c r="J733" s="31">
        <f t="shared" si="74"/>
        <v>179.67299578059072</v>
      </c>
      <c r="K733" s="5">
        <v>75.77</v>
      </c>
      <c r="L733" s="51">
        <v>76.099999999999994</v>
      </c>
      <c r="M733" s="14">
        <f t="shared" si="70"/>
        <v>-0.43363994743758383</v>
      </c>
      <c r="N733" s="50" t="s">
        <v>769</v>
      </c>
      <c r="O733" s="18">
        <v>76.099999999999994</v>
      </c>
      <c r="P733" s="18"/>
      <c r="R733" s="50" t="s">
        <v>1633</v>
      </c>
      <c r="S733" s="8">
        <v>78.5</v>
      </c>
      <c r="T733" s="51">
        <v>76.099999999999994</v>
      </c>
      <c r="U733" s="9">
        <f t="shared" si="71"/>
        <v>-2.4000000000000057</v>
      </c>
      <c r="V733" s="2"/>
    </row>
    <row r="734" spans="1:22" ht="16.5" thickBot="1">
      <c r="A734" s="43">
        <v>2008</v>
      </c>
      <c r="B734" s="42">
        <v>1</v>
      </c>
      <c r="D734" s="18">
        <v>71.900000000000006</v>
      </c>
      <c r="E734" s="31">
        <f t="shared" si="72"/>
        <v>70.25</v>
      </c>
      <c r="F734" s="34">
        <f t="shared" si="73"/>
        <v>9.84375</v>
      </c>
      <c r="G734" s="38">
        <v>6.6</v>
      </c>
      <c r="H734" s="92"/>
      <c r="J734" s="31">
        <f t="shared" si="74"/>
        <v>196.43939393939394</v>
      </c>
      <c r="K734" s="5">
        <v>71.66</v>
      </c>
      <c r="L734" s="51">
        <v>71.900000000000006</v>
      </c>
      <c r="M734" s="14">
        <f t="shared" si="70"/>
        <v>-0.3337969401947305</v>
      </c>
      <c r="N734" s="50" t="s">
        <v>770</v>
      </c>
      <c r="O734" s="18">
        <v>71.900000000000006</v>
      </c>
      <c r="P734" s="18"/>
      <c r="R734" s="50" t="s">
        <v>1634</v>
      </c>
      <c r="S734" s="8">
        <v>74.3</v>
      </c>
      <c r="T734" s="51">
        <v>71.900000000000006</v>
      </c>
      <c r="U734" s="9">
        <f t="shared" si="71"/>
        <v>-2.3999999999999915</v>
      </c>
      <c r="V734" s="2"/>
    </row>
    <row r="735" spans="1:22" ht="16.5" thickBot="1">
      <c r="A735" s="43">
        <v>2008</v>
      </c>
      <c r="B735" s="42">
        <v>2</v>
      </c>
      <c r="D735" s="18">
        <v>69.400000000000006</v>
      </c>
      <c r="E735" s="31">
        <f t="shared" si="72"/>
        <v>69.870833333333323</v>
      </c>
      <c r="F735" s="34">
        <f t="shared" si="73"/>
        <v>9.2465624999999836</v>
      </c>
      <c r="G735" s="38">
        <v>5.6</v>
      </c>
      <c r="H735" s="92"/>
      <c r="J735" s="31">
        <f t="shared" si="74"/>
        <v>214.76934523809524</v>
      </c>
      <c r="K735" s="5">
        <v>69.33</v>
      </c>
      <c r="L735" s="51">
        <v>69.400000000000006</v>
      </c>
      <c r="M735" s="14">
        <f t="shared" si="70"/>
        <v>-0.10086455331412481</v>
      </c>
      <c r="N735" s="50" t="s">
        <v>771</v>
      </c>
      <c r="O735" s="18">
        <v>69.400000000000006</v>
      </c>
      <c r="P735" s="18"/>
      <c r="R735" s="50" t="s">
        <v>1635</v>
      </c>
      <c r="S735" s="8">
        <v>71.099999999999994</v>
      </c>
      <c r="T735" s="51">
        <v>69.400000000000006</v>
      </c>
      <c r="U735" s="9">
        <f t="shared" si="71"/>
        <v>-1.6999999999999886</v>
      </c>
      <c r="V735" s="2"/>
    </row>
    <row r="736" spans="1:22" ht="16.5" thickBot="1">
      <c r="A736" s="43">
        <v>2008</v>
      </c>
      <c r="B736" s="42">
        <v>3</v>
      </c>
      <c r="D736" s="18">
        <v>72.2</v>
      </c>
      <c r="E736" s="31">
        <f t="shared" si="72"/>
        <v>69.749999999999986</v>
      </c>
      <c r="F736" s="34">
        <f t="shared" si="73"/>
        <v>9.0562499999999773</v>
      </c>
      <c r="G736" s="38">
        <v>5.0999999999999996</v>
      </c>
      <c r="H736" s="92"/>
      <c r="J736" s="31">
        <f t="shared" si="74"/>
        <v>226.76470588235293</v>
      </c>
      <c r="K736" s="5">
        <v>72.3</v>
      </c>
      <c r="L736" s="51">
        <v>72.2</v>
      </c>
      <c r="M736" s="14">
        <f t="shared" si="70"/>
        <v>0.13850415512463599</v>
      </c>
      <c r="N736" s="50" t="s">
        <v>772</v>
      </c>
      <c r="O736" s="18">
        <v>72.2</v>
      </c>
      <c r="P736" s="18"/>
      <c r="R736" s="50" t="s">
        <v>1636</v>
      </c>
      <c r="S736" s="8">
        <v>72.900000000000006</v>
      </c>
      <c r="T736" s="51">
        <v>72.2</v>
      </c>
      <c r="U736" s="9">
        <f t="shared" si="71"/>
        <v>-0.70000000000000284</v>
      </c>
      <c r="V736" s="2"/>
    </row>
    <row r="737" spans="1:22" ht="16.5" thickBot="1">
      <c r="A737" s="43">
        <v>2008</v>
      </c>
      <c r="B737" s="42">
        <v>4</v>
      </c>
      <c r="D737" s="18">
        <v>70.7</v>
      </c>
      <c r="E737" s="31">
        <f t="shared" si="72"/>
        <v>69.779166666666654</v>
      </c>
      <c r="F737" s="34">
        <f t="shared" si="73"/>
        <v>9.1021874999999799</v>
      </c>
      <c r="G737" s="38">
        <v>5.0999999999999996</v>
      </c>
      <c r="H737" s="92"/>
      <c r="J737" s="31">
        <f t="shared" si="74"/>
        <v>226.82189542483658</v>
      </c>
      <c r="K737" s="5">
        <v>70.650000000000006</v>
      </c>
      <c r="L737" s="51">
        <v>70.7</v>
      </c>
      <c r="M737" s="14">
        <f t="shared" si="70"/>
        <v>-7.0721357850061395E-2</v>
      </c>
      <c r="N737" s="50" t="s">
        <v>773</v>
      </c>
      <c r="O737" s="18">
        <v>70.7</v>
      </c>
      <c r="P737" s="18"/>
      <c r="R737" s="50" t="s">
        <v>1637</v>
      </c>
      <c r="S737" s="8">
        <v>70.2</v>
      </c>
      <c r="T737" s="51">
        <v>70.7</v>
      </c>
      <c r="U737" s="9">
        <f t="shared" si="71"/>
        <v>0.5</v>
      </c>
      <c r="V737" s="2"/>
    </row>
    <row r="738" spans="1:22" ht="16.5" thickBot="1">
      <c r="A738" s="43">
        <v>2008</v>
      </c>
      <c r="B738" s="42">
        <v>5</v>
      </c>
      <c r="D738" s="18">
        <v>69.900000000000006</v>
      </c>
      <c r="E738" s="31">
        <f t="shared" si="72"/>
        <v>69.766666666666652</v>
      </c>
      <c r="F738" s="34">
        <f t="shared" si="73"/>
        <v>9.0824999999999765</v>
      </c>
      <c r="G738" s="38">
        <v>5.4</v>
      </c>
      <c r="H738" s="92"/>
      <c r="J738" s="31">
        <f t="shared" si="74"/>
        <v>219.19753086419752</v>
      </c>
      <c r="K738" s="5">
        <v>69.86</v>
      </c>
      <c r="L738" s="51">
        <v>69.900000000000006</v>
      </c>
      <c r="M738" s="14">
        <f t="shared" si="70"/>
        <v>-5.7224606580845716E-2</v>
      </c>
      <c r="N738" s="50" t="s">
        <v>774</v>
      </c>
      <c r="O738" s="18">
        <v>69.900000000000006</v>
      </c>
      <c r="P738" s="18"/>
      <c r="R738" s="50" t="s">
        <v>1638</v>
      </c>
      <c r="S738" s="8">
        <v>68.400000000000006</v>
      </c>
      <c r="T738" s="51">
        <v>69.900000000000006</v>
      </c>
      <c r="U738" s="9">
        <f t="shared" si="71"/>
        <v>1.5</v>
      </c>
      <c r="V738" s="2"/>
    </row>
    <row r="739" spans="1:22" ht="16.5" thickBot="1">
      <c r="A739" s="43">
        <v>2008</v>
      </c>
      <c r="B739" s="42">
        <v>6</v>
      </c>
      <c r="D739" s="18">
        <v>68</v>
      </c>
      <c r="E739" s="31">
        <f t="shared" si="72"/>
        <v>69.345833333333317</v>
      </c>
      <c r="F739" s="34">
        <f t="shared" si="73"/>
        <v>8.4196874999999736</v>
      </c>
      <c r="G739" s="38">
        <v>4.8</v>
      </c>
      <c r="H739" s="92"/>
      <c r="J739" s="31">
        <f t="shared" si="74"/>
        <v>234.47048611111109</v>
      </c>
      <c r="K739" s="5">
        <v>67.94</v>
      </c>
      <c r="L739" s="51">
        <v>68</v>
      </c>
      <c r="M739" s="14">
        <f t="shared" si="70"/>
        <v>-8.8235294117652074E-2</v>
      </c>
      <c r="N739" s="50" t="s">
        <v>775</v>
      </c>
      <c r="O739" s="18">
        <v>68</v>
      </c>
      <c r="P739" s="18"/>
      <c r="R739" s="50" t="s">
        <v>1639</v>
      </c>
      <c r="S739" s="8">
        <v>65.900000000000006</v>
      </c>
      <c r="T739" s="51">
        <v>68</v>
      </c>
      <c r="U739" s="9">
        <f t="shared" si="71"/>
        <v>2.0999999999999943</v>
      </c>
      <c r="V739" s="2"/>
    </row>
    <row r="740" spans="1:22" ht="16.5" thickBot="1">
      <c r="A740" s="43">
        <v>2008</v>
      </c>
      <c r="B740" s="42">
        <v>7</v>
      </c>
      <c r="D740" s="18">
        <v>67.8</v>
      </c>
      <c r="E740" s="31">
        <f t="shared" si="72"/>
        <v>68.787499999999994</v>
      </c>
      <c r="F740" s="34">
        <f t="shared" si="73"/>
        <v>7.5403124999999909</v>
      </c>
      <c r="G740" s="38">
        <v>4</v>
      </c>
      <c r="H740" s="92"/>
      <c r="J740" s="31">
        <f t="shared" si="74"/>
        <v>261.96875</v>
      </c>
      <c r="K740" s="5">
        <v>67.819999999999993</v>
      </c>
      <c r="L740" s="51">
        <v>67.8</v>
      </c>
      <c r="M740" s="14">
        <f t="shared" si="70"/>
        <v>2.9498525073748283E-2</v>
      </c>
      <c r="N740" s="50" t="s">
        <v>776</v>
      </c>
      <c r="O740" s="18">
        <v>67.8</v>
      </c>
      <c r="P740" s="18"/>
      <c r="R740" s="50" t="s">
        <v>1640</v>
      </c>
      <c r="S740" s="8">
        <v>65.7</v>
      </c>
      <c r="T740" s="51">
        <v>67.8</v>
      </c>
      <c r="U740" s="9">
        <f t="shared" si="71"/>
        <v>2.0999999999999943</v>
      </c>
      <c r="V740" s="2"/>
    </row>
    <row r="741" spans="1:22" ht="16.5" thickBot="1">
      <c r="A741" s="43">
        <v>2008</v>
      </c>
      <c r="B741" s="42">
        <v>8</v>
      </c>
      <c r="D741" s="18">
        <v>68</v>
      </c>
      <c r="E741" s="31">
        <f t="shared" si="72"/>
        <v>68.5625</v>
      </c>
      <c r="F741" s="34">
        <f t="shared" si="73"/>
        <v>7.1859374999999996</v>
      </c>
      <c r="G741" s="38">
        <v>3.8</v>
      </c>
      <c r="H741" s="92"/>
      <c r="J741" s="31">
        <f t="shared" si="74"/>
        <v>270.42763157894734</v>
      </c>
      <c r="K741" s="5">
        <v>67.81</v>
      </c>
      <c r="L741" s="51">
        <v>68</v>
      </c>
      <c r="M741" s="14">
        <f t="shared" si="70"/>
        <v>-0.27941176470588402</v>
      </c>
      <c r="N741" s="50" t="s">
        <v>777</v>
      </c>
      <c r="O741" s="18">
        <v>68</v>
      </c>
      <c r="P741" s="18"/>
      <c r="R741" s="50" t="s">
        <v>1641</v>
      </c>
      <c r="S741" s="8">
        <v>66.3</v>
      </c>
      <c r="T741" s="51">
        <v>68</v>
      </c>
      <c r="U741" s="9">
        <f t="shared" si="71"/>
        <v>1.7000000000000028</v>
      </c>
      <c r="V741" s="2"/>
    </row>
    <row r="742" spans="1:22" ht="16.5" thickBot="1">
      <c r="A742" s="43">
        <v>2008</v>
      </c>
      <c r="B742" s="42">
        <v>9</v>
      </c>
      <c r="D742" s="18">
        <v>67.8</v>
      </c>
      <c r="E742" s="31">
        <f t="shared" si="72"/>
        <v>68.36666666666666</v>
      </c>
      <c r="F742" s="34">
        <f t="shared" si="73"/>
        <v>6.8774999999999897</v>
      </c>
      <c r="G742" s="38">
        <v>3.2</v>
      </c>
      <c r="H742" s="92"/>
      <c r="J742" s="31">
        <f t="shared" si="74"/>
        <v>303.64583333333331</v>
      </c>
      <c r="K742" s="5">
        <v>67.7</v>
      </c>
      <c r="L742" s="51">
        <v>67.8</v>
      </c>
      <c r="M742" s="14">
        <f t="shared" si="70"/>
        <v>-0.1474926253687272</v>
      </c>
      <c r="N742" s="50" t="s">
        <v>778</v>
      </c>
      <c r="O742" s="18">
        <v>67.8</v>
      </c>
      <c r="P742" s="18"/>
      <c r="R742" s="50" t="s">
        <v>1642</v>
      </c>
      <c r="S742" s="8">
        <v>67.099999999999994</v>
      </c>
      <c r="T742" s="51">
        <v>67.8</v>
      </c>
      <c r="U742" s="9">
        <f t="shared" si="71"/>
        <v>0.70000000000000284</v>
      </c>
      <c r="V742" s="2"/>
    </row>
    <row r="743" spans="1:22" ht="16.5" thickBot="1">
      <c r="A743" s="43">
        <v>2008</v>
      </c>
      <c r="B743" s="42">
        <v>10</v>
      </c>
      <c r="D743" s="18">
        <v>67.8</v>
      </c>
      <c r="E743" s="33">
        <f t="shared" si="72"/>
        <v>68.2</v>
      </c>
      <c r="F743" s="34">
        <f t="shared" si="73"/>
        <v>6.6150000000000047</v>
      </c>
      <c r="G743" s="38">
        <v>2.4</v>
      </c>
      <c r="H743" s="92"/>
      <c r="J743" s="31">
        <f t="shared" si="74"/>
        <v>374.16666666666669</v>
      </c>
      <c r="K743" s="5">
        <v>67.75</v>
      </c>
      <c r="L743" s="51">
        <v>67.8</v>
      </c>
      <c r="M743" s="14">
        <f t="shared" si="70"/>
        <v>-7.3746312684363602E-2</v>
      </c>
      <c r="N743" s="50" t="s">
        <v>779</v>
      </c>
      <c r="O743" s="18">
        <v>67.8</v>
      </c>
      <c r="P743" s="18"/>
      <c r="R743" s="50" t="s">
        <v>1643</v>
      </c>
      <c r="S743" s="8">
        <v>68.3</v>
      </c>
      <c r="T743" s="51">
        <v>67.8</v>
      </c>
      <c r="U743" s="9">
        <f t="shared" si="71"/>
        <v>-0.5</v>
      </c>
      <c r="V743" s="2"/>
    </row>
    <row r="744" spans="1:22" ht="16.5" thickBot="1">
      <c r="A744" s="43">
        <v>2008</v>
      </c>
      <c r="B744" s="42">
        <v>11</v>
      </c>
      <c r="D744" s="18">
        <v>67.099999999999994</v>
      </c>
      <c r="E744" s="31">
        <f t="shared" si="72"/>
        <v>68.274999999999991</v>
      </c>
      <c r="F744" s="34">
        <f t="shared" si="73"/>
        <v>6.733124999999986</v>
      </c>
      <c r="G744" s="38">
        <v>2.2999999999999998</v>
      </c>
      <c r="H744" s="92"/>
      <c r="J744" s="31">
        <f t="shared" si="74"/>
        <v>386.8478260869565</v>
      </c>
      <c r="K744" s="5">
        <v>67.02</v>
      </c>
      <c r="L744" s="51">
        <v>67.099999999999994</v>
      </c>
      <c r="M744" s="14">
        <f t="shared" si="70"/>
        <v>-0.11922503725782008</v>
      </c>
      <c r="N744" s="50" t="s">
        <v>780</v>
      </c>
      <c r="O744" s="18">
        <v>67.099999999999994</v>
      </c>
      <c r="P744" s="18"/>
      <c r="R744" s="50" t="s">
        <v>1644</v>
      </c>
      <c r="S744" s="8">
        <v>68.599999999999994</v>
      </c>
      <c r="T744" s="51">
        <v>67.099999999999994</v>
      </c>
      <c r="U744" s="9">
        <f t="shared" si="71"/>
        <v>-1.5</v>
      </c>
      <c r="V744" s="2"/>
    </row>
    <row r="745" spans="1:22" ht="16.5" thickBot="1">
      <c r="A745" s="43">
        <v>2008</v>
      </c>
      <c r="B745" s="42">
        <v>12</v>
      </c>
      <c r="D745" s="18">
        <v>67</v>
      </c>
      <c r="E745" s="31">
        <f t="shared" si="72"/>
        <v>68.483333333333334</v>
      </c>
      <c r="F745" s="34">
        <f t="shared" si="73"/>
        <v>7.0612500000000011</v>
      </c>
      <c r="G745" s="38">
        <v>2.2000000000000002</v>
      </c>
      <c r="H745" s="92"/>
      <c r="I745" s="3" t="s">
        <v>9</v>
      </c>
      <c r="J745" s="31">
        <f t="shared" si="74"/>
        <v>401.28787878787875</v>
      </c>
      <c r="K745" s="5">
        <v>66.89</v>
      </c>
      <c r="L745" s="51">
        <v>67</v>
      </c>
      <c r="M745" s="14">
        <f t="shared" si="70"/>
        <v>-0.1641791044776113</v>
      </c>
      <c r="N745" s="50" t="s">
        <v>781</v>
      </c>
      <c r="O745" s="18">
        <v>67</v>
      </c>
      <c r="P745" s="18"/>
      <c r="R745" s="50" t="s">
        <v>1645</v>
      </c>
      <c r="S745" s="8">
        <v>69.2</v>
      </c>
      <c r="T745" s="51">
        <v>67</v>
      </c>
      <c r="U745" s="9">
        <f t="shared" si="71"/>
        <v>-2.2000000000000028</v>
      </c>
    </row>
    <row r="746" spans="1:22" ht="16.5" thickBot="1">
      <c r="A746" s="43">
        <v>2009</v>
      </c>
      <c r="B746" s="42">
        <v>1</v>
      </c>
      <c r="D746" s="18">
        <v>67.599999999999994</v>
      </c>
      <c r="E746" s="31">
        <f t="shared" si="72"/>
        <v>68.708333333333329</v>
      </c>
      <c r="F746" s="34">
        <f t="shared" si="73"/>
        <v>7.4156249999999924</v>
      </c>
      <c r="G746" s="38">
        <v>2.5</v>
      </c>
      <c r="H746" s="92"/>
      <c r="I746" s="3" t="s">
        <v>10</v>
      </c>
      <c r="J746" s="31">
        <f t="shared" si="74"/>
        <v>364.83333333333331</v>
      </c>
      <c r="K746" s="5">
        <v>67.48</v>
      </c>
      <c r="L746" s="51">
        <v>67.599999999999994</v>
      </c>
      <c r="M746" s="14">
        <f t="shared" si="70"/>
        <v>-0.17751479289938743</v>
      </c>
      <c r="N746" s="50" t="s">
        <v>782</v>
      </c>
      <c r="O746" s="18">
        <v>67.599999999999994</v>
      </c>
      <c r="P746" s="18"/>
      <c r="R746" s="50" t="s">
        <v>1646</v>
      </c>
      <c r="S746" s="8">
        <v>69.8</v>
      </c>
      <c r="T746" s="51">
        <v>67.599999999999994</v>
      </c>
      <c r="U746" s="9">
        <f t="shared" si="71"/>
        <v>-2.2000000000000028</v>
      </c>
    </row>
    <row r="747" spans="1:22" ht="16.5" thickBot="1">
      <c r="A747" s="43">
        <v>2009</v>
      </c>
      <c r="B747" s="42">
        <v>2</v>
      </c>
      <c r="D747" s="18">
        <v>68.3</v>
      </c>
      <c r="E747" s="31">
        <f t="shared" si="72"/>
        <v>68.85833333333332</v>
      </c>
      <c r="F747" s="34">
        <f t="shared" si="73"/>
        <v>7.6518749999999791</v>
      </c>
      <c r="G747" s="38">
        <v>2.7</v>
      </c>
      <c r="H747" s="92"/>
      <c r="I747" s="3" t="s">
        <v>15</v>
      </c>
      <c r="J747" s="31">
        <f t="shared" si="74"/>
        <v>345.03086419753078</v>
      </c>
      <c r="K747" s="5">
        <v>68.17</v>
      </c>
      <c r="L747" s="51">
        <v>68.3</v>
      </c>
      <c r="M747" s="14">
        <f t="shared" si="70"/>
        <v>-0.19033674963395697</v>
      </c>
      <c r="N747" s="50" t="s">
        <v>783</v>
      </c>
      <c r="O747" s="18">
        <v>68.3</v>
      </c>
      <c r="P747" s="18"/>
      <c r="R747" s="50" t="s">
        <v>1647</v>
      </c>
      <c r="S747" s="8">
        <v>70</v>
      </c>
      <c r="T747" s="51">
        <v>68.3</v>
      </c>
      <c r="U747" s="9">
        <f t="shared" si="71"/>
        <v>-1.7000000000000028</v>
      </c>
      <c r="V747" s="17"/>
    </row>
    <row r="748" spans="1:22" ht="16.5" thickBot="1">
      <c r="A748" s="43">
        <v>2009</v>
      </c>
      <c r="B748" s="42">
        <v>3</v>
      </c>
      <c r="D748" s="18">
        <v>68.599999999999994</v>
      </c>
      <c r="E748" s="31">
        <f t="shared" si="72"/>
        <v>69.041666666666657</v>
      </c>
      <c r="F748" s="34">
        <f t="shared" si="73"/>
        <v>7.9406249999999847</v>
      </c>
      <c r="G748" s="38">
        <v>2.9</v>
      </c>
      <c r="H748" s="92"/>
      <c r="J748" s="31">
        <f t="shared" si="74"/>
        <v>328.07471264367814</v>
      </c>
      <c r="K748" s="5">
        <v>68.42</v>
      </c>
      <c r="L748" s="51">
        <v>68.599999999999994</v>
      </c>
      <c r="M748" s="14">
        <f t="shared" si="70"/>
        <v>-0.26239067055392695</v>
      </c>
      <c r="N748" s="50" t="s">
        <v>784</v>
      </c>
      <c r="O748" s="18">
        <v>68.599999999999994</v>
      </c>
      <c r="P748" s="18"/>
      <c r="R748" s="50" t="s">
        <v>1648</v>
      </c>
      <c r="S748" s="8">
        <v>69.2</v>
      </c>
      <c r="T748" s="51">
        <v>68.599999999999994</v>
      </c>
      <c r="U748" s="9">
        <f t="shared" si="71"/>
        <v>-0.60000000000000853</v>
      </c>
      <c r="V748" s="2"/>
    </row>
    <row r="749" spans="1:22" ht="16.5" thickBot="1">
      <c r="A749" s="43">
        <v>2009</v>
      </c>
      <c r="B749" s="42">
        <v>4</v>
      </c>
      <c r="D749" s="18">
        <v>70.3</v>
      </c>
      <c r="E749" s="31">
        <f t="shared" si="72"/>
        <v>69.349999999999994</v>
      </c>
      <c r="F749" s="34">
        <f t="shared" si="73"/>
        <v>8.4262499999999907</v>
      </c>
      <c r="G749" s="38">
        <v>3.3</v>
      </c>
      <c r="H749" s="92"/>
      <c r="J749" s="31">
        <f t="shared" si="74"/>
        <v>300.15151515151513</v>
      </c>
      <c r="K749" s="5">
        <v>70.11</v>
      </c>
      <c r="L749" s="51">
        <v>70.3</v>
      </c>
      <c r="M749" s="14">
        <f t="shared" si="70"/>
        <v>-0.27027027027027373</v>
      </c>
      <c r="N749" s="50" t="s">
        <v>785</v>
      </c>
      <c r="O749" s="18">
        <v>70.3</v>
      </c>
      <c r="P749" s="18"/>
      <c r="R749" s="50" t="s">
        <v>1649</v>
      </c>
      <c r="S749" s="8">
        <v>69.7</v>
      </c>
      <c r="T749" s="51">
        <v>70.3</v>
      </c>
      <c r="U749" s="9">
        <f t="shared" si="71"/>
        <v>0.59999999999999432</v>
      </c>
      <c r="V749" s="2"/>
    </row>
    <row r="750" spans="1:22" ht="16.5" thickBot="1">
      <c r="A750" s="43">
        <v>2009</v>
      </c>
      <c r="B750" s="42">
        <v>5</v>
      </c>
      <c r="D750" s="18">
        <v>72.099999999999994</v>
      </c>
      <c r="E750" s="31">
        <f t="shared" si="72"/>
        <v>69.720833333333317</v>
      </c>
      <c r="F750" s="34">
        <f t="shared" si="73"/>
        <v>9.0103124999999746</v>
      </c>
      <c r="G750" s="38">
        <v>3.5</v>
      </c>
      <c r="H750" s="92"/>
      <c r="J750" s="31">
        <f t="shared" si="74"/>
        <v>289.20238095238091</v>
      </c>
      <c r="K750" s="5">
        <v>71.91</v>
      </c>
      <c r="L750" s="51">
        <v>72.099999999999994</v>
      </c>
      <c r="M750" s="14">
        <f t="shared" si="70"/>
        <v>-0.26352288488210718</v>
      </c>
      <c r="N750" s="50" t="s">
        <v>786</v>
      </c>
      <c r="O750" s="18">
        <v>72.099999999999994</v>
      </c>
      <c r="P750" s="18"/>
      <c r="R750" s="50" t="s">
        <v>1650</v>
      </c>
      <c r="S750" s="8">
        <v>70.5</v>
      </c>
      <c r="T750" s="51">
        <v>72.099999999999994</v>
      </c>
      <c r="U750" s="9">
        <f t="shared" si="71"/>
        <v>1.5999999999999943</v>
      </c>
      <c r="V750" s="2"/>
    </row>
    <row r="751" spans="1:22" ht="16.5" thickBot="1">
      <c r="A751" s="43">
        <v>2009</v>
      </c>
      <c r="B751" s="42">
        <v>6</v>
      </c>
      <c r="D751" s="18">
        <v>70.8</v>
      </c>
      <c r="E751" s="31">
        <f t="shared" si="72"/>
        <v>70.233333333333334</v>
      </c>
      <c r="F751" s="34">
        <f t="shared" si="73"/>
        <v>9.8175000000000008</v>
      </c>
      <c r="G751" s="38">
        <v>4.0999999999999996</v>
      </c>
      <c r="H751" s="92"/>
      <c r="J751" s="31">
        <f t="shared" si="74"/>
        <v>261.30081300813009</v>
      </c>
      <c r="K751" s="5">
        <v>70.739999999999995</v>
      </c>
      <c r="L751" s="51">
        <v>70.8</v>
      </c>
      <c r="M751" s="14">
        <f t="shared" si="70"/>
        <v>-8.4745762711861516E-2</v>
      </c>
      <c r="N751" s="50" t="s">
        <v>787</v>
      </c>
      <c r="O751" s="18">
        <v>70.8</v>
      </c>
      <c r="P751" s="18"/>
      <c r="R751" s="50" t="s">
        <v>1651</v>
      </c>
      <c r="S751" s="8">
        <v>68.599999999999994</v>
      </c>
      <c r="T751" s="51">
        <v>70.8</v>
      </c>
      <c r="U751" s="9">
        <f t="shared" si="71"/>
        <v>2.2000000000000028</v>
      </c>
      <c r="V751" s="2"/>
    </row>
    <row r="752" spans="1:22" ht="16.5" thickBot="1">
      <c r="A752" s="43">
        <v>2009</v>
      </c>
      <c r="B752" s="42">
        <v>7</v>
      </c>
      <c r="D752" s="18">
        <v>70.400000000000006</v>
      </c>
      <c r="E752" s="31">
        <f t="shared" si="72"/>
        <v>70.995833333333337</v>
      </c>
      <c r="F752" s="34">
        <f t="shared" si="73"/>
        <v>11.018437500000006</v>
      </c>
      <c r="G752" s="38">
        <v>5.5</v>
      </c>
      <c r="H752" s="92"/>
      <c r="J752" s="31">
        <f t="shared" si="74"/>
        <v>219.08333333333331</v>
      </c>
      <c r="K752" s="5">
        <v>70.41</v>
      </c>
      <c r="L752" s="51">
        <v>70.400000000000006</v>
      </c>
      <c r="M752" s="14">
        <f t="shared" si="70"/>
        <v>1.4204545454532536E-2</v>
      </c>
      <c r="N752" s="50" t="s">
        <v>788</v>
      </c>
      <c r="O752" s="18">
        <v>70.400000000000006</v>
      </c>
      <c r="P752" s="18"/>
      <c r="R752" s="50" t="s">
        <v>1652</v>
      </c>
      <c r="S752" s="8">
        <v>68.2</v>
      </c>
      <c r="T752" s="51">
        <v>70.400000000000006</v>
      </c>
      <c r="U752" s="9">
        <f t="shared" si="71"/>
        <v>2.2000000000000028</v>
      </c>
      <c r="V752" s="2"/>
    </row>
    <row r="753" spans="1:22" ht="16.5" thickBot="1">
      <c r="A753" s="43">
        <v>2009</v>
      </c>
      <c r="B753" s="42">
        <v>8</v>
      </c>
      <c r="D753" s="18">
        <v>69</v>
      </c>
      <c r="E753" s="31">
        <f t="shared" si="72"/>
        <v>72.05</v>
      </c>
      <c r="F753" s="34">
        <f t="shared" si="73"/>
        <v>12.678749999999996</v>
      </c>
      <c r="G753" s="38">
        <v>7.4</v>
      </c>
      <c r="H753" s="92"/>
      <c r="J753" s="31">
        <f t="shared" si="74"/>
        <v>187.36486486486487</v>
      </c>
      <c r="K753" s="5">
        <v>69.040000000000006</v>
      </c>
      <c r="L753" s="51">
        <v>69</v>
      </c>
      <c r="M753" s="14">
        <f t="shared" si="70"/>
        <v>5.7971014492764539E-2</v>
      </c>
      <c r="N753" s="50" t="s">
        <v>789</v>
      </c>
      <c r="O753" s="18">
        <v>69</v>
      </c>
      <c r="P753" s="18"/>
      <c r="R753" s="50" t="s">
        <v>1653</v>
      </c>
      <c r="S753" s="8">
        <v>67.400000000000006</v>
      </c>
      <c r="T753" s="51">
        <v>69</v>
      </c>
      <c r="U753" s="9">
        <f t="shared" si="71"/>
        <v>1.5999999999999943</v>
      </c>
      <c r="V753" s="2"/>
    </row>
    <row r="754" spans="1:22" ht="16.5" thickBot="1">
      <c r="A754" s="43">
        <v>2009</v>
      </c>
      <c r="B754" s="42">
        <v>9</v>
      </c>
      <c r="D754" s="18">
        <v>71.2</v>
      </c>
      <c r="E754" s="31">
        <f t="shared" si="72"/>
        <v>73.229166666666671</v>
      </c>
      <c r="F754" s="34">
        <f t="shared" si="73"/>
        <v>14.535937500000006</v>
      </c>
      <c r="G754" s="38">
        <v>9.5</v>
      </c>
      <c r="H754" s="92"/>
      <c r="J754" s="31">
        <f t="shared" si="74"/>
        <v>167.08333333333334</v>
      </c>
      <c r="K754" s="5">
        <v>71.05</v>
      </c>
      <c r="L754" s="51">
        <v>71.2</v>
      </c>
      <c r="M754" s="14">
        <f t="shared" si="70"/>
        <v>-0.21067415730338723</v>
      </c>
      <c r="N754" s="50" t="s">
        <v>790</v>
      </c>
      <c r="O754" s="18">
        <v>71.2</v>
      </c>
      <c r="P754" s="18"/>
      <c r="R754" s="50" t="s">
        <v>1654</v>
      </c>
      <c r="S754" s="8">
        <v>70.5</v>
      </c>
      <c r="T754" s="51">
        <v>71.2</v>
      </c>
      <c r="U754" s="9">
        <f t="shared" si="71"/>
        <v>0.70000000000000284</v>
      </c>
      <c r="V754" s="2"/>
    </row>
    <row r="755" spans="1:22" ht="16.5" thickBot="1">
      <c r="A755" s="43">
        <v>2009</v>
      </c>
      <c r="B755" s="42">
        <v>10</v>
      </c>
      <c r="D755" s="18">
        <v>71.8</v>
      </c>
      <c r="E755" s="31">
        <f t="shared" si="72"/>
        <v>74.066666666666677</v>
      </c>
      <c r="F755" s="34">
        <f t="shared" si="73"/>
        <v>15.855000000000016</v>
      </c>
      <c r="G755" s="38">
        <v>10.9</v>
      </c>
      <c r="H755" s="92"/>
      <c r="J755" s="31">
        <f t="shared" si="74"/>
        <v>157.95107033639144</v>
      </c>
      <c r="K755" s="5">
        <v>71.66</v>
      </c>
      <c r="L755" s="51">
        <v>71.8</v>
      </c>
      <c r="M755" s="14">
        <f t="shared" si="70"/>
        <v>-0.19498607242340427</v>
      </c>
      <c r="N755" s="50" t="s">
        <v>791</v>
      </c>
      <c r="O755" s="18">
        <v>71.8</v>
      </c>
      <c r="P755" s="18"/>
      <c r="R755" s="50" t="s">
        <v>1655</v>
      </c>
      <c r="S755" s="8">
        <v>72.3</v>
      </c>
      <c r="T755" s="51">
        <v>71.8</v>
      </c>
      <c r="U755" s="9">
        <f t="shared" si="71"/>
        <v>-0.5</v>
      </c>
      <c r="V755" s="2"/>
    </row>
    <row r="756" spans="1:22" ht="16.5" thickBot="1">
      <c r="A756" s="43">
        <v>2009</v>
      </c>
      <c r="B756" s="42">
        <v>11</v>
      </c>
      <c r="D756" s="18">
        <v>72</v>
      </c>
      <c r="E756" s="31">
        <f t="shared" si="72"/>
        <v>74.462500000000006</v>
      </c>
      <c r="F756" s="34">
        <f t="shared" si="73"/>
        <v>16.478437500000009</v>
      </c>
      <c r="G756" s="38">
        <v>11.7</v>
      </c>
      <c r="H756" s="92"/>
      <c r="J756" s="31">
        <f t="shared" si="74"/>
        <v>153.64316239316241</v>
      </c>
      <c r="K756" s="5">
        <v>72.05</v>
      </c>
      <c r="L756" s="51">
        <v>72</v>
      </c>
      <c r="M756" s="14">
        <f t="shared" si="70"/>
        <v>6.9444444444428655E-2</v>
      </c>
      <c r="N756" s="50" t="s">
        <v>792</v>
      </c>
      <c r="O756" s="18">
        <v>72</v>
      </c>
      <c r="P756" s="18"/>
      <c r="R756" s="50" t="s">
        <v>1656</v>
      </c>
      <c r="S756" s="8">
        <v>73.599999999999994</v>
      </c>
      <c r="T756" s="51">
        <v>72</v>
      </c>
      <c r="U756" s="9">
        <f t="shared" si="71"/>
        <v>-1.5999999999999943</v>
      </c>
      <c r="V756" s="2"/>
    </row>
    <row r="757" spans="1:22" ht="16.5" thickBot="1">
      <c r="A757" s="43">
        <v>2009</v>
      </c>
      <c r="B757" s="42">
        <v>12</v>
      </c>
      <c r="D757" s="18">
        <v>74.400000000000006</v>
      </c>
      <c r="E757" s="31">
        <f t="shared" si="72"/>
        <v>74.766708333333341</v>
      </c>
      <c r="F757" s="34">
        <f t="shared" si="73"/>
        <v>16.957565625000012</v>
      </c>
      <c r="G757" s="38">
        <v>12.7</v>
      </c>
      <c r="H757" s="92"/>
      <c r="J757" s="31">
        <f t="shared" si="74"/>
        <v>148.87142388451446</v>
      </c>
      <c r="K757" s="5">
        <v>74.44</v>
      </c>
      <c r="L757" s="51">
        <v>74.400000000000006</v>
      </c>
      <c r="M757" s="14">
        <f t="shared" si="70"/>
        <v>5.3763440860208789E-2</v>
      </c>
      <c r="N757" s="50" t="s">
        <v>793</v>
      </c>
      <c r="O757" s="18">
        <v>74.400000000000006</v>
      </c>
      <c r="P757" s="18"/>
      <c r="R757" s="50" t="s">
        <v>1657</v>
      </c>
      <c r="S757" s="8">
        <v>76.8</v>
      </c>
      <c r="T757" s="51">
        <v>74.400000000000006</v>
      </c>
      <c r="U757" s="9">
        <f t="shared" si="71"/>
        <v>-2.3999999999999915</v>
      </c>
      <c r="V757" s="2"/>
    </row>
    <row r="758" spans="1:22" ht="16.5" thickBot="1">
      <c r="A758" s="43">
        <v>2010</v>
      </c>
      <c r="B758" s="42">
        <v>1</v>
      </c>
      <c r="C758">
        <v>2010</v>
      </c>
      <c r="D758" s="18">
        <v>78.5</v>
      </c>
      <c r="E758" s="31">
        <f t="shared" si="72"/>
        <v>75.433416666666673</v>
      </c>
      <c r="F758" s="34">
        <f t="shared" si="73"/>
        <v>18.00763125000001</v>
      </c>
      <c r="G758" s="38">
        <v>14</v>
      </c>
      <c r="H758" s="92"/>
      <c r="J758" s="31">
        <f t="shared" si="74"/>
        <v>143.88101190476192</v>
      </c>
      <c r="K758" s="5">
        <v>78.709999999999994</v>
      </c>
      <c r="L758" s="51">
        <v>78.5</v>
      </c>
      <c r="M758" s="14">
        <f t="shared" si="70"/>
        <v>0.2675159235668616</v>
      </c>
      <c r="N758" s="50" t="s">
        <v>794</v>
      </c>
      <c r="O758" s="18">
        <v>78.5</v>
      </c>
      <c r="P758" s="18"/>
      <c r="R758" s="50" t="s">
        <v>1658</v>
      </c>
      <c r="S758" s="8">
        <v>81.099999999999994</v>
      </c>
      <c r="T758" s="51">
        <v>78.5</v>
      </c>
      <c r="U758" s="9">
        <f t="shared" si="71"/>
        <v>-2.5999999999999943</v>
      </c>
      <c r="V758" s="2">
        <v>5</v>
      </c>
    </row>
    <row r="759" spans="1:22" ht="16.5" thickBot="1">
      <c r="A759" s="43">
        <v>2010</v>
      </c>
      <c r="B759" s="42">
        <v>2</v>
      </c>
      <c r="D759" s="18">
        <v>82.7</v>
      </c>
      <c r="E759" s="31">
        <f t="shared" si="72"/>
        <v>76.454249999999988</v>
      </c>
      <c r="F759" s="34">
        <f t="shared" si="73"/>
        <v>19.615443749999979</v>
      </c>
      <c r="G759" s="38">
        <v>16.100000000000001</v>
      </c>
      <c r="H759" s="92"/>
      <c r="J759" s="31">
        <f t="shared" si="74"/>
        <v>137.48711180124224</v>
      </c>
      <c r="K759" s="5">
        <v>82.7</v>
      </c>
      <c r="L759" s="51">
        <v>82.7</v>
      </c>
      <c r="M759" s="14">
        <f t="shared" si="70"/>
        <v>0</v>
      </c>
      <c r="N759" s="50" t="s">
        <v>795</v>
      </c>
      <c r="O759" s="18">
        <v>82.7</v>
      </c>
      <c r="P759" s="18"/>
      <c r="R759" s="50" t="s">
        <v>1659</v>
      </c>
      <c r="S759" s="8">
        <v>84.7</v>
      </c>
      <c r="T759" s="51">
        <v>82.7</v>
      </c>
      <c r="U759" s="9">
        <f t="shared" si="71"/>
        <v>-2</v>
      </c>
      <c r="V759" s="2"/>
    </row>
    <row r="760" spans="1:22" ht="16.5" thickBot="1">
      <c r="A760" s="43">
        <v>2010</v>
      </c>
      <c r="B760" s="42">
        <v>3</v>
      </c>
      <c r="D760" s="18">
        <v>82.5</v>
      </c>
      <c r="E760" s="31">
        <f t="shared" si="72"/>
        <v>77.42091666666667</v>
      </c>
      <c r="F760" s="34">
        <f t="shared" si="73"/>
        <v>21.137943750000005</v>
      </c>
      <c r="G760" s="38">
        <v>18.5</v>
      </c>
      <c r="H760" s="92"/>
      <c r="J760" s="31">
        <f t="shared" si="74"/>
        <v>131.84914414414413</v>
      </c>
      <c r="K760" s="5">
        <v>82.12</v>
      </c>
      <c r="L760" s="51">
        <v>82.5</v>
      </c>
      <c r="M760" s="14">
        <f t="shared" si="70"/>
        <v>-0.4606060606060538</v>
      </c>
      <c r="N760" s="50" t="s">
        <v>796</v>
      </c>
      <c r="O760" s="18">
        <v>82.5</v>
      </c>
      <c r="P760" s="18"/>
      <c r="R760" s="50" t="s">
        <v>1660</v>
      </c>
      <c r="S760" s="8">
        <v>83.4</v>
      </c>
      <c r="T760" s="51">
        <v>82.5</v>
      </c>
      <c r="U760" s="9">
        <f t="shared" si="71"/>
        <v>-0.90000000000000568</v>
      </c>
      <c r="V760" s="2"/>
    </row>
    <row r="761" spans="1:22" ht="16.5" thickBot="1">
      <c r="A761" s="43">
        <v>2010</v>
      </c>
      <c r="B761" s="42">
        <v>4</v>
      </c>
      <c r="D761" s="18">
        <v>76.5</v>
      </c>
      <c r="E761" s="31">
        <f t="shared" si="72"/>
        <v>78.258416666666662</v>
      </c>
      <c r="F761" s="34">
        <f t="shared" si="73"/>
        <v>22.457006249999992</v>
      </c>
      <c r="G761" s="38">
        <v>20.8</v>
      </c>
      <c r="H761" s="92"/>
      <c r="J761" s="31">
        <f t="shared" si="74"/>
        <v>127.62423878205128</v>
      </c>
      <c r="K761" s="5">
        <v>76.239999999999995</v>
      </c>
      <c r="L761" s="51">
        <v>76.5</v>
      </c>
      <c r="M761" s="14">
        <f t="shared" si="70"/>
        <v>-0.33986928104575043</v>
      </c>
      <c r="N761" s="50" t="s">
        <v>797</v>
      </c>
      <c r="O761" s="18">
        <v>76.5</v>
      </c>
      <c r="P761" s="18"/>
      <c r="R761" s="50" t="s">
        <v>1661</v>
      </c>
      <c r="S761" s="8">
        <v>75.900000000000006</v>
      </c>
      <c r="T761" s="51">
        <v>76.5</v>
      </c>
      <c r="U761" s="9">
        <f t="shared" si="71"/>
        <v>0.59999999999999432</v>
      </c>
      <c r="V761" s="2"/>
    </row>
    <row r="762" spans="1:22" ht="16.5" thickBot="1">
      <c r="A762" s="43">
        <v>2010</v>
      </c>
      <c r="B762" s="42">
        <v>5</v>
      </c>
      <c r="D762" s="18">
        <v>75.400000000000006</v>
      </c>
      <c r="E762" s="31">
        <f t="shared" si="72"/>
        <v>79.012583333333339</v>
      </c>
      <c r="F762" s="34">
        <f t="shared" si="73"/>
        <v>23.64481875000001</v>
      </c>
      <c r="G762" s="38">
        <v>23.1</v>
      </c>
      <c r="H762" s="92"/>
      <c r="J762" s="31">
        <f t="shared" si="74"/>
        <v>124.20458152958153</v>
      </c>
      <c r="K762" s="5">
        <v>75.260000000000005</v>
      </c>
      <c r="L762" s="51">
        <v>75.400000000000006</v>
      </c>
      <c r="M762" s="14">
        <f t="shared" si="70"/>
        <v>-0.18567639257294388</v>
      </c>
      <c r="N762" s="50" t="s">
        <v>798</v>
      </c>
      <c r="O762" s="18">
        <v>75.400000000000006</v>
      </c>
      <c r="P762" s="18"/>
      <c r="R762" s="50" t="s">
        <v>1662</v>
      </c>
      <c r="S762" s="8">
        <v>73.8</v>
      </c>
      <c r="T762" s="51">
        <v>75.400000000000006</v>
      </c>
      <c r="U762" s="9">
        <f t="shared" si="71"/>
        <v>1.6000000000000085</v>
      </c>
      <c r="V762" s="2"/>
    </row>
    <row r="763" spans="1:22" ht="16.5" thickBot="1">
      <c r="A763" s="43">
        <v>2010</v>
      </c>
      <c r="B763" s="42">
        <v>6</v>
      </c>
      <c r="D763" s="85">
        <v>74.801000000000002</v>
      </c>
      <c r="E763" s="31">
        <f t="shared" si="72"/>
        <v>79.675083333333333</v>
      </c>
      <c r="F763" s="34">
        <f t="shared" si="73"/>
        <v>24.688256249999998</v>
      </c>
      <c r="G763" s="38">
        <v>24.6</v>
      </c>
      <c r="H763" s="92"/>
      <c r="J763" s="31">
        <f t="shared" si="74"/>
        <v>122.38824525745257</v>
      </c>
      <c r="K763" s="5">
        <v>74.67</v>
      </c>
      <c r="L763" s="51">
        <v>74.8</v>
      </c>
      <c r="M763" s="14">
        <f t="shared" si="70"/>
        <v>-0.17379679144384852</v>
      </c>
      <c r="N763" s="50" t="s">
        <v>799</v>
      </c>
      <c r="O763" s="18">
        <v>74.8</v>
      </c>
      <c r="P763" s="18"/>
      <c r="R763" s="50" t="s">
        <v>1663</v>
      </c>
      <c r="S763" s="8">
        <v>72.5</v>
      </c>
      <c r="T763" s="51">
        <v>74.8</v>
      </c>
      <c r="U763" s="9">
        <f t="shared" si="71"/>
        <v>2.2999999999999972</v>
      </c>
      <c r="V763" s="2"/>
    </row>
    <row r="764" spans="1:22" ht="16.5" thickBot="1">
      <c r="A764" s="43">
        <v>2010</v>
      </c>
      <c r="B764" s="42">
        <v>7</v>
      </c>
      <c r="D764" s="18">
        <v>82.4</v>
      </c>
      <c r="E764" s="31">
        <f t="shared" si="72"/>
        <v>80.070916666666676</v>
      </c>
      <c r="F764" s="34">
        <f t="shared" si="73"/>
        <v>25.311693750000014</v>
      </c>
      <c r="G764" s="38">
        <v>25.2</v>
      </c>
      <c r="H764" s="92"/>
      <c r="J764" s="31">
        <f t="shared" si="74"/>
        <v>121.77417328042328</v>
      </c>
      <c r="K764" s="5">
        <v>82.2</v>
      </c>
      <c r="L764" s="51">
        <v>82.4</v>
      </c>
      <c r="M764" s="14">
        <f t="shared" si="70"/>
        <v>-0.2427184466019412</v>
      </c>
      <c r="N764" s="50" t="s">
        <v>800</v>
      </c>
      <c r="O764" s="18">
        <v>82.4</v>
      </c>
      <c r="P764" s="18"/>
      <c r="R764" s="50" t="s">
        <v>1664</v>
      </c>
      <c r="S764" s="8">
        <v>79.8</v>
      </c>
      <c r="T764" s="51">
        <v>82.4</v>
      </c>
      <c r="U764" s="9">
        <f t="shared" si="71"/>
        <v>2.6000000000000085</v>
      </c>
      <c r="V764" s="2"/>
    </row>
    <row r="765" spans="1:22" ht="16.5" thickBot="1">
      <c r="A765" s="43">
        <v>2010</v>
      </c>
      <c r="B765" s="42">
        <v>8</v>
      </c>
      <c r="D765" s="18">
        <v>81.5</v>
      </c>
      <c r="E765" s="31">
        <f t="shared" si="72"/>
        <v>80.566749999999999</v>
      </c>
      <c r="F765" s="34">
        <f t="shared" si="73"/>
        <v>26.092631249999997</v>
      </c>
      <c r="G765" s="38">
        <v>26.4</v>
      </c>
      <c r="H765" s="92"/>
      <c r="J765" s="31">
        <f t="shared" si="74"/>
        <v>120.51770833333333</v>
      </c>
      <c r="K765" s="5">
        <v>81.150000000000006</v>
      </c>
      <c r="L765" s="51">
        <v>81.5</v>
      </c>
      <c r="M765" s="14">
        <f t="shared" si="70"/>
        <v>-0.42944785276073105</v>
      </c>
      <c r="N765" s="50" t="s">
        <v>801</v>
      </c>
      <c r="O765" s="18">
        <v>81.5</v>
      </c>
      <c r="P765" s="18"/>
      <c r="R765" s="50" t="s">
        <v>1665</v>
      </c>
      <c r="S765" s="8">
        <v>79.5</v>
      </c>
      <c r="T765" s="51">
        <v>81.5</v>
      </c>
      <c r="U765" s="9">
        <f t="shared" si="71"/>
        <v>2</v>
      </c>
      <c r="V765" s="2"/>
    </row>
    <row r="766" spans="1:22" ht="16.5" thickBot="1">
      <c r="A766" s="43">
        <v>2010</v>
      </c>
      <c r="B766" s="42">
        <v>9</v>
      </c>
      <c r="D766" s="18">
        <v>81.900000000000006</v>
      </c>
      <c r="E766" s="31">
        <f t="shared" si="72"/>
        <v>82.304249999999996</v>
      </c>
      <c r="F766" s="34">
        <f t="shared" si="73"/>
        <v>28.829193749999995</v>
      </c>
      <c r="G766" s="38">
        <v>29.5</v>
      </c>
      <c r="H766" s="92"/>
      <c r="J766" s="31">
        <f t="shared" si="74"/>
        <v>117.89974576271186</v>
      </c>
      <c r="K766" s="5">
        <v>81.81</v>
      </c>
      <c r="L766" s="51">
        <v>81.900000000000006</v>
      </c>
      <c r="M766" s="14">
        <f t="shared" si="70"/>
        <v>-0.10989010989010239</v>
      </c>
      <c r="N766" s="50" t="s">
        <v>802</v>
      </c>
      <c r="O766" s="18">
        <v>81.900000000000006</v>
      </c>
      <c r="P766" s="18"/>
      <c r="R766" s="50" t="s">
        <v>1666</v>
      </c>
      <c r="S766" s="8">
        <v>81.099999999999994</v>
      </c>
      <c r="T766" s="51">
        <v>81.900000000000006</v>
      </c>
      <c r="U766" s="9">
        <f t="shared" si="71"/>
        <v>0.80000000000001137</v>
      </c>
      <c r="V766" s="2"/>
    </row>
    <row r="767" spans="1:22" ht="16.5" thickBot="1">
      <c r="A767" s="43">
        <v>2010</v>
      </c>
      <c r="B767" s="42">
        <v>10</v>
      </c>
      <c r="D767" s="18">
        <v>81.2</v>
      </c>
      <c r="E767" s="31">
        <f t="shared" si="72"/>
        <v>85.175083333333333</v>
      </c>
      <c r="F767" s="34">
        <f t="shared" si="73"/>
        <v>33.350756249999996</v>
      </c>
      <c r="G767" s="38">
        <v>34.5</v>
      </c>
      <c r="H767" s="92"/>
      <c r="J767" s="31">
        <f t="shared" si="74"/>
        <v>114.68842995169082</v>
      </c>
      <c r="K767" s="5">
        <v>80.89</v>
      </c>
      <c r="L767" s="51">
        <v>81.2</v>
      </c>
      <c r="M767" s="14">
        <f t="shared" si="70"/>
        <v>-0.38177339901479002</v>
      </c>
      <c r="N767" s="50" t="s">
        <v>803</v>
      </c>
      <c r="O767" s="18">
        <v>81.2</v>
      </c>
      <c r="P767" s="18"/>
      <c r="R767" s="50" t="s">
        <v>1667</v>
      </c>
      <c r="S767" s="8">
        <v>81.7</v>
      </c>
      <c r="T767" s="51">
        <v>81.2</v>
      </c>
      <c r="U767" s="9">
        <f t="shared" si="71"/>
        <v>-0.5</v>
      </c>
      <c r="V767" s="2"/>
    </row>
    <row r="768" spans="1:22" ht="16.5" thickBot="1">
      <c r="A768" s="43">
        <v>2010</v>
      </c>
      <c r="B768" s="42">
        <v>11</v>
      </c>
      <c r="D768" s="18">
        <v>80.7</v>
      </c>
      <c r="E768" s="31">
        <f t="shared" si="72"/>
        <v>87.645916666666665</v>
      </c>
      <c r="F768" s="34">
        <f t="shared" si="73"/>
        <v>37.242318749999995</v>
      </c>
      <c r="G768" s="38">
        <v>39.1</v>
      </c>
      <c r="H768" s="92"/>
      <c r="J768" s="31">
        <f t="shared" si="74"/>
        <v>112.41583546462063</v>
      </c>
      <c r="K768" s="5">
        <v>80.77</v>
      </c>
      <c r="L768" s="51">
        <v>80.7</v>
      </c>
      <c r="M768" s="14">
        <f t="shared" si="70"/>
        <v>8.6741016109044722E-2</v>
      </c>
      <c r="N768" s="50" t="s">
        <v>804</v>
      </c>
      <c r="O768" s="18">
        <v>80.7</v>
      </c>
      <c r="P768" s="18"/>
      <c r="R768" s="50" t="s">
        <v>1668</v>
      </c>
      <c r="S768" s="8">
        <v>82.5</v>
      </c>
      <c r="T768" s="51">
        <v>80.7</v>
      </c>
      <c r="U768" s="9">
        <f t="shared" si="71"/>
        <v>-1.7999999999999972</v>
      </c>
      <c r="V768" s="2"/>
    </row>
    <row r="769" spans="1:22" ht="16.5" thickBot="1">
      <c r="A769" s="43">
        <v>2010</v>
      </c>
      <c r="B769" s="42">
        <v>12</v>
      </c>
      <c r="D769" s="18">
        <v>81.599999999999994</v>
      </c>
      <c r="E769" s="31">
        <f t="shared" si="72"/>
        <v>89.583375000000004</v>
      </c>
      <c r="F769" s="34">
        <f t="shared" si="73"/>
        <v>40.293815625000008</v>
      </c>
      <c r="G769" s="38">
        <v>42.5</v>
      </c>
      <c r="H769" s="92"/>
      <c r="J769" s="31">
        <f t="shared" si="74"/>
        <v>111.07844117647059</v>
      </c>
      <c r="K769" s="5">
        <v>81.59</v>
      </c>
      <c r="L769" s="51">
        <v>81.599999999999994</v>
      </c>
      <c r="M769" s="14">
        <f t="shared" si="70"/>
        <v>-1.2254901960773168E-2</v>
      </c>
      <c r="N769" s="50" t="s">
        <v>805</v>
      </c>
      <c r="O769" s="18">
        <v>81.599999999999994</v>
      </c>
      <c r="P769" s="18"/>
      <c r="R769" s="50" t="s">
        <v>1669</v>
      </c>
      <c r="S769" s="8">
        <v>84.2</v>
      </c>
      <c r="T769" s="51">
        <v>81.599999999999994</v>
      </c>
      <c r="U769" s="9">
        <f t="shared" si="71"/>
        <v>-2.6000000000000085</v>
      </c>
      <c r="V769" s="2"/>
    </row>
    <row r="770" spans="1:22" ht="16.5" thickBot="1">
      <c r="A770" s="43">
        <v>2011</v>
      </c>
      <c r="B770" s="42">
        <v>1</v>
      </c>
      <c r="D770" s="18">
        <v>80.8</v>
      </c>
      <c r="E770" s="31">
        <f t="shared" si="72"/>
        <v>91.199999999999989</v>
      </c>
      <c r="F770" s="34">
        <f t="shared" si="73"/>
        <v>42.839999999999982</v>
      </c>
      <c r="G770" s="38">
        <v>45.7</v>
      </c>
      <c r="H770" s="92"/>
      <c r="J770" s="31">
        <f t="shared" si="74"/>
        <v>109.9562363238512</v>
      </c>
      <c r="K770" s="5">
        <v>80.73</v>
      </c>
      <c r="L770" s="51">
        <v>80.8</v>
      </c>
      <c r="M770" s="14">
        <f t="shared" si="70"/>
        <v>-8.6633663366328051E-2</v>
      </c>
      <c r="N770" s="50" t="s">
        <v>806</v>
      </c>
      <c r="O770" s="18">
        <v>80.8</v>
      </c>
      <c r="P770" s="18"/>
      <c r="R770" s="50" t="s">
        <v>1670</v>
      </c>
      <c r="S770" s="8">
        <v>83.4</v>
      </c>
      <c r="T770" s="51">
        <v>80.8</v>
      </c>
      <c r="U770" s="9">
        <f t="shared" si="71"/>
        <v>-2.6000000000000085</v>
      </c>
      <c r="V770" s="2"/>
    </row>
    <row r="771" spans="1:22" ht="16.5" thickBot="1">
      <c r="A771" s="43">
        <v>2011</v>
      </c>
      <c r="B771" s="42">
        <v>2</v>
      </c>
      <c r="D771" s="18">
        <v>92.3</v>
      </c>
      <c r="E771" s="31">
        <f t="shared" si="72"/>
        <v>92.766666666666666</v>
      </c>
      <c r="F771" s="34">
        <f t="shared" si="73"/>
        <v>45.307499999999997</v>
      </c>
      <c r="G771" s="38">
        <v>48.8</v>
      </c>
      <c r="H771" s="92"/>
      <c r="J771" s="31">
        <f t="shared" si="74"/>
        <v>109.00956284153006</v>
      </c>
      <c r="K771" s="5">
        <v>92.26</v>
      </c>
      <c r="L771" s="51">
        <v>92.3</v>
      </c>
      <c r="M771" s="14">
        <f t="shared" si="70"/>
        <v>-4.3336944745391293E-2</v>
      </c>
      <c r="N771" s="50" t="s">
        <v>807</v>
      </c>
      <c r="O771" s="18">
        <v>92.3</v>
      </c>
      <c r="P771" s="18"/>
      <c r="R771" s="50" t="s">
        <v>1671</v>
      </c>
      <c r="S771" s="8">
        <v>94.6</v>
      </c>
      <c r="T771" s="51">
        <v>92.3</v>
      </c>
      <c r="U771" s="9">
        <f t="shared" si="71"/>
        <v>-2.2999999999999972</v>
      </c>
      <c r="V771" s="2"/>
    </row>
    <row r="772" spans="1:22" ht="16.5" thickBot="1">
      <c r="A772" s="43">
        <v>2011</v>
      </c>
      <c r="B772" s="42">
        <v>3</v>
      </c>
      <c r="D772" s="18">
        <v>114.6</v>
      </c>
      <c r="E772" s="31">
        <f t="shared" si="72"/>
        <v>95.966666666666683</v>
      </c>
      <c r="F772" s="34">
        <f t="shared" si="73"/>
        <v>50.347500000000025</v>
      </c>
      <c r="G772" s="38">
        <v>53.8</v>
      </c>
      <c r="H772" s="64">
        <f t="shared" ref="H772:H783" si="75">F772/G772*100-100</f>
        <v>-6.417286245353111</v>
      </c>
      <c r="J772" s="31">
        <f t="shared" si="74"/>
        <v>107.83767038413879</v>
      </c>
      <c r="K772" s="5">
        <v>122.91</v>
      </c>
      <c r="L772" s="51">
        <v>114.6</v>
      </c>
      <c r="M772" s="14">
        <f t="shared" si="70"/>
        <v>7.2513089005235685</v>
      </c>
      <c r="N772" s="50" t="s">
        <v>808</v>
      </c>
      <c r="O772" s="18">
        <v>114.6</v>
      </c>
      <c r="P772" s="18"/>
      <c r="R772" s="50" t="s">
        <v>1672</v>
      </c>
      <c r="S772" s="8">
        <v>115.8</v>
      </c>
      <c r="T772" s="51">
        <v>114.6</v>
      </c>
      <c r="U772" s="9">
        <f t="shared" si="71"/>
        <v>-1.2000000000000028</v>
      </c>
      <c r="V772" s="2"/>
    </row>
    <row r="773" spans="1:22" ht="16.5" thickBot="1">
      <c r="A773" s="43">
        <v>2011</v>
      </c>
      <c r="B773" s="42">
        <v>4</v>
      </c>
      <c r="D773" s="18">
        <v>113.3</v>
      </c>
      <c r="E773" s="31">
        <f t="shared" si="72"/>
        <v>100.5125</v>
      </c>
      <c r="F773" s="34">
        <f t="shared" si="73"/>
        <v>57.507187500000001</v>
      </c>
      <c r="G773" s="38">
        <v>61.1</v>
      </c>
      <c r="H773" s="92">
        <f t="shared" si="75"/>
        <v>-5.8802168576104776</v>
      </c>
      <c r="J773" s="31">
        <f t="shared" si="74"/>
        <v>106.45049099836334</v>
      </c>
      <c r="K773" s="5">
        <v>113.61</v>
      </c>
      <c r="L773" s="51">
        <v>113.3</v>
      </c>
      <c r="M773" s="14">
        <f t="shared" ref="M773:M836" si="76">K773/L773*100-100</f>
        <v>0.27360988526037033</v>
      </c>
      <c r="N773" s="50" t="s">
        <v>809</v>
      </c>
      <c r="O773" s="18">
        <v>113.3</v>
      </c>
      <c r="P773" s="18"/>
      <c r="R773" s="50" t="s">
        <v>1673</v>
      </c>
      <c r="S773" s="8">
        <v>112.5</v>
      </c>
      <c r="T773" s="51">
        <v>113.3</v>
      </c>
      <c r="U773" s="9">
        <f t="shared" ref="U773:U836" si="77">T773-S773</f>
        <v>0.79999999999999716</v>
      </c>
      <c r="V773" s="2"/>
    </row>
    <row r="774" spans="1:22" ht="16.5" thickBot="1">
      <c r="A774" s="43">
        <v>2011</v>
      </c>
      <c r="B774" s="42">
        <v>5</v>
      </c>
      <c r="D774" s="18">
        <v>97.9</v>
      </c>
      <c r="E774" s="31">
        <f t="shared" si="72"/>
        <v>105.6875</v>
      </c>
      <c r="F774" s="34">
        <f t="shared" si="73"/>
        <v>65.657812499999991</v>
      </c>
      <c r="G774" s="38">
        <v>69.3</v>
      </c>
      <c r="H774" s="92">
        <f t="shared" si="75"/>
        <v>-5.2556818181818272</v>
      </c>
      <c r="J774" s="31">
        <f t="shared" si="74"/>
        <v>105.2507215007215</v>
      </c>
      <c r="K774" s="5">
        <v>97.79</v>
      </c>
      <c r="L774" s="51">
        <v>97.9</v>
      </c>
      <c r="M774" s="14">
        <f t="shared" si="76"/>
        <v>-0.11235955056180558</v>
      </c>
      <c r="N774" s="50" t="s">
        <v>810</v>
      </c>
      <c r="O774" s="18">
        <v>97.9</v>
      </c>
      <c r="P774" s="18"/>
      <c r="R774" s="50" t="s">
        <v>1674</v>
      </c>
      <c r="S774" s="8">
        <v>95.8</v>
      </c>
      <c r="T774" s="51">
        <v>97.9</v>
      </c>
      <c r="U774" s="9">
        <f t="shared" si="77"/>
        <v>2.1000000000000085</v>
      </c>
      <c r="V774" s="2"/>
    </row>
    <row r="775" spans="1:22" ht="16.5" thickBot="1">
      <c r="A775" s="43">
        <v>2011</v>
      </c>
      <c r="B775" s="42">
        <v>6</v>
      </c>
      <c r="D775" s="18">
        <v>98.8</v>
      </c>
      <c r="E775" s="31">
        <f t="shared" si="72"/>
        <v>110.86666666666667</v>
      </c>
      <c r="F775" s="34">
        <f t="shared" si="73"/>
        <v>73.815000000000012</v>
      </c>
      <c r="G775" s="38">
        <v>77.2</v>
      </c>
      <c r="H775" s="92">
        <f t="shared" si="75"/>
        <v>-4.3847150259067291</v>
      </c>
      <c r="J775" s="31">
        <f t="shared" si="74"/>
        <v>104.36096718480138</v>
      </c>
      <c r="K775" s="5">
        <v>98.88</v>
      </c>
      <c r="L775" s="51">
        <v>98.8</v>
      </c>
      <c r="M775" s="14">
        <f t="shared" si="76"/>
        <v>8.0971659919029548E-2</v>
      </c>
      <c r="N775" s="50" t="s">
        <v>811</v>
      </c>
      <c r="O775" s="18">
        <v>98.8</v>
      </c>
      <c r="P775" s="18"/>
      <c r="R775" s="50" t="s">
        <v>1675</v>
      </c>
      <c r="S775" s="8">
        <v>95.8</v>
      </c>
      <c r="T775" s="51">
        <v>98.8</v>
      </c>
      <c r="U775" s="9">
        <f t="shared" si="77"/>
        <v>3</v>
      </c>
      <c r="V775" s="2"/>
    </row>
    <row r="776" spans="1:22" ht="16.5" thickBot="1">
      <c r="A776" s="43">
        <v>2011</v>
      </c>
      <c r="B776" s="42">
        <v>7</v>
      </c>
      <c r="D776" s="18">
        <v>97.2</v>
      </c>
      <c r="E776" s="31">
        <f t="shared" si="72"/>
        <v>115.13749999999999</v>
      </c>
      <c r="F776" s="34">
        <f t="shared" si="73"/>
        <v>80.541562499999984</v>
      </c>
      <c r="G776" s="38">
        <v>83.6</v>
      </c>
      <c r="H776" s="92">
        <f t="shared" si="75"/>
        <v>-3.6584180622009796</v>
      </c>
      <c r="J776" s="31">
        <f t="shared" si="74"/>
        <v>103.77242822966507</v>
      </c>
      <c r="K776" s="5">
        <v>97.43</v>
      </c>
      <c r="L776" s="51">
        <v>97.2</v>
      </c>
      <c r="M776" s="14">
        <f t="shared" si="76"/>
        <v>0.23662551440328627</v>
      </c>
      <c r="N776" s="50" t="s">
        <v>812</v>
      </c>
      <c r="O776" s="18">
        <v>97.2</v>
      </c>
      <c r="P776" s="18"/>
      <c r="R776" s="50" t="s">
        <v>1676</v>
      </c>
      <c r="S776" s="8">
        <v>94.1</v>
      </c>
      <c r="T776" s="51">
        <v>97.2</v>
      </c>
      <c r="U776" s="9">
        <f t="shared" si="77"/>
        <v>3.1000000000000085</v>
      </c>
      <c r="V776" s="2"/>
    </row>
    <row r="777" spans="1:22" ht="16.5" thickBot="1">
      <c r="A777" s="43">
        <v>2011</v>
      </c>
      <c r="B777" s="42">
        <v>8</v>
      </c>
      <c r="D777" s="18">
        <v>104.3</v>
      </c>
      <c r="E777" s="31">
        <f t="shared" si="72"/>
        <v>117.59583333333332</v>
      </c>
      <c r="F777" s="34">
        <f t="shared" si="73"/>
        <v>84.413437499999972</v>
      </c>
      <c r="G777" s="38">
        <v>86.3</v>
      </c>
      <c r="H777" s="92">
        <f t="shared" si="75"/>
        <v>-2.1860515643105742</v>
      </c>
      <c r="J777" s="31">
        <f t="shared" si="74"/>
        <v>103.62640015449981</v>
      </c>
      <c r="K777" s="5">
        <v>104.16</v>
      </c>
      <c r="L777" s="51">
        <v>104.3</v>
      </c>
      <c r="M777" s="14">
        <f t="shared" si="76"/>
        <v>-0.13422818791946156</v>
      </c>
      <c r="N777" s="50" t="s">
        <v>813</v>
      </c>
      <c r="O777" s="18">
        <v>104.3</v>
      </c>
      <c r="P777" s="18"/>
      <c r="R777" s="50" t="s">
        <v>1677</v>
      </c>
      <c r="S777" s="8">
        <v>101.7</v>
      </c>
      <c r="T777" s="51">
        <v>104.3</v>
      </c>
      <c r="U777" s="9">
        <f t="shared" si="77"/>
        <v>2.5999999999999943</v>
      </c>
      <c r="V777" s="2"/>
    </row>
    <row r="778" spans="1:22" ht="16.5" thickBot="1">
      <c r="A778" s="43">
        <v>2011</v>
      </c>
      <c r="B778" s="42">
        <v>9</v>
      </c>
      <c r="D778" s="18">
        <v>135.9</v>
      </c>
      <c r="E778" s="31">
        <f t="shared" si="72"/>
        <v>118.03749999999998</v>
      </c>
      <c r="F778" s="34">
        <f t="shared" si="73"/>
        <v>85.109062499999965</v>
      </c>
      <c r="G778" s="38">
        <v>86.6</v>
      </c>
      <c r="H778" s="92">
        <f t="shared" si="75"/>
        <v>-1.7216368360277556</v>
      </c>
      <c r="J778" s="31">
        <f t="shared" si="74"/>
        <v>103.63019630484989</v>
      </c>
      <c r="K778" s="5">
        <v>136.68</v>
      </c>
      <c r="L778" s="51">
        <v>135.9</v>
      </c>
      <c r="M778" s="14">
        <f t="shared" si="76"/>
        <v>0.57395143487859457</v>
      </c>
      <c r="N778" s="50" t="s">
        <v>814</v>
      </c>
      <c r="O778" s="18">
        <v>135.9</v>
      </c>
      <c r="P778" s="18"/>
      <c r="R778" s="50" t="s">
        <v>1678</v>
      </c>
      <c r="S778" s="8">
        <v>134.5</v>
      </c>
      <c r="T778" s="51">
        <v>135.9</v>
      </c>
      <c r="U778" s="9">
        <f t="shared" si="77"/>
        <v>1.4000000000000057</v>
      </c>
      <c r="V778" s="2"/>
    </row>
    <row r="779" spans="1:22" ht="16.5" thickBot="1">
      <c r="A779" s="43">
        <v>2011</v>
      </c>
      <c r="B779" s="42">
        <v>10</v>
      </c>
      <c r="D779" s="18">
        <v>136.30000000000001</v>
      </c>
      <c r="E779" s="31">
        <f t="shared" ref="E779:E842" si="78">(D773/2+D774+D775+D776+D777+D778+D779+D780+D781+D782+D783+D784+D785/2)/12</f>
        <v>118.01666666666665</v>
      </c>
      <c r="F779" s="34">
        <f t="shared" ref="F779:F842" si="79">(E779-64)*1.575</f>
        <v>85.076249999999973</v>
      </c>
      <c r="G779" s="38">
        <v>87.4</v>
      </c>
      <c r="H779" s="92">
        <f t="shared" si="75"/>
        <v>-2.658752860411937</v>
      </c>
      <c r="J779" s="31">
        <f t="shared" ref="J779:J842" si="80">((E779/G779*100-100)/10)+100</f>
        <v>103.50305110602594</v>
      </c>
      <c r="K779" s="5">
        <v>136.52000000000001</v>
      </c>
      <c r="L779" s="51">
        <v>136.30000000000001</v>
      </c>
      <c r="M779" s="14">
        <f t="shared" si="76"/>
        <v>0.16140865737344257</v>
      </c>
      <c r="N779" s="50" t="s">
        <v>815</v>
      </c>
      <c r="O779" s="18">
        <v>136.30000000000001</v>
      </c>
      <c r="P779" s="18"/>
      <c r="R779" s="50" t="s">
        <v>1679</v>
      </c>
      <c r="S779" s="8">
        <v>137.19999999999999</v>
      </c>
      <c r="T779" s="51">
        <v>136.30000000000001</v>
      </c>
      <c r="U779" s="9">
        <f t="shared" si="77"/>
        <v>-0.89999999999997726</v>
      </c>
      <c r="V779" s="2"/>
    </row>
    <row r="780" spans="1:22" ht="16.5" thickBot="1">
      <c r="A780" s="43">
        <v>2011</v>
      </c>
      <c r="B780" s="42">
        <v>11</v>
      </c>
      <c r="D780" s="18">
        <v>149.80000000000001</v>
      </c>
      <c r="E780" s="31">
        <f t="shared" si="78"/>
        <v>119.12916666666666</v>
      </c>
      <c r="F780" s="34">
        <f t="shared" si="79"/>
        <v>86.828437499999993</v>
      </c>
      <c r="G780" s="38">
        <v>89.4</v>
      </c>
      <c r="H780" s="92">
        <f t="shared" si="75"/>
        <v>-2.8764681208053844</v>
      </c>
      <c r="J780" s="31">
        <f t="shared" si="80"/>
        <v>103.32541014168531</v>
      </c>
      <c r="K780" s="5">
        <v>150.22999999999999</v>
      </c>
      <c r="L780" s="51">
        <v>149.80000000000001</v>
      </c>
      <c r="M780" s="14">
        <f t="shared" si="76"/>
        <v>0.2870493991989207</v>
      </c>
      <c r="N780" s="50" t="s">
        <v>816</v>
      </c>
      <c r="O780" s="18">
        <v>149.80000000000001</v>
      </c>
      <c r="P780" s="18"/>
      <c r="R780" s="50" t="s">
        <v>1680</v>
      </c>
      <c r="S780" s="8">
        <v>153.1</v>
      </c>
      <c r="T780" s="51">
        <v>149.80000000000001</v>
      </c>
      <c r="U780" s="9">
        <f t="shared" si="77"/>
        <v>-3.2999999999999829</v>
      </c>
      <c r="V780" s="2"/>
    </row>
    <row r="781" spans="1:22" ht="16.5" thickBot="1">
      <c r="A781" s="43">
        <v>2011</v>
      </c>
      <c r="B781" s="42">
        <v>12</v>
      </c>
      <c r="D781" s="18">
        <v>136.80000000000001</v>
      </c>
      <c r="E781" s="31">
        <f t="shared" si="78"/>
        <v>121.24166666666666</v>
      </c>
      <c r="F781" s="34">
        <f t="shared" si="79"/>
        <v>90.155624999999986</v>
      </c>
      <c r="G781" s="38">
        <v>92.5</v>
      </c>
      <c r="H781" s="92">
        <f t="shared" si="75"/>
        <v>-2.5344594594594696</v>
      </c>
      <c r="I781" s="9" t="s">
        <v>897</v>
      </c>
      <c r="J781" s="31">
        <f t="shared" si="80"/>
        <v>103.10720720720721</v>
      </c>
      <c r="K781" s="5">
        <v>137.07</v>
      </c>
      <c r="L781" s="51">
        <v>136.80000000000001</v>
      </c>
      <c r="M781" s="14">
        <f t="shared" si="76"/>
        <v>0.19736842105263008</v>
      </c>
      <c r="N781" s="50" t="s">
        <v>817</v>
      </c>
      <c r="O781" s="18">
        <v>136.80000000000001</v>
      </c>
      <c r="P781" s="18"/>
      <c r="R781" s="50" t="s">
        <v>1681</v>
      </c>
      <c r="S781" s="8">
        <v>141.19999999999999</v>
      </c>
      <c r="T781" s="51">
        <v>136.80000000000001</v>
      </c>
      <c r="U781" s="9">
        <f t="shared" si="77"/>
        <v>-4.3999999999999773</v>
      </c>
      <c r="V781" s="2"/>
    </row>
    <row r="782" spans="1:22" ht="16.5" thickBot="1">
      <c r="A782" s="43">
        <v>2012</v>
      </c>
      <c r="B782" s="42">
        <v>1</v>
      </c>
      <c r="D782" s="2">
        <v>128.1</v>
      </c>
      <c r="E782" s="31">
        <f t="shared" si="78"/>
        <v>123.98750000000003</v>
      </c>
      <c r="F782" s="34">
        <f t="shared" si="79"/>
        <v>94.480312500000039</v>
      </c>
      <c r="G782" s="38">
        <v>95.5</v>
      </c>
      <c r="H782" s="92">
        <f t="shared" si="75"/>
        <v>-1.0677356020942028</v>
      </c>
      <c r="I782" s="17">
        <v>128.1</v>
      </c>
      <c r="J782" s="31">
        <f t="shared" si="80"/>
        <v>102.98298429319372</v>
      </c>
      <c r="K782" s="5">
        <v>130.49</v>
      </c>
      <c r="L782" s="51">
        <v>128.9</v>
      </c>
      <c r="M782" s="14">
        <f t="shared" si="76"/>
        <v>1.2335143522110172</v>
      </c>
      <c r="N782" s="50" t="s">
        <v>818</v>
      </c>
      <c r="O782" s="18">
        <v>128.9</v>
      </c>
      <c r="P782" s="18"/>
      <c r="R782" s="50" t="s">
        <v>1682</v>
      </c>
      <c r="S782" s="7">
        <v>133.1</v>
      </c>
      <c r="T782" s="71">
        <v>128.1</v>
      </c>
      <c r="U782" s="9">
        <f t="shared" si="77"/>
        <v>-5</v>
      </c>
      <c r="V782" s="2"/>
    </row>
    <row r="783" spans="1:22" ht="16.5" thickBot="1">
      <c r="A783" s="43">
        <v>2012</v>
      </c>
      <c r="B783" s="42">
        <v>2</v>
      </c>
      <c r="D783" s="2">
        <v>104</v>
      </c>
      <c r="E783" s="31">
        <f t="shared" si="78"/>
        <v>126.29166666666669</v>
      </c>
      <c r="F783" s="34">
        <f t="shared" si="79"/>
        <v>98.109375000000028</v>
      </c>
      <c r="G783" s="38">
        <v>98.1</v>
      </c>
      <c r="H783" s="92">
        <f t="shared" si="75"/>
        <v>9.5565749235788644E-3</v>
      </c>
      <c r="I783" s="17">
        <v>104</v>
      </c>
      <c r="J783" s="31">
        <f t="shared" si="80"/>
        <v>102.87376826367652</v>
      </c>
      <c r="K783" s="5">
        <v>104.29</v>
      </c>
      <c r="L783" s="51">
        <v>104.2</v>
      </c>
      <c r="M783" s="14">
        <f t="shared" si="76"/>
        <v>8.6372360844521268E-2</v>
      </c>
      <c r="N783" s="50" t="s">
        <v>819</v>
      </c>
      <c r="O783" s="18">
        <v>104.2</v>
      </c>
      <c r="P783" s="18"/>
      <c r="R783" s="50" t="s">
        <v>1683</v>
      </c>
      <c r="S783" s="7">
        <v>106.8</v>
      </c>
      <c r="T783" s="71">
        <v>104</v>
      </c>
      <c r="U783" s="9">
        <f t="shared" si="77"/>
        <v>-2.7999999999999972</v>
      </c>
      <c r="V783" s="2"/>
    </row>
    <row r="784" spans="1:22" ht="16.5" thickBot="1">
      <c r="A784" s="43">
        <v>2012</v>
      </c>
      <c r="B784" s="42">
        <v>3</v>
      </c>
      <c r="D784" s="2">
        <v>113.5</v>
      </c>
      <c r="E784" s="31">
        <f t="shared" si="78"/>
        <v>126.39166666666667</v>
      </c>
      <c r="F784" s="34">
        <f t="shared" si="79"/>
        <v>98.266874999999999</v>
      </c>
      <c r="G784" s="38">
        <v>98.3</v>
      </c>
      <c r="H784" s="92">
        <f t="shared" ref="H784:H824" si="81">F784/G784*100-100</f>
        <v>-3.3697863682604634E-2</v>
      </c>
      <c r="I784" s="17">
        <v>113.5</v>
      </c>
      <c r="J784" s="31">
        <f t="shared" si="80"/>
        <v>102.85774838928451</v>
      </c>
      <c r="K784" s="5">
        <v>114.53</v>
      </c>
      <c r="L784" s="51">
        <v>113.8</v>
      </c>
      <c r="M784" s="14">
        <f t="shared" si="76"/>
        <v>0.64147627416519981</v>
      </c>
      <c r="N784" s="50" t="s">
        <v>820</v>
      </c>
      <c r="O784" s="18">
        <v>113.8</v>
      </c>
      <c r="P784" s="18"/>
      <c r="R784" s="50" t="s">
        <v>1684</v>
      </c>
      <c r="S784" s="7">
        <v>115</v>
      </c>
      <c r="T784" s="71">
        <v>113.5</v>
      </c>
      <c r="U784" s="9">
        <f t="shared" si="77"/>
        <v>-1.5</v>
      </c>
      <c r="V784" s="2"/>
    </row>
    <row r="785" spans="1:22" ht="16.5" thickBot="1">
      <c r="A785" s="43">
        <v>2012</v>
      </c>
      <c r="B785" s="42">
        <v>4</v>
      </c>
      <c r="D785" s="2">
        <v>113.9</v>
      </c>
      <c r="E785" s="31">
        <f t="shared" si="78"/>
        <v>125.32916666666667</v>
      </c>
      <c r="F785" s="34">
        <f t="shared" si="79"/>
        <v>96.593437499999993</v>
      </c>
      <c r="G785" s="38">
        <v>95.1</v>
      </c>
      <c r="H785" s="92">
        <f t="shared" si="81"/>
        <v>1.5703864353312298</v>
      </c>
      <c r="I785" s="17">
        <v>113.9</v>
      </c>
      <c r="J785" s="31">
        <f t="shared" si="80"/>
        <v>103.17867157378198</v>
      </c>
      <c r="K785" s="5">
        <v>114.14</v>
      </c>
      <c r="L785" s="51">
        <v>113.9</v>
      </c>
      <c r="M785" s="14">
        <f t="shared" si="76"/>
        <v>0.21071115013168651</v>
      </c>
      <c r="N785" s="50" t="s">
        <v>821</v>
      </c>
      <c r="O785" s="18">
        <v>113.9</v>
      </c>
      <c r="P785" s="18"/>
      <c r="R785" s="50" t="s">
        <v>1685</v>
      </c>
      <c r="S785" s="7">
        <v>113.1</v>
      </c>
      <c r="T785" s="71">
        <v>113.9</v>
      </c>
      <c r="U785" s="9">
        <f t="shared" si="77"/>
        <v>0.80000000000001137</v>
      </c>
      <c r="V785" s="2"/>
    </row>
    <row r="786" spans="1:22" ht="16.5" thickBot="1">
      <c r="A786" s="43">
        <v>2012</v>
      </c>
      <c r="B786" s="42">
        <v>5</v>
      </c>
      <c r="D786" s="2">
        <v>124</v>
      </c>
      <c r="E786" s="31">
        <f t="shared" si="78"/>
        <v>123.4375</v>
      </c>
      <c r="F786" s="34">
        <f t="shared" si="79"/>
        <v>93.614062500000003</v>
      </c>
      <c r="G786" s="38">
        <v>90.9</v>
      </c>
      <c r="H786" s="92">
        <f t="shared" si="81"/>
        <v>2.9857673267326845</v>
      </c>
      <c r="I786" s="17">
        <v>124</v>
      </c>
      <c r="J786" s="31">
        <f t="shared" si="80"/>
        <v>103.57948294829482</v>
      </c>
      <c r="K786" s="5">
        <v>124.12</v>
      </c>
      <c r="L786" s="51">
        <v>124.2</v>
      </c>
      <c r="M786" s="14">
        <f t="shared" si="76"/>
        <v>-6.4412238325289195E-2</v>
      </c>
      <c r="N786" s="50" t="s">
        <v>822</v>
      </c>
      <c r="O786" s="18">
        <v>124.2</v>
      </c>
      <c r="P786" s="18"/>
      <c r="R786" s="50" t="s">
        <v>1686</v>
      </c>
      <c r="S786" s="7">
        <v>121.5</v>
      </c>
      <c r="T786" s="71">
        <v>124</v>
      </c>
      <c r="U786" s="9">
        <f t="shared" si="77"/>
        <v>2.5</v>
      </c>
      <c r="V786" s="2"/>
    </row>
    <row r="787" spans="1:22" ht="16.5" thickBot="1">
      <c r="A787" s="43">
        <v>2012</v>
      </c>
      <c r="B787" s="42">
        <v>6</v>
      </c>
      <c r="D787" s="2">
        <v>123.4</v>
      </c>
      <c r="E787" s="31">
        <f t="shared" si="78"/>
        <v>120.8</v>
      </c>
      <c r="F787" s="34">
        <f t="shared" si="79"/>
        <v>89.46</v>
      </c>
      <c r="G787" s="38">
        <v>86.6</v>
      </c>
      <c r="H787" s="92">
        <f t="shared" si="81"/>
        <v>3.3025404157043852</v>
      </c>
      <c r="I787" s="17">
        <v>123.4</v>
      </c>
      <c r="J787" s="31">
        <f t="shared" si="80"/>
        <v>103.94919168591224</v>
      </c>
      <c r="K787" s="5">
        <v>124.19</v>
      </c>
      <c r="L787" s="51">
        <v>124.7</v>
      </c>
      <c r="M787" s="14">
        <f t="shared" si="76"/>
        <v>-0.40898155573376016</v>
      </c>
      <c r="N787" s="50" t="s">
        <v>823</v>
      </c>
      <c r="O787" s="18">
        <v>124.7</v>
      </c>
      <c r="P787" s="18"/>
      <c r="R787" s="50" t="s">
        <v>1687</v>
      </c>
      <c r="S787" s="7">
        <v>120.9</v>
      </c>
      <c r="T787" s="71">
        <v>123.4</v>
      </c>
      <c r="U787" s="9">
        <f t="shared" si="77"/>
        <v>2.5</v>
      </c>
      <c r="V787" s="2"/>
    </row>
    <row r="788" spans="1:22" ht="16.5" thickBot="1">
      <c r="A788" s="43">
        <v>2012</v>
      </c>
      <c r="B788" s="42">
        <v>7</v>
      </c>
      <c r="D788" s="2">
        <v>138.5</v>
      </c>
      <c r="E788" s="31">
        <f t="shared" si="78"/>
        <v>119.26666666666665</v>
      </c>
      <c r="F788" s="34">
        <f t="shared" si="79"/>
        <v>87.044999999999973</v>
      </c>
      <c r="G788" s="38">
        <v>84.5</v>
      </c>
      <c r="H788" s="92">
        <f t="shared" si="81"/>
        <v>3.0118343195265851</v>
      </c>
      <c r="I788" s="17">
        <v>138.5</v>
      </c>
      <c r="J788" s="31">
        <f t="shared" si="80"/>
        <v>104.11439842209073</v>
      </c>
      <c r="K788" s="5">
        <v>142.31</v>
      </c>
      <c r="L788" s="51">
        <v>140.5</v>
      </c>
      <c r="M788" s="14">
        <f t="shared" si="76"/>
        <v>1.2882562277580121</v>
      </c>
      <c r="N788" s="50" t="s">
        <v>824</v>
      </c>
      <c r="O788" s="18">
        <v>140.5</v>
      </c>
      <c r="P788" s="18"/>
      <c r="R788" s="50" t="s">
        <v>1688</v>
      </c>
      <c r="S788" s="7">
        <v>136.1</v>
      </c>
      <c r="T788" s="71">
        <v>138.5</v>
      </c>
      <c r="U788" s="9">
        <f t="shared" si="77"/>
        <v>2.4000000000000057</v>
      </c>
      <c r="V788" s="2"/>
    </row>
    <row r="789" spans="1:22" ht="16.5" thickBot="1">
      <c r="A789" s="43">
        <v>2012</v>
      </c>
      <c r="B789" s="42">
        <v>8</v>
      </c>
      <c r="D789" s="2">
        <v>118.3</v>
      </c>
      <c r="E789" s="31">
        <f t="shared" si="78"/>
        <v>118.96666666666665</v>
      </c>
      <c r="F789" s="34">
        <f t="shared" si="79"/>
        <v>86.572499999999977</v>
      </c>
      <c r="G789" s="38">
        <v>85.1</v>
      </c>
      <c r="H789" s="92">
        <f t="shared" si="81"/>
        <v>1.7303172737955066</v>
      </c>
      <c r="I789" s="17">
        <v>118.3</v>
      </c>
      <c r="J789" s="31">
        <f t="shared" si="80"/>
        <v>103.97963180571877</v>
      </c>
      <c r="K789" s="5">
        <v>118.75</v>
      </c>
      <c r="L789" s="51">
        <v>118.6</v>
      </c>
      <c r="M789" s="14">
        <f t="shared" si="76"/>
        <v>0.12647554806071071</v>
      </c>
      <c r="N789" s="50" t="s">
        <v>825</v>
      </c>
      <c r="O789" s="18">
        <v>118.6</v>
      </c>
      <c r="P789" s="18"/>
      <c r="R789" s="50" t="s">
        <v>1689</v>
      </c>
      <c r="S789" s="7">
        <v>115.7</v>
      </c>
      <c r="T789" s="71">
        <v>118.3</v>
      </c>
      <c r="U789" s="9">
        <f t="shared" si="77"/>
        <v>2.5999999999999943</v>
      </c>
      <c r="V789" s="2"/>
    </row>
    <row r="790" spans="1:22" ht="16.5" thickBot="1">
      <c r="A790" s="43">
        <v>2012</v>
      </c>
      <c r="B790" s="42">
        <v>9</v>
      </c>
      <c r="D790" s="2">
        <v>124.3</v>
      </c>
      <c r="E790" s="31">
        <f t="shared" si="78"/>
        <v>118.73749999999997</v>
      </c>
      <c r="F790" s="34">
        <f t="shared" si="79"/>
        <v>86.211562499999943</v>
      </c>
      <c r="G790" s="38">
        <v>85.3</v>
      </c>
      <c r="H790" s="92">
        <f t="shared" si="81"/>
        <v>1.0686547479483437</v>
      </c>
      <c r="I790" s="17">
        <v>124.3</v>
      </c>
      <c r="J790" s="31">
        <f t="shared" si="80"/>
        <v>103.91998827667057</v>
      </c>
      <c r="K790" s="5">
        <v>124.7</v>
      </c>
      <c r="L790" s="51">
        <v>124.3</v>
      </c>
      <c r="M790" s="14">
        <f t="shared" si="76"/>
        <v>0.32180209171359309</v>
      </c>
      <c r="N790" s="50" t="s">
        <v>826</v>
      </c>
      <c r="O790" s="18">
        <v>124.3</v>
      </c>
      <c r="P790" s="18"/>
      <c r="R790" s="50" t="s">
        <v>1690</v>
      </c>
      <c r="S790" s="7">
        <v>123</v>
      </c>
      <c r="T790" s="71">
        <v>124.3</v>
      </c>
      <c r="U790" s="9">
        <f t="shared" si="77"/>
        <v>1.2999999999999972</v>
      </c>
      <c r="V790" s="2"/>
    </row>
    <row r="791" spans="1:22" ht="16.5" thickBot="1">
      <c r="A791" s="43">
        <v>2012</v>
      </c>
      <c r="B791" s="42">
        <v>10</v>
      </c>
      <c r="D791" s="2">
        <v>122.4</v>
      </c>
      <c r="E791" s="31">
        <f t="shared" si="78"/>
        <v>119.09999999999998</v>
      </c>
      <c r="F791" s="34">
        <f t="shared" si="79"/>
        <v>86.78249999999997</v>
      </c>
      <c r="G791" s="38">
        <v>85.8</v>
      </c>
      <c r="H791" s="92">
        <f t="shared" si="81"/>
        <v>1.1451048951048648</v>
      </c>
      <c r="I791" s="17">
        <v>122.4</v>
      </c>
      <c r="J791" s="31">
        <f t="shared" si="80"/>
        <v>103.88111888111888</v>
      </c>
      <c r="K791" s="5">
        <v>122.22</v>
      </c>
      <c r="L791" s="51">
        <v>122.4</v>
      </c>
      <c r="M791" s="14">
        <f t="shared" si="76"/>
        <v>-0.14705882352942012</v>
      </c>
      <c r="N791" s="50" t="s">
        <v>827</v>
      </c>
      <c r="O791" s="18">
        <v>122.4</v>
      </c>
      <c r="P791" s="18"/>
      <c r="R791" s="50" t="s">
        <v>1691</v>
      </c>
      <c r="S791" s="7">
        <v>123.2</v>
      </c>
      <c r="T791" s="71">
        <v>122.4</v>
      </c>
      <c r="U791" s="9">
        <f t="shared" si="77"/>
        <v>-0.79999999999999716</v>
      </c>
      <c r="V791" s="2"/>
    </row>
    <row r="792" spans="1:22" ht="16.5" thickBot="1">
      <c r="A792" s="43">
        <v>2012</v>
      </c>
      <c r="B792" s="42">
        <v>11</v>
      </c>
      <c r="D792" s="2">
        <v>118.3</v>
      </c>
      <c r="E792" s="31">
        <f t="shared" si="78"/>
        <v>120.02916666666668</v>
      </c>
      <c r="F792" s="34">
        <f t="shared" si="79"/>
        <v>88.245937500000025</v>
      </c>
      <c r="G792" s="38">
        <v>87.7</v>
      </c>
      <c r="H792" s="92">
        <f t="shared" si="81"/>
        <v>0.62250570125431182</v>
      </c>
      <c r="I792" s="17">
        <v>118.3</v>
      </c>
      <c r="J792" s="31">
        <f t="shared" si="80"/>
        <v>103.68633599391866</v>
      </c>
      <c r="K792" s="5">
        <v>118.45</v>
      </c>
      <c r="L792" s="51">
        <v>118.3</v>
      </c>
      <c r="M792" s="14">
        <f t="shared" si="76"/>
        <v>0.12679628064245207</v>
      </c>
      <c r="N792" s="50" t="s">
        <v>828</v>
      </c>
      <c r="O792" s="18">
        <v>118.3</v>
      </c>
      <c r="P792" s="18"/>
      <c r="R792" s="50" t="s">
        <v>1692</v>
      </c>
      <c r="S792" s="7">
        <v>120.9</v>
      </c>
      <c r="T792" s="71">
        <v>118.3</v>
      </c>
      <c r="U792" s="9">
        <f t="shared" si="77"/>
        <v>-2.6000000000000085</v>
      </c>
      <c r="V792" s="2"/>
    </row>
    <row r="793" spans="1:22" ht="16.5" thickBot="1">
      <c r="A793" s="43">
        <v>2012</v>
      </c>
      <c r="B793" s="42">
        <v>12</v>
      </c>
      <c r="D793" s="2">
        <v>105</v>
      </c>
      <c r="E793" s="31">
        <f t="shared" si="78"/>
        <v>120.05416666666666</v>
      </c>
      <c r="F793" s="34">
        <f t="shared" si="79"/>
        <v>88.285312499999989</v>
      </c>
      <c r="G793" s="38">
        <v>88.1</v>
      </c>
      <c r="H793" s="92">
        <f t="shared" si="81"/>
        <v>0.21034335981838126</v>
      </c>
      <c r="I793" s="17">
        <v>105</v>
      </c>
      <c r="J793" s="31">
        <f t="shared" si="80"/>
        <v>103.62703367385546</v>
      </c>
      <c r="K793" s="5">
        <v>104.87</v>
      </c>
      <c r="L793" s="51">
        <v>105</v>
      </c>
      <c r="M793" s="14">
        <f t="shared" si="76"/>
        <v>-0.12380952380951271</v>
      </c>
      <c r="N793" s="50" t="s">
        <v>829</v>
      </c>
      <c r="O793" s="18">
        <v>105</v>
      </c>
      <c r="P793" s="18"/>
      <c r="R793" s="50" t="s">
        <v>1693</v>
      </c>
      <c r="S793" s="7">
        <v>108.3</v>
      </c>
      <c r="T793" s="71">
        <v>105</v>
      </c>
      <c r="U793" s="9">
        <f t="shared" si="77"/>
        <v>-3.2999999999999972</v>
      </c>
      <c r="V793" s="2"/>
    </row>
    <row r="794" spans="1:22" ht="16.5" thickBot="1">
      <c r="A794" s="43">
        <v>2013</v>
      </c>
      <c r="B794" s="42">
        <v>1</v>
      </c>
      <c r="D794" s="2">
        <v>123.1</v>
      </c>
      <c r="E794" s="31">
        <f t="shared" si="78"/>
        <v>118.85000000000001</v>
      </c>
      <c r="F794" s="34">
        <f t="shared" si="79"/>
        <v>86.388750000000016</v>
      </c>
      <c r="G794" s="38">
        <v>86.8</v>
      </c>
      <c r="H794" s="92">
        <f t="shared" si="81"/>
        <v>-0.47379032258062637</v>
      </c>
      <c r="I794" s="17">
        <v>123.1</v>
      </c>
      <c r="J794" s="31">
        <f t="shared" si="80"/>
        <v>103.69239631336406</v>
      </c>
      <c r="K794" s="5">
        <v>122.78</v>
      </c>
      <c r="L794" s="51">
        <v>123</v>
      </c>
      <c r="M794" s="14">
        <f t="shared" si="76"/>
        <v>-0.17886178861789404</v>
      </c>
      <c r="N794" s="50" t="s">
        <v>830</v>
      </c>
      <c r="O794" s="18">
        <v>123</v>
      </c>
      <c r="P794" s="18"/>
      <c r="R794" s="50" t="s">
        <v>1694</v>
      </c>
      <c r="S794" s="7">
        <v>127.1</v>
      </c>
      <c r="T794" s="71">
        <v>123.1</v>
      </c>
      <c r="U794" s="9">
        <f t="shared" si="77"/>
        <v>-4</v>
      </c>
      <c r="V794" s="2"/>
    </row>
    <row r="795" spans="1:22" ht="16.5" thickBot="1">
      <c r="A795" s="43">
        <v>2013</v>
      </c>
      <c r="B795" s="42">
        <v>2</v>
      </c>
      <c r="D795" s="2">
        <v>101.8</v>
      </c>
      <c r="E795" s="31">
        <f t="shared" si="78"/>
        <v>118.05000000000001</v>
      </c>
      <c r="F795" s="34">
        <f t="shared" si="79"/>
        <v>85.128750000000011</v>
      </c>
      <c r="G795" s="38">
        <v>86.1</v>
      </c>
      <c r="H795" s="92">
        <f t="shared" si="81"/>
        <v>-1.1280487804877879</v>
      </c>
      <c r="I795" s="17">
        <v>101.8</v>
      </c>
      <c r="J795" s="31">
        <f t="shared" si="80"/>
        <v>103.71080139372822</v>
      </c>
      <c r="K795" s="5">
        <v>101.9</v>
      </c>
      <c r="L795" s="51">
        <v>101.7</v>
      </c>
      <c r="M795" s="14">
        <f t="shared" si="76"/>
        <v>0.19665683382497434</v>
      </c>
      <c r="N795" s="50" t="s">
        <v>831</v>
      </c>
      <c r="O795" s="18">
        <v>101.7</v>
      </c>
      <c r="P795" s="18"/>
      <c r="R795" s="50" t="s">
        <v>1695</v>
      </c>
      <c r="S795" s="7">
        <v>104.2</v>
      </c>
      <c r="T795" s="71">
        <v>101.8</v>
      </c>
      <c r="U795" s="9">
        <f t="shared" si="77"/>
        <v>-2.4000000000000057</v>
      </c>
      <c r="V795" s="2"/>
    </row>
    <row r="796" spans="1:22" ht="16.5" thickBot="1">
      <c r="A796" s="43">
        <v>2013</v>
      </c>
      <c r="B796" s="42">
        <v>3</v>
      </c>
      <c r="D796" s="2">
        <v>110.2</v>
      </c>
      <c r="E796" s="31">
        <f t="shared" si="78"/>
        <v>117.19166666666666</v>
      </c>
      <c r="F796" s="34">
        <f t="shared" si="79"/>
        <v>83.77687499999999</v>
      </c>
      <c r="G796" s="38">
        <v>84.4</v>
      </c>
      <c r="H796" s="92">
        <f t="shared" si="81"/>
        <v>-0.7382997630331829</v>
      </c>
      <c r="I796" s="17">
        <v>110.2</v>
      </c>
      <c r="J796" s="31">
        <f t="shared" si="80"/>
        <v>103.88526856240127</v>
      </c>
      <c r="K796" s="5">
        <v>110.22</v>
      </c>
      <c r="L796" s="51">
        <v>110.1</v>
      </c>
      <c r="M796" s="14">
        <f t="shared" si="76"/>
        <v>0.10899182561307441</v>
      </c>
      <c r="N796" s="50" t="s">
        <v>832</v>
      </c>
      <c r="O796" s="18">
        <v>110.1</v>
      </c>
      <c r="P796" s="18"/>
      <c r="R796" s="50" t="s">
        <v>1696</v>
      </c>
      <c r="S796" s="7">
        <v>111.3</v>
      </c>
      <c r="T796" s="71">
        <v>110.2</v>
      </c>
      <c r="U796" s="9">
        <f t="shared" si="77"/>
        <v>-1.0999999999999943</v>
      </c>
      <c r="V796" s="2"/>
    </row>
    <row r="797" spans="1:22" ht="16.5" thickBot="1">
      <c r="A797" s="43">
        <v>2013</v>
      </c>
      <c r="B797" s="42">
        <v>4</v>
      </c>
      <c r="D797" s="2">
        <v>125.9</v>
      </c>
      <c r="E797" s="31">
        <f t="shared" si="78"/>
        <v>116.69999999999999</v>
      </c>
      <c r="F797" s="34">
        <f t="shared" si="79"/>
        <v>83.002499999999984</v>
      </c>
      <c r="G797" s="38">
        <v>84.3</v>
      </c>
      <c r="H797" s="92">
        <f t="shared" si="81"/>
        <v>-1.5391459074733262</v>
      </c>
      <c r="I797" s="17">
        <v>125.9</v>
      </c>
      <c r="J797" s="31">
        <f t="shared" si="80"/>
        <v>103.84341637010677</v>
      </c>
      <c r="K797" s="5">
        <v>125.84</v>
      </c>
      <c r="L797" s="51">
        <v>126</v>
      </c>
      <c r="M797" s="14">
        <f t="shared" si="76"/>
        <v>-0.12698412698412653</v>
      </c>
      <c r="N797" s="50" t="s">
        <v>833</v>
      </c>
      <c r="O797" s="18">
        <v>126</v>
      </c>
      <c r="P797" s="18"/>
      <c r="R797" s="50" t="s">
        <v>1697</v>
      </c>
      <c r="S797" s="7">
        <v>125.1</v>
      </c>
      <c r="T797" s="71">
        <v>125.9</v>
      </c>
      <c r="U797" s="9">
        <f t="shared" si="77"/>
        <v>0.80000000000001137</v>
      </c>
      <c r="V797" s="2"/>
    </row>
    <row r="798" spans="1:22" ht="16.5" thickBot="1">
      <c r="A798" s="43">
        <v>2013</v>
      </c>
      <c r="B798" s="42">
        <v>5</v>
      </c>
      <c r="D798" s="2">
        <v>134.30000000000001</v>
      </c>
      <c r="E798" s="31">
        <f t="shared" si="78"/>
        <v>118.18333333333334</v>
      </c>
      <c r="F798" s="34">
        <f t="shared" si="79"/>
        <v>85.338750000000005</v>
      </c>
      <c r="G798" s="38">
        <v>87</v>
      </c>
      <c r="H798" s="92">
        <f t="shared" si="81"/>
        <v>-1.9094827586206833</v>
      </c>
      <c r="I798" s="17">
        <v>134.30000000000001</v>
      </c>
      <c r="J798" s="31">
        <f t="shared" si="80"/>
        <v>103.58429118773947</v>
      </c>
      <c r="K798" s="5">
        <v>134.33000000000001</v>
      </c>
      <c r="L798" s="51">
        <v>134.19999999999999</v>
      </c>
      <c r="M798" s="14">
        <f t="shared" si="76"/>
        <v>9.6870342771993023E-2</v>
      </c>
      <c r="N798" s="50" t="s">
        <v>834</v>
      </c>
      <c r="O798" s="18">
        <v>134.19999999999999</v>
      </c>
      <c r="P798" s="18"/>
      <c r="R798" s="50" t="s">
        <v>1698</v>
      </c>
      <c r="S798" s="7">
        <v>131.30000000000001</v>
      </c>
      <c r="T798" s="71">
        <v>134.30000000000001</v>
      </c>
      <c r="U798" s="9">
        <f t="shared" si="77"/>
        <v>3</v>
      </c>
      <c r="V798" s="2"/>
    </row>
    <row r="799" spans="1:22" ht="16.5" thickBot="1">
      <c r="A799" s="43">
        <v>2013</v>
      </c>
      <c r="B799" s="42">
        <v>6</v>
      </c>
      <c r="D799" s="2">
        <v>113.7</v>
      </c>
      <c r="E799" s="31">
        <f t="shared" si="78"/>
        <v>120.88749999999999</v>
      </c>
      <c r="F799" s="34">
        <f t="shared" si="79"/>
        <v>89.597812499999975</v>
      </c>
      <c r="G799" s="38">
        <v>90.9</v>
      </c>
      <c r="H799" s="92">
        <f t="shared" si="81"/>
        <v>-1.4325495049505292</v>
      </c>
      <c r="I799" s="17">
        <v>113.7</v>
      </c>
      <c r="J799" s="31">
        <f t="shared" si="80"/>
        <v>103.29895489548954</v>
      </c>
      <c r="K799" s="5">
        <v>114.25</v>
      </c>
      <c r="L799" s="51">
        <v>113.6</v>
      </c>
      <c r="M799" s="14">
        <f t="shared" si="76"/>
        <v>0.5721830985915517</v>
      </c>
      <c r="N799" s="50" t="s">
        <v>835</v>
      </c>
      <c r="O799" s="18">
        <v>113.6</v>
      </c>
      <c r="P799" s="18"/>
      <c r="R799" s="50" t="s">
        <v>1699</v>
      </c>
      <c r="S799" s="7">
        <v>110.1</v>
      </c>
      <c r="T799" s="71">
        <v>113.7</v>
      </c>
      <c r="U799" s="9">
        <f t="shared" si="77"/>
        <v>3.6000000000000085</v>
      </c>
      <c r="V799" s="2"/>
    </row>
    <row r="800" spans="1:22" ht="16.5" thickBot="1">
      <c r="A800" s="43">
        <v>2013</v>
      </c>
      <c r="B800" s="42">
        <v>7</v>
      </c>
      <c r="D800" s="2">
        <v>119.3</v>
      </c>
      <c r="E800" s="31">
        <f t="shared" si="78"/>
        <v>123.69583333333333</v>
      </c>
      <c r="F800" s="34">
        <f t="shared" si="79"/>
        <v>94.020937499999988</v>
      </c>
      <c r="G800" s="38">
        <v>94.6</v>
      </c>
      <c r="H800" s="92">
        <f t="shared" si="81"/>
        <v>-0.6121168076110024</v>
      </c>
      <c r="I800" s="17">
        <v>119.3</v>
      </c>
      <c r="J800" s="31">
        <f t="shared" si="80"/>
        <v>103.07566948555321</v>
      </c>
      <c r="K800" s="5">
        <v>119.29</v>
      </c>
      <c r="L800" s="51">
        <v>119.2</v>
      </c>
      <c r="M800" s="14">
        <f t="shared" si="76"/>
        <v>7.5503355704697128E-2</v>
      </c>
      <c r="N800" s="50" t="s">
        <v>836</v>
      </c>
      <c r="O800" s="18">
        <v>119.2</v>
      </c>
      <c r="P800" s="18"/>
      <c r="R800" s="50" t="s">
        <v>1700</v>
      </c>
      <c r="S800" s="7">
        <v>115.5</v>
      </c>
      <c r="T800" s="71">
        <v>119.3</v>
      </c>
      <c r="U800" s="9">
        <f t="shared" si="77"/>
        <v>3.7999999999999972</v>
      </c>
      <c r="V800" s="2"/>
    </row>
    <row r="801" spans="1:22" ht="16.5" thickBot="1">
      <c r="A801" s="43">
        <v>2013</v>
      </c>
      <c r="B801" s="42">
        <v>8</v>
      </c>
      <c r="D801" s="2">
        <v>118.3</v>
      </c>
      <c r="E801" s="31">
        <f t="shared" si="78"/>
        <v>127.60416666666667</v>
      </c>
      <c r="F801" s="34">
        <f t="shared" si="79"/>
        <v>100.1765625</v>
      </c>
      <c r="G801" s="38">
        <v>99</v>
      </c>
      <c r="H801" s="92">
        <f t="shared" si="81"/>
        <v>1.188446969696983</v>
      </c>
      <c r="I801" s="17">
        <v>118.3</v>
      </c>
      <c r="J801" s="31">
        <f t="shared" si="80"/>
        <v>102.88930976430976</v>
      </c>
      <c r="K801" s="5">
        <v>117.75</v>
      </c>
      <c r="L801" s="51">
        <v>118.3</v>
      </c>
      <c r="M801" s="14">
        <f t="shared" si="76"/>
        <v>-0.46491969568891989</v>
      </c>
      <c r="N801" s="50" t="s">
        <v>837</v>
      </c>
      <c r="O801" s="18">
        <v>118.3</v>
      </c>
      <c r="P801" s="18"/>
      <c r="R801" s="50" t="s">
        <v>1701</v>
      </c>
      <c r="S801" s="7">
        <v>115.4</v>
      </c>
      <c r="T801" s="71">
        <v>118.3</v>
      </c>
      <c r="U801" s="9">
        <f t="shared" si="77"/>
        <v>2.8999999999999915</v>
      </c>
      <c r="V801" s="2"/>
    </row>
    <row r="802" spans="1:22" ht="16.5" thickBot="1">
      <c r="A802" s="43">
        <v>2013</v>
      </c>
      <c r="B802" s="42">
        <v>9</v>
      </c>
      <c r="D802" s="2">
        <v>103.7</v>
      </c>
      <c r="E802" s="31">
        <f t="shared" si="78"/>
        <v>131.88749999999999</v>
      </c>
      <c r="F802" s="34">
        <f t="shared" si="79"/>
        <v>106.92281249999998</v>
      </c>
      <c r="G802" s="38">
        <v>104.6</v>
      </c>
      <c r="H802" s="92">
        <f t="shared" si="81"/>
        <v>2.2206620458890853</v>
      </c>
      <c r="I802" s="17">
        <v>103.7</v>
      </c>
      <c r="J802" s="31">
        <f t="shared" si="80"/>
        <v>102.60874760994264</v>
      </c>
      <c r="K802" s="5">
        <v>103.91</v>
      </c>
      <c r="L802" s="51">
        <v>103.6</v>
      </c>
      <c r="M802" s="14">
        <f t="shared" si="76"/>
        <v>0.29922779922779341</v>
      </c>
      <c r="N802" s="50" t="s">
        <v>838</v>
      </c>
      <c r="O802" s="18">
        <v>103.6</v>
      </c>
      <c r="P802" s="18"/>
      <c r="R802" s="50" t="s">
        <v>1702</v>
      </c>
      <c r="S802" s="7">
        <v>102.6</v>
      </c>
      <c r="T802" s="71">
        <v>103.7</v>
      </c>
      <c r="U802" s="9">
        <f t="shared" si="77"/>
        <v>1.1000000000000085</v>
      </c>
      <c r="V802" s="2"/>
    </row>
    <row r="803" spans="1:22" ht="16.5" thickBot="1">
      <c r="A803" s="43">
        <v>2013</v>
      </c>
      <c r="B803" s="42">
        <v>10</v>
      </c>
      <c r="D803" s="2">
        <v>131.19999999999999</v>
      </c>
      <c r="E803" s="31">
        <f t="shared" si="78"/>
        <v>134.27083333333334</v>
      </c>
      <c r="F803" s="34">
        <f t="shared" si="79"/>
        <v>110.67656250000002</v>
      </c>
      <c r="G803" s="38">
        <v>107</v>
      </c>
      <c r="H803" s="92">
        <f t="shared" si="81"/>
        <v>3.43603971962618</v>
      </c>
      <c r="I803" s="17">
        <v>131.19999999999999</v>
      </c>
      <c r="J803" s="31">
        <f t="shared" si="80"/>
        <v>102.54867601246106</v>
      </c>
      <c r="K803" s="5">
        <v>131.91999999999999</v>
      </c>
      <c r="L803" s="51">
        <v>131.5</v>
      </c>
      <c r="M803" s="14">
        <f t="shared" si="76"/>
        <v>0.319391634980974</v>
      </c>
      <c r="N803" s="50" t="s">
        <v>839</v>
      </c>
      <c r="O803" s="18">
        <v>131.5</v>
      </c>
      <c r="P803" s="18"/>
      <c r="R803" s="50" t="s">
        <v>1703</v>
      </c>
      <c r="S803" s="7">
        <v>132.4</v>
      </c>
      <c r="T803" s="71">
        <v>131.19999999999999</v>
      </c>
      <c r="U803" s="9">
        <f t="shared" si="77"/>
        <v>-1.2000000000000171</v>
      </c>
      <c r="V803" s="2"/>
    </row>
    <row r="804" spans="1:22" ht="16.5" thickBot="1">
      <c r="A804" s="43">
        <v>2013</v>
      </c>
      <c r="B804" s="42">
        <v>11</v>
      </c>
      <c r="D804" s="2">
        <v>145.1</v>
      </c>
      <c r="E804" s="31">
        <f t="shared" si="78"/>
        <v>135.00000000000003</v>
      </c>
      <c r="F804" s="34">
        <f t="shared" si="79"/>
        <v>111.82500000000005</v>
      </c>
      <c r="G804" s="38">
        <v>106.9</v>
      </c>
      <c r="H804" s="92">
        <f t="shared" si="81"/>
        <v>4.6071094480823547</v>
      </c>
      <c r="I804" s="17">
        <v>145.1</v>
      </c>
      <c r="J804" s="31">
        <f t="shared" si="80"/>
        <v>102.62862488306828</v>
      </c>
      <c r="K804" s="5">
        <v>145.55000000000001</v>
      </c>
      <c r="L804" s="51">
        <v>145.1</v>
      </c>
      <c r="M804" s="14">
        <f t="shared" si="76"/>
        <v>0.31013094417644993</v>
      </c>
      <c r="N804" s="50" t="s">
        <v>840</v>
      </c>
      <c r="O804" s="18">
        <v>145.1</v>
      </c>
      <c r="P804" s="18"/>
      <c r="R804" s="50" t="s">
        <v>1704</v>
      </c>
      <c r="S804" s="7">
        <v>148.30000000000001</v>
      </c>
      <c r="T804" s="71">
        <v>145.1</v>
      </c>
      <c r="U804" s="9">
        <f t="shared" si="77"/>
        <v>-3.2000000000000171</v>
      </c>
      <c r="V804" s="2"/>
    </row>
    <row r="805" spans="1:22" ht="16.5" thickBot="1">
      <c r="A805" s="43">
        <v>2013</v>
      </c>
      <c r="B805" s="42">
        <v>12</v>
      </c>
      <c r="D805" s="2">
        <v>143.1</v>
      </c>
      <c r="E805" s="31">
        <f t="shared" si="78"/>
        <v>135.44583333333335</v>
      </c>
      <c r="F805" s="34">
        <f t="shared" si="79"/>
        <v>112.52718750000003</v>
      </c>
      <c r="G805" s="38">
        <v>107.6</v>
      </c>
      <c r="H805" s="92">
        <f t="shared" si="81"/>
        <v>4.5791705390334982</v>
      </c>
      <c r="I805" s="17">
        <v>143.1</v>
      </c>
      <c r="J805" s="31">
        <f t="shared" si="80"/>
        <v>102.58790272614623</v>
      </c>
      <c r="K805" s="5">
        <v>143.49</v>
      </c>
      <c r="L805" s="51">
        <v>143.1</v>
      </c>
      <c r="M805" s="14">
        <f t="shared" si="76"/>
        <v>0.27253668763103178</v>
      </c>
      <c r="N805" s="50" t="s">
        <v>841</v>
      </c>
      <c r="O805" s="18">
        <v>143.1</v>
      </c>
      <c r="P805" s="18"/>
      <c r="R805" s="50" t="s">
        <v>1705</v>
      </c>
      <c r="S805" s="7">
        <v>147.69999999999999</v>
      </c>
      <c r="T805" s="71">
        <v>143.1</v>
      </c>
      <c r="U805" s="9">
        <f t="shared" si="77"/>
        <v>-4.5999999999999943</v>
      </c>
      <c r="V805" s="2"/>
    </row>
    <row r="806" spans="1:22" ht="16.5" thickBot="1">
      <c r="A806" s="43">
        <v>2014</v>
      </c>
      <c r="B806" s="42">
        <v>1</v>
      </c>
      <c r="D806" s="2">
        <v>152.4</v>
      </c>
      <c r="E806" s="31">
        <f t="shared" si="78"/>
        <v>136.88750000000002</v>
      </c>
      <c r="F806" s="34">
        <f t="shared" si="79"/>
        <v>114.79781250000002</v>
      </c>
      <c r="G806" s="38">
        <v>109.3</v>
      </c>
      <c r="H806" s="92">
        <f t="shared" si="81"/>
        <v>5.0300205855444062</v>
      </c>
      <c r="I806" s="17">
        <v>152.4</v>
      </c>
      <c r="J806" s="31">
        <f t="shared" si="80"/>
        <v>102.52401646843551</v>
      </c>
      <c r="K806" s="5">
        <v>157.5</v>
      </c>
      <c r="L806" s="51">
        <v>155</v>
      </c>
      <c r="M806" s="14">
        <f t="shared" si="76"/>
        <v>1.6129032258064484</v>
      </c>
      <c r="N806" s="50" t="s">
        <v>842</v>
      </c>
      <c r="O806" s="18">
        <v>155</v>
      </c>
      <c r="P806" s="18"/>
      <c r="R806" s="50" t="s">
        <v>1706</v>
      </c>
      <c r="S806" s="7">
        <v>160.1</v>
      </c>
      <c r="T806" s="71">
        <v>152.4</v>
      </c>
      <c r="U806" s="9">
        <f t="shared" si="77"/>
        <v>-7.6999999999999886</v>
      </c>
      <c r="V806" s="2"/>
    </row>
    <row r="807" spans="1:22" ht="16.5" thickBot="1">
      <c r="A807" s="43">
        <v>2014</v>
      </c>
      <c r="B807" s="42">
        <v>2</v>
      </c>
      <c r="D807" s="2">
        <v>166.3</v>
      </c>
      <c r="E807" s="31">
        <f t="shared" si="78"/>
        <v>138.22499999999999</v>
      </c>
      <c r="F807" s="34">
        <f t="shared" si="79"/>
        <v>116.90437499999999</v>
      </c>
      <c r="G807" s="38">
        <v>110.5</v>
      </c>
      <c r="H807" s="92">
        <f t="shared" si="81"/>
        <v>5.7958144796379969</v>
      </c>
      <c r="I807" s="17">
        <v>166.3</v>
      </c>
      <c r="J807" s="31">
        <f t="shared" si="80"/>
        <v>102.50904977375566</v>
      </c>
      <c r="K807" s="5">
        <v>166.01</v>
      </c>
      <c r="L807" s="51">
        <v>166.1</v>
      </c>
      <c r="M807" s="14">
        <f t="shared" si="76"/>
        <v>-5.4184226369656585E-2</v>
      </c>
      <c r="N807" s="50" t="s">
        <v>843</v>
      </c>
      <c r="O807" s="18">
        <v>166.1</v>
      </c>
      <c r="P807" s="18"/>
      <c r="R807" s="50" t="s">
        <v>1707</v>
      </c>
      <c r="S807" s="7">
        <v>170.2</v>
      </c>
      <c r="T807" s="71">
        <v>166.3</v>
      </c>
      <c r="U807" s="9">
        <f t="shared" si="77"/>
        <v>-3.8999999999999773</v>
      </c>
      <c r="V807" s="2"/>
    </row>
    <row r="808" spans="1:22" ht="16.5" thickBot="1">
      <c r="A808" s="43">
        <v>2014</v>
      </c>
      <c r="B808" s="42">
        <v>3</v>
      </c>
      <c r="D808" s="2">
        <v>148.5</v>
      </c>
      <c r="E808" s="31">
        <f t="shared" si="78"/>
        <v>140.47499999999999</v>
      </c>
      <c r="F808" s="34">
        <f t="shared" si="79"/>
        <v>120.44812499999999</v>
      </c>
      <c r="G808" s="38">
        <v>114.3</v>
      </c>
      <c r="H808" s="92">
        <f t="shared" si="81"/>
        <v>5.3789370078740149</v>
      </c>
      <c r="I808" s="17">
        <v>148.5</v>
      </c>
      <c r="J808" s="33">
        <f t="shared" si="80"/>
        <v>102.29002624671917</v>
      </c>
      <c r="K808" s="5">
        <v>148.97</v>
      </c>
      <c r="L808" s="51">
        <v>148.30000000000001</v>
      </c>
      <c r="M808" s="14">
        <f t="shared" si="76"/>
        <v>0.45178691840861518</v>
      </c>
      <c r="N808" s="50" t="s">
        <v>844</v>
      </c>
      <c r="O808" s="18">
        <v>148.30000000000001</v>
      </c>
      <c r="P808" s="18"/>
      <c r="R808" s="50" t="s">
        <v>1708</v>
      </c>
      <c r="S808" s="7">
        <v>149.9</v>
      </c>
      <c r="T808" s="71">
        <v>148.5</v>
      </c>
      <c r="U808" s="9">
        <f t="shared" si="77"/>
        <v>-1.4000000000000057</v>
      </c>
      <c r="V808" s="2"/>
    </row>
    <row r="809" spans="1:22" ht="16.5" thickBot="1">
      <c r="A809" s="43">
        <v>2014</v>
      </c>
      <c r="B809" s="42">
        <v>4</v>
      </c>
      <c r="D809" s="2">
        <v>144.80000000000001</v>
      </c>
      <c r="E809" s="31">
        <f t="shared" si="78"/>
        <v>143.22916666666666</v>
      </c>
      <c r="F809" s="34">
        <f t="shared" si="79"/>
        <v>124.78593749999999</v>
      </c>
      <c r="G809" s="36">
        <v>116.4</v>
      </c>
      <c r="H809" s="92">
        <f t="shared" si="81"/>
        <v>7.2044136597938007</v>
      </c>
      <c r="I809" s="17">
        <v>144.80000000000001</v>
      </c>
      <c r="J809" s="33">
        <f t="shared" si="80"/>
        <v>102.30491122565864</v>
      </c>
      <c r="K809" s="5">
        <v>144.91999999999999</v>
      </c>
      <c r="L809" s="51">
        <v>145.19999999999999</v>
      </c>
      <c r="M809" s="14">
        <f t="shared" si="76"/>
        <v>-0.19283746556475023</v>
      </c>
      <c r="N809" s="50" t="s">
        <v>845</v>
      </c>
      <c r="O809" s="18">
        <v>145.19999999999999</v>
      </c>
      <c r="P809" s="18"/>
      <c r="R809" s="50" t="s">
        <v>1709</v>
      </c>
      <c r="S809" s="7">
        <v>144.19999999999999</v>
      </c>
      <c r="T809" s="71">
        <v>144.80000000000001</v>
      </c>
      <c r="U809" s="9">
        <f t="shared" si="77"/>
        <v>0.60000000000002274</v>
      </c>
      <c r="V809" s="2"/>
    </row>
    <row r="810" spans="1:22" ht="16.5" thickBot="1">
      <c r="A810" s="43">
        <v>2014</v>
      </c>
      <c r="B810" s="42">
        <v>5</v>
      </c>
      <c r="D810" s="2">
        <v>132.9</v>
      </c>
      <c r="E810" s="31">
        <f t="shared" si="78"/>
        <v>144.39583333333334</v>
      </c>
      <c r="F810" s="34">
        <f t="shared" si="79"/>
        <v>126.62343750000001</v>
      </c>
      <c r="G810" s="38">
        <v>115</v>
      </c>
      <c r="H810" s="64">
        <f t="shared" si="81"/>
        <v>10.107336956521749</v>
      </c>
      <c r="I810" s="17">
        <v>132.9</v>
      </c>
      <c r="J810" s="31">
        <f t="shared" si="80"/>
        <v>102.55615942028986</v>
      </c>
      <c r="K810" s="5">
        <v>132.94999999999999</v>
      </c>
      <c r="L810" s="51">
        <v>133</v>
      </c>
      <c r="M810" s="14">
        <f t="shared" si="76"/>
        <v>-3.7593984962413174E-2</v>
      </c>
      <c r="N810" s="50" t="s">
        <v>846</v>
      </c>
      <c r="O810" s="18">
        <v>133</v>
      </c>
      <c r="P810" s="18"/>
      <c r="R810" s="50" t="s">
        <v>1710</v>
      </c>
      <c r="S810" s="7">
        <v>130.19999999999999</v>
      </c>
      <c r="T810" s="71">
        <v>132.9</v>
      </c>
      <c r="U810" s="9">
        <f t="shared" si="77"/>
        <v>2.7000000000000171</v>
      </c>
      <c r="V810" s="2"/>
    </row>
    <row r="811" spans="1:22" ht="16.5" thickBot="1">
      <c r="A811" s="43">
        <v>2014</v>
      </c>
      <c r="B811" s="42">
        <v>6</v>
      </c>
      <c r="D811" s="2">
        <v>125.8</v>
      </c>
      <c r="E811" s="33">
        <f t="shared" si="78"/>
        <v>145.10416666666669</v>
      </c>
      <c r="F811" s="34">
        <f t="shared" si="79"/>
        <v>127.73906250000003</v>
      </c>
      <c r="G811" s="38">
        <v>114.1</v>
      </c>
      <c r="H811" s="64">
        <f t="shared" si="81"/>
        <v>11.953604294478566</v>
      </c>
      <c r="I811" s="17">
        <v>125.8</v>
      </c>
      <c r="J811" s="31">
        <f t="shared" si="80"/>
        <v>102.71728016359918</v>
      </c>
      <c r="K811" s="5">
        <v>126.22</v>
      </c>
      <c r="L811" s="51">
        <v>126</v>
      </c>
      <c r="M811" s="14">
        <f t="shared" si="76"/>
        <v>0.17460317460317754</v>
      </c>
      <c r="N811" s="50" t="s">
        <v>847</v>
      </c>
      <c r="O811" s="18">
        <v>126</v>
      </c>
      <c r="P811" s="18"/>
      <c r="R811" s="50" t="s">
        <v>1711</v>
      </c>
      <c r="S811" s="7">
        <v>122.1</v>
      </c>
      <c r="T811" s="71">
        <v>125.8</v>
      </c>
      <c r="U811" s="9">
        <f t="shared" si="77"/>
        <v>3.7000000000000028</v>
      </c>
      <c r="V811" s="2"/>
    </row>
    <row r="812" spans="1:22" ht="16.5" thickBot="1">
      <c r="A812" s="43">
        <v>2014</v>
      </c>
      <c r="B812" s="42">
        <v>7</v>
      </c>
      <c r="D812" s="2">
        <v>141.80000000000001</v>
      </c>
      <c r="E812" s="31">
        <f t="shared" si="78"/>
        <v>144.92083333333335</v>
      </c>
      <c r="F812" s="34">
        <f t="shared" si="79"/>
        <v>127.45031250000002</v>
      </c>
      <c r="G812" s="38">
        <v>112.6</v>
      </c>
      <c r="H812" s="64">
        <f t="shared" si="81"/>
        <v>13.188554618117251</v>
      </c>
      <c r="I812" s="17">
        <v>141.80000000000001</v>
      </c>
      <c r="J812" s="31">
        <f t="shared" si="80"/>
        <v>102.87041148608644</v>
      </c>
      <c r="K812" s="5">
        <v>142.4</v>
      </c>
      <c r="L812" s="51">
        <v>141.80000000000001</v>
      </c>
      <c r="M812" s="14">
        <f t="shared" si="76"/>
        <v>0.42313117066289863</v>
      </c>
      <c r="N812" s="50" t="s">
        <v>848</v>
      </c>
      <c r="O812" s="18">
        <v>141.80000000000001</v>
      </c>
      <c r="P812" s="18"/>
      <c r="R812" s="50" t="s">
        <v>1712</v>
      </c>
      <c r="S812" s="7">
        <v>137.30000000000001</v>
      </c>
      <c r="T812" s="71">
        <v>141.80000000000001</v>
      </c>
      <c r="U812" s="9">
        <f t="shared" si="77"/>
        <v>4.5</v>
      </c>
      <c r="V812" s="2"/>
    </row>
    <row r="813" spans="1:22" ht="16.5" thickBot="1">
      <c r="A813" s="43">
        <v>2014</v>
      </c>
      <c r="B813" s="42">
        <v>8</v>
      </c>
      <c r="D813" s="2">
        <v>127.9</v>
      </c>
      <c r="E813" s="31">
        <f t="shared" si="78"/>
        <v>142.61250000000001</v>
      </c>
      <c r="F813" s="34">
        <f t="shared" si="79"/>
        <v>123.81468750000002</v>
      </c>
      <c r="G813" s="38">
        <v>108.3</v>
      </c>
      <c r="H813" s="64">
        <f t="shared" si="81"/>
        <v>14.32565789473685</v>
      </c>
      <c r="I813" s="17">
        <v>127.9</v>
      </c>
      <c r="J813" s="31">
        <f t="shared" si="80"/>
        <v>103.16828254847645</v>
      </c>
      <c r="K813" s="5">
        <v>127.67</v>
      </c>
      <c r="L813" s="51">
        <v>128.30000000000001</v>
      </c>
      <c r="M813" s="14">
        <f t="shared" si="76"/>
        <v>-0.49103663289167798</v>
      </c>
      <c r="N813" s="50" t="s">
        <v>849</v>
      </c>
      <c r="O813" s="18">
        <v>128.30000000000001</v>
      </c>
      <c r="P813" s="18"/>
      <c r="R813" s="50" t="s">
        <v>1713</v>
      </c>
      <c r="S813" s="7">
        <v>125.2</v>
      </c>
      <c r="T813" s="71">
        <v>127.9</v>
      </c>
      <c r="U813" s="9">
        <f t="shared" si="77"/>
        <v>2.7000000000000028</v>
      </c>
      <c r="V813" s="2"/>
    </row>
    <row r="814" spans="1:22" ht="16.5" thickBot="1">
      <c r="A814" s="43">
        <v>2014</v>
      </c>
      <c r="B814" s="42">
        <v>9</v>
      </c>
      <c r="D814" s="2">
        <v>148.1</v>
      </c>
      <c r="E814" s="31">
        <f t="shared" si="78"/>
        <v>139.9375</v>
      </c>
      <c r="F814" s="34">
        <f t="shared" si="79"/>
        <v>119.6015625</v>
      </c>
      <c r="G814" s="38">
        <v>101.9</v>
      </c>
      <c r="H814" s="64">
        <f t="shared" si="81"/>
        <v>17.371503925417059</v>
      </c>
      <c r="I814" s="17">
        <v>148.1</v>
      </c>
      <c r="J814" s="31">
        <f t="shared" si="80"/>
        <v>103.73282630029441</v>
      </c>
      <c r="K814" s="5">
        <v>148.12</v>
      </c>
      <c r="L814" s="51">
        <v>149.30000000000001</v>
      </c>
      <c r="M814" s="14">
        <f t="shared" si="76"/>
        <v>-0.79035498995312992</v>
      </c>
      <c r="N814" s="50" t="s">
        <v>850</v>
      </c>
      <c r="O814" s="18">
        <v>149.30000000000001</v>
      </c>
      <c r="P814" s="18"/>
      <c r="R814" s="50" t="s">
        <v>1714</v>
      </c>
      <c r="S814" s="7">
        <v>147.69999999999999</v>
      </c>
      <c r="T814" s="71">
        <v>148.1</v>
      </c>
      <c r="U814" s="9">
        <f t="shared" si="77"/>
        <v>0.40000000000000568</v>
      </c>
      <c r="V814" s="2"/>
    </row>
    <row r="815" spans="1:22" ht="16.5" thickBot="1">
      <c r="A815" s="43">
        <v>2014</v>
      </c>
      <c r="B815" s="42">
        <v>10</v>
      </c>
      <c r="D815" s="2">
        <v>152.9</v>
      </c>
      <c r="E815" s="31">
        <f t="shared" si="78"/>
        <v>138.31249999999997</v>
      </c>
      <c r="F815" s="34">
        <f t="shared" si="79"/>
        <v>117.04218749999995</v>
      </c>
      <c r="G815" s="38">
        <v>97.3</v>
      </c>
      <c r="H815" s="64">
        <f t="shared" si="81"/>
        <v>20.29001798561147</v>
      </c>
      <c r="I815" s="17">
        <v>152.9</v>
      </c>
      <c r="J815" s="31">
        <f t="shared" si="80"/>
        <v>104.2150565262076</v>
      </c>
      <c r="K815" s="5">
        <v>153.91</v>
      </c>
      <c r="L815" s="51">
        <v>154</v>
      </c>
      <c r="M815" s="14">
        <f t="shared" si="76"/>
        <v>-5.8441558441558072E-2</v>
      </c>
      <c r="N815" s="50" t="s">
        <v>851</v>
      </c>
      <c r="O815" s="18">
        <v>154</v>
      </c>
      <c r="P815" s="18"/>
      <c r="R815" s="50" t="s">
        <v>1715</v>
      </c>
      <c r="S815" s="7">
        <v>155.1</v>
      </c>
      <c r="T815" s="71">
        <v>152.9</v>
      </c>
      <c r="U815" s="9">
        <f t="shared" si="77"/>
        <v>-2.1999999999999886</v>
      </c>
      <c r="V815" s="2"/>
    </row>
    <row r="816" spans="1:22" ht="16.5" thickBot="1">
      <c r="A816" s="43">
        <v>2014</v>
      </c>
      <c r="B816" s="42">
        <v>11</v>
      </c>
      <c r="D816" s="2">
        <v>151.4</v>
      </c>
      <c r="E816" s="31">
        <f t="shared" si="78"/>
        <v>137.25416666666666</v>
      </c>
      <c r="F816" s="34">
        <f t="shared" si="79"/>
        <v>115.37531249999999</v>
      </c>
      <c r="G816" s="38">
        <v>94.7</v>
      </c>
      <c r="H816" s="64">
        <f t="shared" si="81"/>
        <v>21.832431362196388</v>
      </c>
      <c r="I816" s="17">
        <v>151.4</v>
      </c>
      <c r="J816" s="31">
        <f t="shared" si="80"/>
        <v>104.49357620556142</v>
      </c>
      <c r="K816" s="5">
        <v>152.30000000000001</v>
      </c>
      <c r="L816" s="51">
        <v>151.19999999999999</v>
      </c>
      <c r="M816" s="14">
        <f t="shared" si="76"/>
        <v>0.72751322751322789</v>
      </c>
      <c r="N816" s="50" t="s">
        <v>852</v>
      </c>
      <c r="O816" s="18">
        <v>151.19999999999999</v>
      </c>
      <c r="P816" s="18"/>
      <c r="R816" s="50" t="s">
        <v>1716</v>
      </c>
      <c r="S816" s="7">
        <v>154.69999999999999</v>
      </c>
      <c r="T816" s="71">
        <v>151.4</v>
      </c>
      <c r="U816" s="9">
        <f t="shared" si="77"/>
        <v>-3.2999999999999829</v>
      </c>
      <c r="V816" s="2"/>
    </row>
    <row r="817" spans="1:22" ht="16.5" thickBot="1">
      <c r="A817" s="43">
        <v>2014</v>
      </c>
      <c r="B817" s="42">
        <v>12</v>
      </c>
      <c r="D817" s="2">
        <v>153.80000000000001</v>
      </c>
      <c r="E817" s="31">
        <f t="shared" si="78"/>
        <v>136.83749999999998</v>
      </c>
      <c r="F817" s="34">
        <f t="shared" si="79"/>
        <v>114.71906249999996</v>
      </c>
      <c r="G817" s="38">
        <v>92.2</v>
      </c>
      <c r="H817" s="64">
        <f t="shared" si="81"/>
        <v>24.424145878524911</v>
      </c>
      <c r="I817" s="17">
        <v>153.80000000000001</v>
      </c>
      <c r="J817" s="31">
        <f t="shared" si="80"/>
        <v>104.84137744034707</v>
      </c>
      <c r="K817" s="5">
        <v>154.07</v>
      </c>
      <c r="L817" s="51">
        <v>153.9</v>
      </c>
      <c r="M817" s="14">
        <f t="shared" si="76"/>
        <v>0.11046133853149342</v>
      </c>
      <c r="N817" s="50" t="s">
        <v>853</v>
      </c>
      <c r="O817" s="18">
        <v>153.9</v>
      </c>
      <c r="P817" s="18"/>
      <c r="R817" s="50" t="s">
        <v>1717</v>
      </c>
      <c r="S817" s="7">
        <v>158.9</v>
      </c>
      <c r="T817" s="71">
        <v>153.80000000000001</v>
      </c>
      <c r="U817" s="9">
        <f t="shared" si="77"/>
        <v>-5.0999999999999943</v>
      </c>
      <c r="V817" s="2"/>
    </row>
    <row r="818" spans="1:22" ht="16.5" thickBot="1">
      <c r="A818" s="43">
        <v>2015</v>
      </c>
      <c r="B818" s="42">
        <v>1</v>
      </c>
      <c r="D818" s="2">
        <v>137.30000000000001</v>
      </c>
      <c r="E818" s="31">
        <f t="shared" si="78"/>
        <v>135.55833333333331</v>
      </c>
      <c r="F818" s="34">
        <f t="shared" si="79"/>
        <v>112.70437499999996</v>
      </c>
      <c r="G818" s="38">
        <v>89.3</v>
      </c>
      <c r="H818" s="64">
        <f t="shared" si="81"/>
        <v>26.208706606942826</v>
      </c>
      <c r="I818" s="17">
        <v>137.30000000000001</v>
      </c>
      <c r="J818" s="31">
        <f t="shared" si="80"/>
        <v>105.18010451661067</v>
      </c>
      <c r="K818" s="5">
        <v>137.47999999999999</v>
      </c>
      <c r="L818" s="51">
        <v>137</v>
      </c>
      <c r="M818" s="14">
        <f t="shared" si="76"/>
        <v>0.35036496350365098</v>
      </c>
      <c r="N818" s="50" t="s">
        <v>854</v>
      </c>
      <c r="O818" s="18">
        <v>137</v>
      </c>
      <c r="P818" s="18"/>
      <c r="R818" s="50" t="s">
        <v>1718</v>
      </c>
      <c r="S818" s="7">
        <v>141.5</v>
      </c>
      <c r="T818" s="71">
        <v>137.30000000000001</v>
      </c>
      <c r="U818" s="9">
        <f t="shared" si="77"/>
        <v>-4.1999999999999886</v>
      </c>
      <c r="V818" s="2"/>
    </row>
    <row r="819" spans="1:22" ht="16.5" thickBot="1">
      <c r="A819" s="43">
        <v>2015</v>
      </c>
      <c r="B819" s="42">
        <v>2</v>
      </c>
      <c r="D819" s="2">
        <v>126</v>
      </c>
      <c r="E819" s="31">
        <f t="shared" si="78"/>
        <v>133.43749999999997</v>
      </c>
      <c r="F819" s="34">
        <f t="shared" si="79"/>
        <v>109.36406249999995</v>
      </c>
      <c r="G819" s="38">
        <v>86.1</v>
      </c>
      <c r="H819" s="64">
        <f t="shared" si="81"/>
        <v>27.019817073170671</v>
      </c>
      <c r="I819" s="17">
        <v>126</v>
      </c>
      <c r="J819" s="31">
        <f t="shared" si="80"/>
        <v>105.4979674796748</v>
      </c>
      <c r="K819" s="5">
        <v>125.77</v>
      </c>
      <c r="L819" s="51">
        <v>125.7</v>
      </c>
      <c r="M819" s="14">
        <f t="shared" si="76"/>
        <v>5.5688146380262538E-2</v>
      </c>
      <c r="N819" s="50" t="s">
        <v>855</v>
      </c>
      <c r="O819" s="18">
        <v>125.7</v>
      </c>
      <c r="P819" s="18"/>
      <c r="R819" s="50" t="s">
        <v>1719</v>
      </c>
      <c r="S819" s="7">
        <v>128.9</v>
      </c>
      <c r="T819" s="71">
        <v>126</v>
      </c>
      <c r="U819" s="9">
        <f t="shared" si="77"/>
        <v>-2.9000000000000057</v>
      </c>
      <c r="V819" s="2"/>
    </row>
    <row r="820" spans="1:22" ht="16.5" thickBot="1">
      <c r="A820" s="43">
        <v>2015</v>
      </c>
      <c r="B820" s="42">
        <v>3</v>
      </c>
      <c r="D820" s="2">
        <v>124.6</v>
      </c>
      <c r="E820" s="31">
        <f t="shared" si="78"/>
        <v>130.71666666666664</v>
      </c>
      <c r="F820" s="34">
        <f t="shared" si="79"/>
        <v>105.07874999999996</v>
      </c>
      <c r="G820" s="38">
        <v>82.1</v>
      </c>
      <c r="H820" s="64">
        <f t="shared" si="81"/>
        <v>27.988733252131496</v>
      </c>
      <c r="I820" s="17">
        <v>124.6</v>
      </c>
      <c r="J820" s="31">
        <f t="shared" si="80"/>
        <v>105.92164027608607</v>
      </c>
      <c r="K820" s="5">
        <v>125.58</v>
      </c>
      <c r="L820" s="51">
        <v>125</v>
      </c>
      <c r="M820" s="14">
        <f t="shared" si="76"/>
        <v>0.46399999999999864</v>
      </c>
      <c r="N820" s="50" t="s">
        <v>856</v>
      </c>
      <c r="O820" s="18">
        <v>125</v>
      </c>
      <c r="P820" s="18"/>
      <c r="R820" s="50" t="s">
        <v>1720</v>
      </c>
      <c r="S820" s="7">
        <v>126.3</v>
      </c>
      <c r="T820" s="71">
        <v>124.6</v>
      </c>
      <c r="U820" s="9">
        <f t="shared" si="77"/>
        <v>-1.7000000000000028</v>
      </c>
      <c r="V820" s="2"/>
    </row>
    <row r="821" spans="1:22" ht="16.5" thickBot="1">
      <c r="A821" s="43">
        <v>2015</v>
      </c>
      <c r="B821" s="42">
        <v>4</v>
      </c>
      <c r="D821" s="2">
        <v>129.69999999999999</v>
      </c>
      <c r="E821" s="31">
        <f t="shared" si="78"/>
        <v>126.75833333333334</v>
      </c>
      <c r="F821" s="34">
        <f t="shared" si="79"/>
        <v>98.844375000000014</v>
      </c>
      <c r="G821" s="38">
        <v>78.900000000000006</v>
      </c>
      <c r="H821" s="64">
        <f t="shared" si="81"/>
        <v>25.278041825095059</v>
      </c>
      <c r="I821" s="17">
        <v>129.69999999999999</v>
      </c>
      <c r="J821" s="31">
        <f t="shared" si="80"/>
        <v>106.06569497253908</v>
      </c>
      <c r="K821" s="5">
        <v>129.93</v>
      </c>
      <c r="L821" s="51">
        <v>129.9</v>
      </c>
      <c r="M821" s="14">
        <f t="shared" si="76"/>
        <v>2.3094688221704018E-2</v>
      </c>
      <c r="N821" s="50" t="s">
        <v>857</v>
      </c>
      <c r="O821" s="18">
        <v>129.9</v>
      </c>
      <c r="P821" s="18"/>
      <c r="R821" s="50" t="s">
        <v>1721</v>
      </c>
      <c r="S821" s="7">
        <v>129</v>
      </c>
      <c r="T821" s="71">
        <v>129.69999999999999</v>
      </c>
      <c r="U821" s="9">
        <f t="shared" si="77"/>
        <v>0.69999999999998863</v>
      </c>
      <c r="V821" s="2"/>
    </row>
    <row r="822" spans="1:22" ht="16.5" thickBot="1">
      <c r="A822" s="43">
        <v>2015</v>
      </c>
      <c r="B822" s="42">
        <v>5</v>
      </c>
      <c r="D822" s="2">
        <v>122.6</v>
      </c>
      <c r="E822" s="31">
        <f t="shared" si="78"/>
        <v>122.83749999999999</v>
      </c>
      <c r="F822" s="34">
        <f t="shared" si="79"/>
        <v>92.669062499999981</v>
      </c>
      <c r="G822" s="38">
        <v>76.099999999999994</v>
      </c>
      <c r="H822" s="64">
        <f t="shared" si="81"/>
        <v>21.772749671484888</v>
      </c>
      <c r="I822" s="17">
        <v>122.6</v>
      </c>
      <c r="J822" s="31">
        <f t="shared" si="80"/>
        <v>106.1415900131406</v>
      </c>
      <c r="K822" s="5">
        <v>122.65</v>
      </c>
      <c r="L822" s="51">
        <v>122.5</v>
      </c>
      <c r="M822" s="14">
        <f t="shared" si="76"/>
        <v>0.12244897959183731</v>
      </c>
      <c r="N822" s="50" t="s">
        <v>858</v>
      </c>
      <c r="O822" s="18">
        <v>122.5</v>
      </c>
      <c r="P822" s="18"/>
      <c r="R822" s="50" t="s">
        <v>1722</v>
      </c>
      <c r="S822" s="7">
        <v>119.9</v>
      </c>
      <c r="T822" s="71">
        <v>122.6</v>
      </c>
      <c r="U822" s="9">
        <f t="shared" si="77"/>
        <v>2.6999999999999886</v>
      </c>
      <c r="V822" s="2"/>
    </row>
    <row r="823" spans="1:22" ht="16.5" thickBot="1">
      <c r="A823" s="43">
        <v>2015</v>
      </c>
      <c r="B823" s="42">
        <v>6</v>
      </c>
      <c r="D823" s="2">
        <v>126.1</v>
      </c>
      <c r="E823" s="31">
        <f t="shared" si="78"/>
        <v>119.1375</v>
      </c>
      <c r="F823" s="34">
        <f t="shared" si="79"/>
        <v>86.841562500000009</v>
      </c>
      <c r="G823" s="38">
        <v>72.099999999999994</v>
      </c>
      <c r="H823" s="64">
        <f t="shared" si="81"/>
        <v>20.445995145631073</v>
      </c>
      <c r="I823" s="17">
        <v>126.1</v>
      </c>
      <c r="J823" s="31">
        <f t="shared" si="80"/>
        <v>106.5239251040222</v>
      </c>
      <c r="K823" s="5">
        <v>132.6</v>
      </c>
      <c r="L823" s="51">
        <v>130.69999999999999</v>
      </c>
      <c r="M823" s="14">
        <f t="shared" si="76"/>
        <v>1.4537107880642708</v>
      </c>
      <c r="N823" s="50" t="s">
        <v>859</v>
      </c>
      <c r="O823" s="18">
        <v>130.69999999999999</v>
      </c>
      <c r="P823" s="18"/>
      <c r="R823" s="50" t="s">
        <v>1723</v>
      </c>
      <c r="S823" s="7">
        <v>126.8</v>
      </c>
      <c r="T823" s="71">
        <v>126.1</v>
      </c>
      <c r="U823" s="9">
        <f t="shared" si="77"/>
        <v>-0.70000000000000284</v>
      </c>
      <c r="V823" s="2"/>
    </row>
    <row r="824" spans="1:22" ht="16.5" thickBot="1">
      <c r="A824" s="43">
        <v>2015</v>
      </c>
      <c r="B824" s="42">
        <v>7</v>
      </c>
      <c r="D824" s="2">
        <v>110.8</v>
      </c>
      <c r="E824" s="31">
        <f t="shared" si="78"/>
        <v>115.74166666666667</v>
      </c>
      <c r="F824" s="34">
        <f t="shared" si="79"/>
        <v>81.493125000000006</v>
      </c>
      <c r="G824" s="38">
        <v>68.3</v>
      </c>
      <c r="H824" s="64">
        <f t="shared" si="81"/>
        <v>19.316434846266489</v>
      </c>
      <c r="I824" s="17">
        <v>110.8</v>
      </c>
      <c r="J824" s="31">
        <f t="shared" si="80"/>
        <v>106.94607125427038</v>
      </c>
      <c r="K824" s="5">
        <v>110.5</v>
      </c>
      <c r="L824" s="51">
        <v>110.5</v>
      </c>
      <c r="M824" s="14">
        <f t="shared" si="76"/>
        <v>0</v>
      </c>
      <c r="N824" s="50" t="s">
        <v>860</v>
      </c>
      <c r="O824" s="18">
        <v>110.5</v>
      </c>
      <c r="P824" s="18"/>
      <c r="R824" s="50" t="s">
        <v>1724</v>
      </c>
      <c r="S824" s="7">
        <v>107</v>
      </c>
      <c r="T824" s="71">
        <v>110.8</v>
      </c>
      <c r="U824" s="9">
        <f t="shared" si="77"/>
        <v>3.7999999999999972</v>
      </c>
      <c r="V824" s="2"/>
    </row>
    <row r="825" spans="1:22" ht="16.5" thickBot="1">
      <c r="A825" s="43">
        <v>2015</v>
      </c>
      <c r="B825" s="42">
        <v>8</v>
      </c>
      <c r="D825" s="2">
        <v>108</v>
      </c>
      <c r="E825" s="31">
        <f t="shared" si="78"/>
        <v>113.14999999999999</v>
      </c>
      <c r="F825" s="34">
        <f t="shared" si="79"/>
        <v>77.411249999999981</v>
      </c>
      <c r="G825" s="38">
        <v>66.400000000000006</v>
      </c>
      <c r="H825" s="92"/>
      <c r="I825" s="17">
        <v>108</v>
      </c>
      <c r="J825" s="31">
        <f t="shared" si="80"/>
        <v>107.04066265060241</v>
      </c>
      <c r="K825" s="5">
        <v>108.59</v>
      </c>
      <c r="L825" s="51">
        <v>109.1</v>
      </c>
      <c r="M825" s="14">
        <f t="shared" si="76"/>
        <v>-0.46746104491292328</v>
      </c>
      <c r="N825" s="50" t="s">
        <v>861</v>
      </c>
      <c r="O825" s="18">
        <v>109.1</v>
      </c>
      <c r="P825" s="18"/>
      <c r="R825" s="50" t="s">
        <v>1725</v>
      </c>
      <c r="S825" s="7">
        <v>106.5</v>
      </c>
      <c r="T825" s="71">
        <v>108</v>
      </c>
      <c r="U825" s="9">
        <f t="shared" si="77"/>
        <v>1.5</v>
      </c>
      <c r="V825" s="2"/>
    </row>
    <row r="826" spans="1:22" ht="16.5" thickBot="1">
      <c r="A826" s="43">
        <v>2015</v>
      </c>
      <c r="B826" s="42">
        <v>9</v>
      </c>
      <c r="D826" s="2">
        <v>102.7</v>
      </c>
      <c r="E826" s="31">
        <f t="shared" si="78"/>
        <v>110.69166666666666</v>
      </c>
      <c r="F826" s="34">
        <f t="shared" si="79"/>
        <v>73.539374999999993</v>
      </c>
      <c r="G826" s="38">
        <v>65.900000000000006</v>
      </c>
      <c r="H826" s="92"/>
      <c r="I826" s="17">
        <v>102.7</v>
      </c>
      <c r="J826" s="31">
        <f t="shared" si="80"/>
        <v>106.79691451694487</v>
      </c>
      <c r="K826" s="5">
        <v>103.04</v>
      </c>
      <c r="L826" s="51">
        <v>103</v>
      </c>
      <c r="M826" s="14">
        <f t="shared" si="76"/>
        <v>3.8834951456308886E-2</v>
      </c>
      <c r="N826" s="50" t="s">
        <v>862</v>
      </c>
      <c r="O826" s="18">
        <v>103</v>
      </c>
      <c r="P826" s="18"/>
      <c r="R826" s="50" t="s">
        <v>1726</v>
      </c>
      <c r="S826" s="7">
        <v>102</v>
      </c>
      <c r="T826" s="71">
        <v>102.7</v>
      </c>
      <c r="U826" s="9">
        <f t="shared" si="77"/>
        <v>0.70000000000000284</v>
      </c>
      <c r="V826" s="2"/>
    </row>
    <row r="827" spans="1:22" ht="16.5" thickBot="1">
      <c r="A827" s="43">
        <v>2015</v>
      </c>
      <c r="B827" s="42">
        <v>10</v>
      </c>
      <c r="D827" s="2">
        <v>103.3</v>
      </c>
      <c r="E827" s="31">
        <f t="shared" si="78"/>
        <v>107.78749999999998</v>
      </c>
      <c r="F827" s="34">
        <f t="shared" si="79"/>
        <v>68.965312499999968</v>
      </c>
      <c r="G827" s="38">
        <v>64.3</v>
      </c>
      <c r="H827" s="92"/>
      <c r="I827" s="17">
        <v>103.3</v>
      </c>
      <c r="J827" s="31">
        <f t="shared" si="80"/>
        <v>106.76321928460342</v>
      </c>
      <c r="K827" s="5">
        <v>103.3</v>
      </c>
      <c r="L827" s="51">
        <v>103.3</v>
      </c>
      <c r="M827" s="14">
        <f t="shared" si="76"/>
        <v>0</v>
      </c>
      <c r="N827" s="50" t="s">
        <v>863</v>
      </c>
      <c r="O827" s="18">
        <v>103.3</v>
      </c>
      <c r="P827" s="18"/>
      <c r="R827" s="50" t="s">
        <v>1727</v>
      </c>
      <c r="S827" s="7">
        <v>104</v>
      </c>
      <c r="T827" s="71">
        <v>103.3</v>
      </c>
      <c r="U827" s="9">
        <f t="shared" si="77"/>
        <v>-0.70000000000000284</v>
      </c>
      <c r="V827" s="2"/>
    </row>
    <row r="828" spans="1:22" ht="16.5" thickBot="1">
      <c r="A828" s="43">
        <v>2015</v>
      </c>
      <c r="B828" s="42">
        <v>11</v>
      </c>
      <c r="D828" s="2">
        <v>106.9</v>
      </c>
      <c r="E828" s="31">
        <f t="shared" si="78"/>
        <v>105.16249999999998</v>
      </c>
      <c r="F828" s="34">
        <f t="shared" si="79"/>
        <v>64.830937499999962</v>
      </c>
      <c r="G828" s="38">
        <v>61.2</v>
      </c>
      <c r="H828" s="92"/>
      <c r="I828" s="17">
        <v>106.9</v>
      </c>
      <c r="J828" s="31">
        <f t="shared" si="80"/>
        <v>107.18341503267973</v>
      </c>
      <c r="K828" s="5">
        <v>107.32</v>
      </c>
      <c r="L828" s="51">
        <v>107.1</v>
      </c>
      <c r="M828" s="14">
        <f t="shared" si="76"/>
        <v>0.20541549953314586</v>
      </c>
      <c r="N828" s="50" t="s">
        <v>864</v>
      </c>
      <c r="O828" s="18">
        <v>107.1</v>
      </c>
      <c r="P828" s="18"/>
      <c r="R828" s="50" t="s">
        <v>1728</v>
      </c>
      <c r="S828" s="7">
        <v>109.5</v>
      </c>
      <c r="T828" s="71">
        <v>106.9</v>
      </c>
      <c r="U828" s="9">
        <f t="shared" si="77"/>
        <v>-2.5999999999999943</v>
      </c>
      <c r="V828" s="2"/>
    </row>
    <row r="829" spans="1:22" ht="16.5" thickBot="1">
      <c r="A829" s="43">
        <v>2015</v>
      </c>
      <c r="B829" s="42">
        <v>12</v>
      </c>
      <c r="D829" s="2">
        <v>109.5</v>
      </c>
      <c r="E829" s="31">
        <f t="shared" si="78"/>
        <v>102.29166666666667</v>
      </c>
      <c r="F829" s="34">
        <f t="shared" si="79"/>
        <v>60.309375000000003</v>
      </c>
      <c r="G829" s="38">
        <v>57.8</v>
      </c>
      <c r="H829" s="92"/>
      <c r="I829" s="17">
        <v>109.5</v>
      </c>
      <c r="J829" s="31">
        <f t="shared" si="80"/>
        <v>107.6975201845444</v>
      </c>
      <c r="K829" s="5">
        <v>109.02</v>
      </c>
      <c r="L829" s="51">
        <v>109.1</v>
      </c>
      <c r="M829" s="14">
        <f t="shared" si="76"/>
        <v>-7.3327222731435882E-2</v>
      </c>
      <c r="N829" s="50" t="s">
        <v>865</v>
      </c>
      <c r="O829" s="18">
        <v>109.1</v>
      </c>
      <c r="P829" s="18"/>
      <c r="R829" s="50" t="s">
        <v>1729</v>
      </c>
      <c r="S829" s="7">
        <v>112.7</v>
      </c>
      <c r="T829" s="71">
        <v>109.5</v>
      </c>
      <c r="U829" s="9">
        <f t="shared" si="77"/>
        <v>-3.2000000000000028</v>
      </c>
      <c r="V829" s="2"/>
    </row>
    <row r="830" spans="1:22" ht="16.5" thickBot="1">
      <c r="A830" s="43">
        <v>2016</v>
      </c>
      <c r="B830" s="42">
        <v>1</v>
      </c>
      <c r="D830" s="2">
        <v>100.1</v>
      </c>
      <c r="E830" s="31">
        <f t="shared" si="78"/>
        <v>99.645833333333357</v>
      </c>
      <c r="F830" s="34">
        <f t="shared" si="79"/>
        <v>56.142187500000034</v>
      </c>
      <c r="G830" s="38">
        <v>54.4</v>
      </c>
      <c r="H830" s="92"/>
      <c r="I830" s="17">
        <v>100.1</v>
      </c>
      <c r="J830" s="31">
        <f t="shared" si="80"/>
        <v>108.31724877450981</v>
      </c>
      <c r="K830" s="5">
        <v>100.33</v>
      </c>
      <c r="L830" s="51">
        <v>100.1</v>
      </c>
      <c r="M830" s="14">
        <f t="shared" si="76"/>
        <v>0.22977022977023864</v>
      </c>
      <c r="N830" s="50" t="s">
        <v>866</v>
      </c>
      <c r="O830" s="18">
        <v>100.1</v>
      </c>
      <c r="P830" s="18"/>
      <c r="R830" s="50" t="s">
        <v>1730</v>
      </c>
      <c r="S830" s="7">
        <v>103.4</v>
      </c>
      <c r="T830" s="71">
        <v>100.1</v>
      </c>
      <c r="U830" s="9">
        <f t="shared" si="77"/>
        <v>-3.3000000000000114</v>
      </c>
      <c r="V830" s="2"/>
    </row>
    <row r="831" spans="1:22" ht="16.5" thickBot="1">
      <c r="A831" s="43">
        <v>2016</v>
      </c>
      <c r="B831" s="42">
        <v>2</v>
      </c>
      <c r="D831" s="2">
        <v>101</v>
      </c>
      <c r="E831" s="31">
        <f t="shared" si="78"/>
        <v>97.862500000000011</v>
      </c>
      <c r="F831" s="34">
        <f t="shared" si="79"/>
        <v>53.333437500000016</v>
      </c>
      <c r="G831" s="38">
        <v>52.5</v>
      </c>
      <c r="H831" s="92"/>
      <c r="I831" s="17">
        <v>101</v>
      </c>
      <c r="J831" s="31">
        <f t="shared" si="80"/>
        <v>108.64047619047619</v>
      </c>
      <c r="K831" s="5">
        <v>101.17</v>
      </c>
      <c r="L831" s="51">
        <v>101</v>
      </c>
      <c r="M831" s="14">
        <f t="shared" si="76"/>
        <v>0.16831683168317113</v>
      </c>
      <c r="N831" s="50" t="s">
        <v>867</v>
      </c>
      <c r="O831" s="18">
        <v>101</v>
      </c>
      <c r="P831" s="18"/>
      <c r="R831" s="50" t="s">
        <v>1731</v>
      </c>
      <c r="S831" s="7">
        <v>103.5</v>
      </c>
      <c r="T831" s="71">
        <v>101</v>
      </c>
      <c r="U831" s="9">
        <f t="shared" si="77"/>
        <v>-2.5</v>
      </c>
      <c r="V831" s="2"/>
    </row>
    <row r="832" spans="1:22" ht="16.5" thickBot="1">
      <c r="A832" s="43">
        <v>2016</v>
      </c>
      <c r="B832" s="42">
        <v>3</v>
      </c>
      <c r="D832" s="2">
        <v>90.6</v>
      </c>
      <c r="E832" s="31">
        <f t="shared" si="78"/>
        <v>96.408333333333317</v>
      </c>
      <c r="F832" s="34">
        <f t="shared" si="79"/>
        <v>51.043124999999975</v>
      </c>
      <c r="G832" s="38">
        <v>50.4</v>
      </c>
      <c r="H832" s="92"/>
      <c r="I832" s="17">
        <v>90.6</v>
      </c>
      <c r="J832" s="31">
        <f t="shared" si="80"/>
        <v>109.12863756613757</v>
      </c>
      <c r="K832" s="5">
        <v>90.5</v>
      </c>
      <c r="L832" s="51">
        <v>90.5</v>
      </c>
      <c r="M832" s="14">
        <f t="shared" si="76"/>
        <v>0</v>
      </c>
      <c r="N832" s="50" t="s">
        <v>868</v>
      </c>
      <c r="O832" s="18">
        <v>90.5</v>
      </c>
      <c r="P832" s="18"/>
      <c r="R832" s="50" t="s">
        <v>1732</v>
      </c>
      <c r="S832" s="7">
        <v>91.5</v>
      </c>
      <c r="T832" s="71">
        <v>90.6</v>
      </c>
      <c r="U832" s="9">
        <f t="shared" si="77"/>
        <v>-0.90000000000000568</v>
      </c>
      <c r="V832" s="2"/>
    </row>
    <row r="833" spans="1:22" ht="16.5" thickBot="1">
      <c r="A833" s="43">
        <v>2016</v>
      </c>
      <c r="B833" s="42">
        <v>4</v>
      </c>
      <c r="D833" s="2">
        <v>94</v>
      </c>
      <c r="E833" s="31">
        <f t="shared" si="78"/>
        <v>95.087499999999991</v>
      </c>
      <c r="F833" s="34">
        <f t="shared" si="79"/>
        <v>48.962812499999984</v>
      </c>
      <c r="G833" s="38">
        <v>47.8</v>
      </c>
      <c r="H833" s="92"/>
      <c r="I833" s="17">
        <v>94</v>
      </c>
      <c r="J833" s="31">
        <f t="shared" si="80"/>
        <v>109.89278242677824</v>
      </c>
      <c r="K833" s="5">
        <v>94.12</v>
      </c>
      <c r="L833" s="51">
        <v>94.1</v>
      </c>
      <c r="M833" s="14">
        <f t="shared" si="76"/>
        <v>2.1253985122228869E-2</v>
      </c>
      <c r="N833" s="50" t="s">
        <v>869</v>
      </c>
      <c r="O833" s="18">
        <v>94.1</v>
      </c>
      <c r="P833" s="18"/>
      <c r="R833" s="50" t="s">
        <v>1733</v>
      </c>
      <c r="S833" s="7">
        <v>93.4</v>
      </c>
      <c r="T833" s="71">
        <v>94</v>
      </c>
      <c r="U833" s="9">
        <f t="shared" si="77"/>
        <v>0.59999999999999432</v>
      </c>
      <c r="V833" s="2"/>
    </row>
    <row r="834" spans="1:22" ht="16.5" thickBot="1">
      <c r="A834" s="43">
        <v>2016</v>
      </c>
      <c r="B834" s="42">
        <v>5</v>
      </c>
      <c r="D834" s="2">
        <v>95.3</v>
      </c>
      <c r="E834" s="31">
        <f t="shared" si="78"/>
        <v>93.100000000000009</v>
      </c>
      <c r="F834" s="34">
        <f t="shared" si="79"/>
        <v>45.83250000000001</v>
      </c>
      <c r="G834" s="38">
        <v>44.8</v>
      </c>
      <c r="H834" s="92"/>
      <c r="I834" s="17">
        <v>95.3</v>
      </c>
      <c r="J834" s="31">
        <f t="shared" si="80"/>
        <v>110.78125</v>
      </c>
      <c r="K834" s="5">
        <v>95.47</v>
      </c>
      <c r="L834" s="51">
        <v>95.2</v>
      </c>
      <c r="M834" s="14">
        <f t="shared" si="76"/>
        <v>0.28361344537815114</v>
      </c>
      <c r="N834" s="50" t="s">
        <v>870</v>
      </c>
      <c r="O834" s="18">
        <v>95.2</v>
      </c>
      <c r="P834" s="18"/>
      <c r="R834" s="50" t="s">
        <v>1734</v>
      </c>
      <c r="S834" s="7">
        <v>93.1</v>
      </c>
      <c r="T834" s="71">
        <v>95.3</v>
      </c>
      <c r="U834" s="9">
        <f t="shared" si="77"/>
        <v>2.2000000000000028</v>
      </c>
    </row>
    <row r="835" spans="1:22" ht="16.5" thickBot="1">
      <c r="A835" s="43">
        <v>2016</v>
      </c>
      <c r="B835" s="42">
        <v>6</v>
      </c>
      <c r="D835" s="2">
        <v>84.5</v>
      </c>
      <c r="E835" s="31">
        <f t="shared" si="78"/>
        <v>90.32083333333334</v>
      </c>
      <c r="F835" s="34">
        <f t="shared" si="79"/>
        <v>41.455312500000012</v>
      </c>
      <c r="G835" s="38">
        <v>41.5</v>
      </c>
      <c r="H835" s="92"/>
      <c r="I835" s="17">
        <v>84.5</v>
      </c>
      <c r="J835" s="31">
        <f t="shared" si="80"/>
        <v>111.7640562248996</v>
      </c>
      <c r="K835" s="5">
        <v>84.55</v>
      </c>
      <c r="L835" s="51">
        <v>84.5</v>
      </c>
      <c r="M835" s="14">
        <f t="shared" si="76"/>
        <v>5.9171597633138617E-2</v>
      </c>
      <c r="N835" s="50" t="s">
        <v>871</v>
      </c>
      <c r="O835" s="18">
        <v>84.5</v>
      </c>
      <c r="P835" s="18"/>
      <c r="R835" s="50" t="s">
        <v>1735</v>
      </c>
      <c r="S835" s="7">
        <v>81.900000000000006</v>
      </c>
      <c r="T835" s="71">
        <v>84.5</v>
      </c>
      <c r="U835" s="9">
        <f t="shared" si="77"/>
        <v>2.5999999999999943</v>
      </c>
    </row>
    <row r="836" spans="1:22" ht="16.5" thickBot="1">
      <c r="A836" s="43">
        <v>2016</v>
      </c>
      <c r="B836" s="42">
        <v>7</v>
      </c>
      <c r="D836" s="2">
        <v>88.9</v>
      </c>
      <c r="E836" s="31">
        <f t="shared" si="78"/>
        <v>87.741666666666674</v>
      </c>
      <c r="F836" s="34">
        <f t="shared" si="79"/>
        <v>37.393125000000012</v>
      </c>
      <c r="G836" s="38">
        <v>38.5</v>
      </c>
      <c r="H836" s="92"/>
      <c r="I836" s="17">
        <v>88.9</v>
      </c>
      <c r="J836" s="31">
        <f t="shared" si="80"/>
        <v>112.79004329004329</v>
      </c>
      <c r="K836" s="5">
        <v>89.12</v>
      </c>
      <c r="L836" s="51">
        <v>88.7</v>
      </c>
      <c r="M836" s="14">
        <f t="shared" si="76"/>
        <v>0.47350620067643945</v>
      </c>
      <c r="N836" s="50" t="s">
        <v>872</v>
      </c>
      <c r="O836" s="18">
        <v>88.7</v>
      </c>
      <c r="P836" s="18"/>
      <c r="R836" s="50" t="s">
        <v>1736</v>
      </c>
      <c r="S836" s="7">
        <v>85.9</v>
      </c>
      <c r="T836" s="71">
        <v>88.9</v>
      </c>
      <c r="U836" s="9">
        <f t="shared" si="77"/>
        <v>3</v>
      </c>
    </row>
    <row r="837" spans="1:22" ht="16.5" thickBot="1">
      <c r="A837" s="43">
        <v>2016</v>
      </c>
      <c r="B837" s="42">
        <v>8</v>
      </c>
      <c r="D837" s="2">
        <v>87.1</v>
      </c>
      <c r="E837" s="31">
        <f t="shared" si="78"/>
        <v>85.608333333333334</v>
      </c>
      <c r="F837" s="34">
        <f t="shared" si="79"/>
        <v>34.033124999999998</v>
      </c>
      <c r="G837" s="38">
        <v>36</v>
      </c>
      <c r="H837" s="92"/>
      <c r="I837" s="17">
        <v>87.1</v>
      </c>
      <c r="J837" s="31">
        <f t="shared" si="80"/>
        <v>113.7800925925926</v>
      </c>
      <c r="K837" s="5">
        <v>87.25</v>
      </c>
      <c r="L837" s="51">
        <v>87</v>
      </c>
      <c r="M837" s="14">
        <f t="shared" ref="M837:M856" si="82">K837/L837*100-100</f>
        <v>0.28735632183907001</v>
      </c>
      <c r="N837" s="50" t="s">
        <v>873</v>
      </c>
      <c r="O837" s="18">
        <v>87</v>
      </c>
      <c r="P837" s="18"/>
      <c r="R837" s="50" t="s">
        <v>1737</v>
      </c>
      <c r="S837" s="7">
        <v>84.9</v>
      </c>
      <c r="T837" s="71">
        <v>87.1</v>
      </c>
      <c r="U837" s="9">
        <f t="shared" ref="U837:U880" si="83">T837-S837</f>
        <v>2.1999999999999886</v>
      </c>
    </row>
    <row r="838" spans="1:22" ht="16.5" thickBot="1">
      <c r="A838" s="43">
        <v>2016</v>
      </c>
      <c r="B838" s="42">
        <v>9</v>
      </c>
      <c r="D838" s="2">
        <v>88.7</v>
      </c>
      <c r="E838" s="31">
        <f t="shared" si="78"/>
        <v>83.829166666666666</v>
      </c>
      <c r="F838" s="34">
        <f t="shared" si="79"/>
        <v>31.230937499999996</v>
      </c>
      <c r="G838" s="38">
        <v>33.200000000000003</v>
      </c>
      <c r="H838" s="92"/>
      <c r="I838" s="17">
        <v>88.7</v>
      </c>
      <c r="J838" s="31">
        <f t="shared" si="80"/>
        <v>115.24974899598394</v>
      </c>
      <c r="K838" s="5">
        <v>88.39</v>
      </c>
      <c r="L838" s="51">
        <v>88.6</v>
      </c>
      <c r="M838" s="14">
        <f t="shared" si="82"/>
        <v>-0.23702031602708473</v>
      </c>
      <c r="N838" s="50" t="s">
        <v>874</v>
      </c>
      <c r="O838" s="18">
        <v>88.6</v>
      </c>
      <c r="P838" s="18"/>
      <c r="R838" s="50" t="s">
        <v>1738</v>
      </c>
      <c r="S838" s="7">
        <v>87.7</v>
      </c>
      <c r="T838" s="71">
        <v>88.7</v>
      </c>
      <c r="U838" s="9">
        <f t="shared" si="83"/>
        <v>1</v>
      </c>
    </row>
    <row r="839" spans="1:22" ht="16.5" thickBot="1">
      <c r="A839" s="43">
        <v>2016</v>
      </c>
      <c r="B839" s="42">
        <v>10</v>
      </c>
      <c r="D839" s="2">
        <v>85.6</v>
      </c>
      <c r="E839" s="31">
        <f t="shared" si="78"/>
        <v>82.583333333333329</v>
      </c>
      <c r="F839" s="34">
        <f t="shared" si="79"/>
        <v>29.26874999999999</v>
      </c>
      <c r="G839" s="38">
        <v>31.5</v>
      </c>
      <c r="H839" s="92"/>
      <c r="I839" s="17">
        <v>85.6</v>
      </c>
      <c r="J839" s="31">
        <f t="shared" si="80"/>
        <v>116.21693121693121</v>
      </c>
      <c r="K839" s="5">
        <v>85.61</v>
      </c>
      <c r="L839" s="51">
        <v>85.5</v>
      </c>
      <c r="M839" s="14">
        <f t="shared" si="82"/>
        <v>0.12865497076022336</v>
      </c>
      <c r="N839" s="50" t="s">
        <v>875</v>
      </c>
      <c r="O839" s="18">
        <v>85.5</v>
      </c>
      <c r="P839" s="18"/>
      <c r="R839" s="50" t="s">
        <v>1739</v>
      </c>
      <c r="S839" s="7">
        <v>86</v>
      </c>
      <c r="T839" s="71">
        <v>85.6</v>
      </c>
      <c r="U839" s="9">
        <f t="shared" si="83"/>
        <v>-0.40000000000000568</v>
      </c>
    </row>
    <row r="840" spans="1:22" ht="16.5" thickBot="1">
      <c r="A840" s="43">
        <v>2016</v>
      </c>
      <c r="B840" s="42">
        <v>11</v>
      </c>
      <c r="D840" s="2">
        <v>76.900000000000006</v>
      </c>
      <c r="E840" s="31">
        <f t="shared" si="78"/>
        <v>81.195833333333312</v>
      </c>
      <c r="F840" s="34">
        <f t="shared" si="79"/>
        <v>27.083437499999963</v>
      </c>
      <c r="G840" s="38">
        <v>29.9</v>
      </c>
      <c r="H840" s="92"/>
      <c r="I840" s="17">
        <v>76.900000000000006</v>
      </c>
      <c r="J840" s="31">
        <f t="shared" si="80"/>
        <v>117.15579710144927</v>
      </c>
      <c r="K840" s="5">
        <v>76.849999999999994</v>
      </c>
      <c r="L840" s="51">
        <v>76.8</v>
      </c>
      <c r="M840" s="14">
        <f t="shared" si="82"/>
        <v>6.5104166666671404E-2</v>
      </c>
      <c r="N840" s="50" t="s">
        <v>876</v>
      </c>
      <c r="O840" s="18">
        <v>76.8</v>
      </c>
      <c r="P840" s="18"/>
      <c r="R840" s="50" t="s">
        <v>1740</v>
      </c>
      <c r="S840" s="7">
        <v>78.5</v>
      </c>
      <c r="T840" s="71">
        <v>76.900000000000006</v>
      </c>
      <c r="U840" s="9">
        <f t="shared" si="83"/>
        <v>-1.5999999999999943</v>
      </c>
    </row>
    <row r="841" spans="1:22" ht="16.5" thickBot="1">
      <c r="A841" s="43">
        <v>2016</v>
      </c>
      <c r="B841" s="42">
        <v>12</v>
      </c>
      <c r="D841" s="2">
        <v>72.8</v>
      </c>
      <c r="E841" s="31">
        <f t="shared" si="78"/>
        <v>80.049999999999983</v>
      </c>
      <c r="F841" s="34">
        <f t="shared" si="79"/>
        <v>25.278749999999974</v>
      </c>
      <c r="G841" s="38">
        <v>28.5</v>
      </c>
      <c r="H841" s="92"/>
      <c r="I841" s="17">
        <v>72.8</v>
      </c>
      <c r="J841" s="31">
        <f t="shared" si="80"/>
        <v>118.0877192982456</v>
      </c>
      <c r="K841" s="5">
        <v>72.94</v>
      </c>
      <c r="L841" s="51">
        <v>72.7</v>
      </c>
      <c r="M841" s="14">
        <f t="shared" si="82"/>
        <v>0.3301237964236492</v>
      </c>
      <c r="N841" s="50" t="s">
        <v>877</v>
      </c>
      <c r="O841" s="18">
        <v>72.7</v>
      </c>
      <c r="P841" s="18"/>
      <c r="R841" s="50" t="s">
        <v>1741</v>
      </c>
      <c r="S841" s="7">
        <v>75.099999999999994</v>
      </c>
      <c r="T841" s="71">
        <v>72.8</v>
      </c>
      <c r="U841" s="9">
        <f t="shared" si="83"/>
        <v>-2.2999999999999972</v>
      </c>
    </row>
    <row r="842" spans="1:22" ht="16.5" thickBot="1">
      <c r="A842" s="43">
        <v>2017</v>
      </c>
      <c r="B842" s="42">
        <v>1</v>
      </c>
      <c r="D842" s="59">
        <v>74.900000000000006</v>
      </c>
      <c r="E842" s="31">
        <f t="shared" si="78"/>
        <v>79.366666666666674</v>
      </c>
      <c r="F842" s="34">
        <f t="shared" si="79"/>
        <v>24.202500000000011</v>
      </c>
      <c r="G842" s="38">
        <v>27.8</v>
      </c>
      <c r="H842" s="92"/>
      <c r="I842" s="17">
        <v>74.900000000000006</v>
      </c>
      <c r="J842" s="31">
        <f t="shared" si="80"/>
        <v>118.54916067146283</v>
      </c>
      <c r="K842" s="47">
        <v>74.91</v>
      </c>
      <c r="L842" s="51">
        <v>74.8</v>
      </c>
      <c r="M842" s="14">
        <f t="shared" si="82"/>
        <v>0.14705882352940591</v>
      </c>
      <c r="N842" s="50" t="s">
        <v>878</v>
      </c>
      <c r="O842" s="60">
        <v>74.8</v>
      </c>
      <c r="P842" s="60"/>
      <c r="R842" s="50" t="s">
        <v>1742</v>
      </c>
      <c r="S842" s="7">
        <v>77.3</v>
      </c>
      <c r="T842" s="71">
        <v>74.900000000000006</v>
      </c>
      <c r="U842" s="9">
        <f t="shared" si="83"/>
        <v>-2.3999999999999915</v>
      </c>
    </row>
    <row r="843" spans="1:22" ht="16.5" thickBot="1">
      <c r="A843" s="43">
        <v>2017</v>
      </c>
      <c r="B843" s="42">
        <v>2</v>
      </c>
      <c r="D843" s="59">
        <v>75</v>
      </c>
      <c r="E843" s="31">
        <f t="shared" ref="E843:E876" si="84">(D837/2+D838+D839+D840+D841+D842+D843+D844+D845+D846+D847+D848+D849/2)/12</f>
        <v>78.6875</v>
      </c>
      <c r="F843" s="34">
        <f t="shared" ref="F843:F906" si="85">(E843-64)*1.575</f>
        <v>23.1328125</v>
      </c>
      <c r="G843" s="38">
        <v>26.5</v>
      </c>
      <c r="H843" s="92"/>
      <c r="I843" s="17">
        <v>75</v>
      </c>
      <c r="J843" s="31">
        <f t="shared" ref="J843:J906" si="86">((E843/G843*100-100)/10)+100</f>
        <v>119.6933962264151</v>
      </c>
      <c r="K843" s="47">
        <v>75.11</v>
      </c>
      <c r="L843" s="51">
        <v>75</v>
      </c>
      <c r="M843" s="14">
        <f t="shared" si="82"/>
        <v>0.14666666666667538</v>
      </c>
      <c r="N843" s="50" t="s">
        <v>879</v>
      </c>
      <c r="O843" s="60">
        <v>75</v>
      </c>
      <c r="P843" s="60"/>
      <c r="R843" s="50" t="s">
        <v>1743</v>
      </c>
      <c r="S843" s="7">
        <v>76.8</v>
      </c>
      <c r="T843" s="71">
        <v>75</v>
      </c>
      <c r="U843" s="9">
        <f t="shared" si="83"/>
        <v>-1.7999999999999972</v>
      </c>
    </row>
    <row r="844" spans="1:22" ht="16.5" thickBot="1">
      <c r="A844" s="43">
        <v>2017</v>
      </c>
      <c r="B844" s="42">
        <v>3</v>
      </c>
      <c r="D844" s="59">
        <v>73.900000000000006</v>
      </c>
      <c r="E844" s="31">
        <f t="shared" si="84"/>
        <v>78.533333333333317</v>
      </c>
      <c r="F844" s="34">
        <f t="shared" si="85"/>
        <v>22.889999999999976</v>
      </c>
      <c r="G844" s="38">
        <v>25.7</v>
      </c>
      <c r="H844" s="92"/>
      <c r="I844" s="17">
        <v>73.900000000000006</v>
      </c>
      <c r="J844" s="31">
        <f t="shared" si="86"/>
        <v>120.55771725032425</v>
      </c>
      <c r="K844" s="47">
        <v>73.95</v>
      </c>
      <c r="L844" s="51">
        <v>73.8</v>
      </c>
      <c r="M844" s="14">
        <f t="shared" si="82"/>
        <v>0.2032520325203393</v>
      </c>
      <c r="N844" s="50" t="s">
        <v>880</v>
      </c>
      <c r="O844" s="60">
        <v>73.8</v>
      </c>
      <c r="P844" s="60"/>
      <c r="R844" s="50" t="s">
        <v>1744</v>
      </c>
      <c r="S844" s="7">
        <v>74.599999999999994</v>
      </c>
      <c r="T844" s="71">
        <v>73.900000000000006</v>
      </c>
      <c r="U844" s="9">
        <f t="shared" si="83"/>
        <v>-0.69999999999998863</v>
      </c>
    </row>
    <row r="845" spans="1:22" ht="16.5" thickBot="1">
      <c r="A845" s="43">
        <v>2017</v>
      </c>
      <c r="B845" s="42">
        <v>4</v>
      </c>
      <c r="D845" s="59">
        <v>80.8</v>
      </c>
      <c r="E845" s="31">
        <f t="shared" si="84"/>
        <v>78.266666666666652</v>
      </c>
      <c r="F845" s="34">
        <f t="shared" si="85"/>
        <v>22.469999999999974</v>
      </c>
      <c r="G845" s="39">
        <v>24.8</v>
      </c>
      <c r="H845" s="92"/>
      <c r="I845" s="17">
        <v>80.8</v>
      </c>
      <c r="J845" s="31">
        <f t="shared" si="86"/>
        <v>121.55913978494623</v>
      </c>
      <c r="K845" s="47">
        <v>81.459999999999994</v>
      </c>
      <c r="L845" s="51">
        <v>81.599999999999994</v>
      </c>
      <c r="M845" s="14">
        <f t="shared" si="82"/>
        <v>-0.17156862745098067</v>
      </c>
      <c r="N845" s="50" t="s">
        <v>881</v>
      </c>
      <c r="O845" s="60">
        <v>81.599999999999994</v>
      </c>
      <c r="P845" s="60"/>
      <c r="R845" s="50" t="s">
        <v>1745</v>
      </c>
      <c r="S845" s="7">
        <v>81</v>
      </c>
      <c r="T845" s="71">
        <v>80.8</v>
      </c>
      <c r="U845" s="9">
        <f t="shared" si="83"/>
        <v>-0.20000000000000284</v>
      </c>
    </row>
    <row r="846" spans="1:22" ht="16.5" thickBot="1">
      <c r="A846" s="43">
        <v>2017</v>
      </c>
      <c r="B846" s="42">
        <v>5</v>
      </c>
      <c r="D846" s="59">
        <v>75.2</v>
      </c>
      <c r="E846" s="31">
        <f t="shared" si="84"/>
        <v>77.587499999999991</v>
      </c>
      <c r="F846" s="34">
        <f t="shared" si="85"/>
        <v>21.400312499999988</v>
      </c>
      <c r="G846" s="13">
        <v>23.3</v>
      </c>
      <c r="H846" s="92"/>
      <c r="I846" s="17">
        <v>75.2</v>
      </c>
      <c r="J846" s="31">
        <f t="shared" si="86"/>
        <v>123.29935622317596</v>
      </c>
      <c r="K846" s="47">
        <v>75.25</v>
      </c>
      <c r="L846" s="51">
        <v>75.2</v>
      </c>
      <c r="M846" s="14">
        <f t="shared" si="82"/>
        <v>6.6489361702124938E-2</v>
      </c>
      <c r="N846" s="50" t="s">
        <v>882</v>
      </c>
      <c r="O846" s="60">
        <v>75.2</v>
      </c>
      <c r="P846" s="60"/>
      <c r="R846" s="50" t="s">
        <v>1746</v>
      </c>
      <c r="S846" s="7">
        <v>73.5</v>
      </c>
      <c r="T846" s="71">
        <v>75.2</v>
      </c>
      <c r="U846" s="9">
        <f t="shared" si="83"/>
        <v>1.7000000000000028</v>
      </c>
    </row>
    <row r="847" spans="1:22" ht="16.5" thickBot="1">
      <c r="A847" s="43">
        <v>2017</v>
      </c>
      <c r="B847" s="42">
        <v>6</v>
      </c>
      <c r="D847" s="59">
        <v>77.099999999999994</v>
      </c>
      <c r="E847" s="31">
        <f t="shared" si="84"/>
        <v>77.17916666666666</v>
      </c>
      <c r="F847" s="34">
        <f t="shared" si="85"/>
        <v>20.75718749999999</v>
      </c>
      <c r="G847" s="13">
        <v>22.2</v>
      </c>
      <c r="H847" s="92"/>
      <c r="I847" s="17">
        <v>77.099999999999994</v>
      </c>
      <c r="J847" s="31">
        <f t="shared" si="86"/>
        <v>124.76539039039039</v>
      </c>
      <c r="K847" s="47">
        <v>77.19</v>
      </c>
      <c r="L847" s="51">
        <v>77</v>
      </c>
      <c r="M847" s="14">
        <f t="shared" si="82"/>
        <v>0.24675324675325783</v>
      </c>
      <c r="N847" s="50" t="s">
        <v>883</v>
      </c>
      <c r="O847" s="60">
        <v>77</v>
      </c>
      <c r="P847" s="60"/>
      <c r="R847" s="50" t="s">
        <v>1747</v>
      </c>
      <c r="S847" s="7">
        <v>74.7</v>
      </c>
      <c r="T847" s="71">
        <v>77.099999999999994</v>
      </c>
      <c r="U847" s="9">
        <f t="shared" si="83"/>
        <v>2.3999999999999915</v>
      </c>
    </row>
    <row r="848" spans="1:22" ht="16.5" thickBot="1">
      <c r="A848" s="43">
        <v>2017</v>
      </c>
      <c r="B848" s="42">
        <v>7</v>
      </c>
      <c r="D848" s="59">
        <v>79.900000000000006</v>
      </c>
      <c r="E848" s="31">
        <f t="shared" si="84"/>
        <v>76.733333333333334</v>
      </c>
      <c r="F848" s="34">
        <f t="shared" si="85"/>
        <v>20.055</v>
      </c>
      <c r="G848" s="13">
        <v>21</v>
      </c>
      <c r="H848" s="92"/>
      <c r="I848" s="17">
        <v>79.900000000000006</v>
      </c>
      <c r="J848" s="31">
        <f t="shared" si="86"/>
        <v>126.53968253968253</v>
      </c>
      <c r="K848" s="47">
        <v>80.11</v>
      </c>
      <c r="L848" s="51">
        <v>80.099999999999994</v>
      </c>
      <c r="M848" s="14">
        <f t="shared" si="82"/>
        <v>1.2484394506870444E-2</v>
      </c>
      <c r="N848" s="50" t="s">
        <v>884</v>
      </c>
      <c r="O848" s="60">
        <v>80.099999999999994</v>
      </c>
      <c r="P848" s="60"/>
      <c r="R848" s="50" t="s">
        <v>1748</v>
      </c>
      <c r="S848" s="7">
        <v>77.599999999999994</v>
      </c>
      <c r="T848" s="71">
        <v>79.900000000000006</v>
      </c>
      <c r="U848" s="9">
        <f t="shared" si="83"/>
        <v>2.3000000000000114</v>
      </c>
    </row>
    <row r="849" spans="1:22" ht="16.5" thickBot="1">
      <c r="A849" s="43">
        <v>2017</v>
      </c>
      <c r="B849" s="42">
        <v>8</v>
      </c>
      <c r="D849" s="59">
        <v>79.8</v>
      </c>
      <c r="E849" s="31">
        <f t="shared" si="84"/>
        <v>76.233333333333334</v>
      </c>
      <c r="F849" s="34">
        <f t="shared" si="85"/>
        <v>19.267500000000002</v>
      </c>
      <c r="G849" s="13">
        <v>19.600000000000001</v>
      </c>
      <c r="H849" s="92"/>
      <c r="I849" s="17">
        <v>79.8</v>
      </c>
      <c r="J849" s="31">
        <f t="shared" si="86"/>
        <v>128.89455782312925</v>
      </c>
      <c r="K849" s="47">
        <v>80.180000000000007</v>
      </c>
      <c r="L849" s="51">
        <v>79.8</v>
      </c>
      <c r="M849" s="14">
        <f t="shared" si="82"/>
        <v>0.47619047619049581</v>
      </c>
      <c r="N849" s="50" t="s">
        <v>885</v>
      </c>
      <c r="O849" s="60">
        <v>79.8</v>
      </c>
      <c r="P849" s="60"/>
      <c r="R849" s="50" t="s">
        <v>1749</v>
      </c>
      <c r="S849" s="7">
        <v>77.900000000000006</v>
      </c>
      <c r="T849" s="71">
        <v>79.8</v>
      </c>
      <c r="U849" s="9">
        <f t="shared" si="83"/>
        <v>1.8999999999999915</v>
      </c>
    </row>
    <row r="850" spans="1:22" ht="16.5" thickBot="1">
      <c r="A850" s="43">
        <v>2017</v>
      </c>
      <c r="B850" s="42">
        <v>9</v>
      </c>
      <c r="D850" s="59">
        <v>92.3</v>
      </c>
      <c r="E850" s="31">
        <f t="shared" si="84"/>
        <v>75.770833333333329</v>
      </c>
      <c r="F850" s="34">
        <f t="shared" si="85"/>
        <v>18.539062499999993</v>
      </c>
      <c r="G850" s="13">
        <v>18.3</v>
      </c>
      <c r="H850" s="92"/>
      <c r="I850" s="17">
        <v>92.3</v>
      </c>
      <c r="J850" s="31">
        <f t="shared" si="86"/>
        <v>131.40482695810564</v>
      </c>
      <c r="K850" s="47">
        <v>96.55</v>
      </c>
      <c r="L850" s="51">
        <v>94.4</v>
      </c>
      <c r="M850" s="14">
        <f t="shared" si="82"/>
        <v>2.2775423728813422</v>
      </c>
      <c r="N850" s="50" t="s">
        <v>886</v>
      </c>
      <c r="O850" s="60">
        <v>94.4</v>
      </c>
      <c r="P850" s="60"/>
      <c r="R850" s="50" t="s">
        <v>1750</v>
      </c>
      <c r="S850" s="7">
        <v>93.3</v>
      </c>
      <c r="T850" s="71">
        <v>92.3</v>
      </c>
      <c r="U850" s="9">
        <f t="shared" si="83"/>
        <v>-1</v>
      </c>
    </row>
    <row r="851" spans="1:22" ht="16.5" thickBot="1">
      <c r="A851" s="43">
        <v>2017</v>
      </c>
      <c r="B851" s="42">
        <v>10</v>
      </c>
      <c r="D851" s="59">
        <v>75.599999999999994</v>
      </c>
      <c r="E851" s="31">
        <f t="shared" si="84"/>
        <v>75.07916666666668</v>
      </c>
      <c r="F851" s="34">
        <f t="shared" si="85"/>
        <v>17.449687500000021</v>
      </c>
      <c r="G851" s="13">
        <v>16.7</v>
      </c>
      <c r="H851" s="92"/>
      <c r="I851" s="17">
        <v>75.599999999999994</v>
      </c>
      <c r="J851" s="31">
        <f t="shared" si="86"/>
        <v>134.95758483033933</v>
      </c>
      <c r="K851" s="47">
        <v>75.900000000000006</v>
      </c>
      <c r="L851" s="51">
        <v>75.900000000000006</v>
      </c>
      <c r="M851" s="14">
        <f t="shared" si="82"/>
        <v>0</v>
      </c>
      <c r="N851" s="50" t="s">
        <v>887</v>
      </c>
      <c r="O851" s="60">
        <v>75.900000000000006</v>
      </c>
      <c r="P851" s="60"/>
      <c r="R851" s="50" t="s">
        <v>1751</v>
      </c>
      <c r="S851" s="7">
        <v>76.400000000000006</v>
      </c>
      <c r="T851" s="71">
        <v>75.599999999999994</v>
      </c>
      <c r="U851" s="9">
        <f t="shared" si="83"/>
        <v>-0.80000000000001137</v>
      </c>
    </row>
    <row r="852" spans="1:22" ht="16.5" thickBot="1">
      <c r="A852" s="43">
        <v>2017</v>
      </c>
      <c r="B852" s="42">
        <v>11</v>
      </c>
      <c r="D852" s="59">
        <v>70.599999999999994</v>
      </c>
      <c r="E852" s="31">
        <f t="shared" si="84"/>
        <v>74.533333333333346</v>
      </c>
      <c r="F852" s="34">
        <f t="shared" si="85"/>
        <v>16.590000000000018</v>
      </c>
      <c r="G852" s="13">
        <v>15.4</v>
      </c>
      <c r="H852" s="92"/>
      <c r="I852" s="17">
        <v>70.599999999999994</v>
      </c>
      <c r="J852" s="31">
        <f t="shared" si="86"/>
        <v>138.39826839826839</v>
      </c>
      <c r="K852" s="47">
        <v>70.7</v>
      </c>
      <c r="L852" s="51">
        <v>70.599999999999994</v>
      </c>
      <c r="M852" s="14">
        <f t="shared" si="82"/>
        <v>0.14164305949009304</v>
      </c>
      <c r="N852" s="50" t="s">
        <v>888</v>
      </c>
      <c r="O852" s="60">
        <v>70.599999999999994</v>
      </c>
      <c r="P852" s="60"/>
      <c r="R852" s="50" t="s">
        <v>1752</v>
      </c>
      <c r="S852" s="7">
        <v>72.2</v>
      </c>
      <c r="T852" s="71">
        <v>70.599999999999994</v>
      </c>
      <c r="U852" s="9">
        <f t="shared" si="83"/>
        <v>-1.6000000000000085</v>
      </c>
    </row>
    <row r="853" spans="1:22" ht="16.5" thickBot="1">
      <c r="A853" s="43">
        <v>2017</v>
      </c>
      <c r="B853" s="42">
        <v>12</v>
      </c>
      <c r="D853" s="59">
        <v>69.3</v>
      </c>
      <c r="E853" s="31">
        <f t="shared" si="84"/>
        <v>74.316666666666677</v>
      </c>
      <c r="F853" s="34">
        <f t="shared" si="85"/>
        <v>16.248750000000015</v>
      </c>
      <c r="G853" s="13">
        <v>15.1</v>
      </c>
      <c r="H853" s="92"/>
      <c r="I853" s="17">
        <v>69.3</v>
      </c>
      <c r="J853" s="31">
        <f t="shared" si="86"/>
        <v>139.21633554083886</v>
      </c>
      <c r="K853" s="47">
        <v>69.459999999999994</v>
      </c>
      <c r="L853" s="51">
        <v>69.3</v>
      </c>
      <c r="M853" s="14">
        <f t="shared" si="82"/>
        <v>0.23088023088023135</v>
      </c>
      <c r="N853" s="50" t="s">
        <v>889</v>
      </c>
      <c r="O853" s="60">
        <v>69.3</v>
      </c>
      <c r="P853" s="60"/>
      <c r="R853" s="50" t="s">
        <v>1753</v>
      </c>
      <c r="S853" s="7">
        <v>71.5</v>
      </c>
      <c r="T853" s="71">
        <v>69.3</v>
      </c>
      <c r="U853" s="9">
        <f t="shared" si="83"/>
        <v>-2.2000000000000028</v>
      </c>
    </row>
    <row r="854" spans="1:22" ht="16.5" thickBot="1">
      <c r="A854" s="44">
        <v>2018</v>
      </c>
      <c r="B854" s="42">
        <v>1</v>
      </c>
      <c r="D854" s="59">
        <v>67.7</v>
      </c>
      <c r="E854" s="31">
        <f t="shared" si="84"/>
        <v>73.900000000000006</v>
      </c>
      <c r="F854" s="34">
        <f t="shared" si="85"/>
        <v>15.592500000000008</v>
      </c>
      <c r="G854" s="13">
        <v>14.2</v>
      </c>
      <c r="H854" s="92"/>
      <c r="I854" s="17">
        <v>67.7</v>
      </c>
      <c r="J854" s="31">
        <f t="shared" si="86"/>
        <v>142.04225352112678</v>
      </c>
      <c r="K854" s="47">
        <v>67.78</v>
      </c>
      <c r="L854" s="51">
        <v>67.7</v>
      </c>
      <c r="M854" s="14">
        <f t="shared" si="82"/>
        <v>0.11816838995568446</v>
      </c>
      <c r="N854" s="50" t="s">
        <v>890</v>
      </c>
      <c r="O854" s="60">
        <v>67.7</v>
      </c>
      <c r="P854" s="60"/>
      <c r="R854" s="50" t="s">
        <v>1754</v>
      </c>
      <c r="S854" s="7">
        <v>69.900000000000006</v>
      </c>
      <c r="T854" s="71">
        <v>67.7</v>
      </c>
      <c r="U854" s="9">
        <f t="shared" si="83"/>
        <v>-2.2000000000000028</v>
      </c>
    </row>
    <row r="855" spans="1:22" ht="16.5" thickBot="1">
      <c r="A855" s="44">
        <v>2018</v>
      </c>
      <c r="B855" s="42">
        <v>2</v>
      </c>
      <c r="D855" s="59">
        <v>70.2</v>
      </c>
      <c r="E855" s="31">
        <f t="shared" si="84"/>
        <v>73.208333333333329</v>
      </c>
      <c r="F855" s="34">
        <f t="shared" si="85"/>
        <v>14.503124999999992</v>
      </c>
      <c r="G855" s="38">
        <v>12.6</v>
      </c>
      <c r="H855" s="92"/>
      <c r="I855" s="17">
        <v>70.2</v>
      </c>
      <c r="J855" s="31">
        <f t="shared" si="86"/>
        <v>148.10185185185185</v>
      </c>
      <c r="K855" s="47">
        <v>69.959999999999994</v>
      </c>
      <c r="L855" s="51">
        <v>70.2</v>
      </c>
      <c r="M855" s="14">
        <f t="shared" si="82"/>
        <v>-0.34188034188035488</v>
      </c>
      <c r="N855" s="50" t="s">
        <v>891</v>
      </c>
      <c r="O855" s="60">
        <v>70.2</v>
      </c>
      <c r="P855" s="60"/>
      <c r="R855" s="50" t="s">
        <v>1755</v>
      </c>
      <c r="S855" s="7">
        <v>71.900000000000006</v>
      </c>
      <c r="T855" s="71">
        <v>70.2</v>
      </c>
      <c r="U855" s="9">
        <f t="shared" si="83"/>
        <v>-1.7000000000000028</v>
      </c>
    </row>
    <row r="856" spans="1:22" ht="16.5" thickBot="1">
      <c r="A856" s="44">
        <v>2018</v>
      </c>
      <c r="B856" s="42">
        <v>3</v>
      </c>
      <c r="D856" s="59">
        <v>67.599999999999994</v>
      </c>
      <c r="E856" s="31">
        <f t="shared" si="84"/>
        <v>71.862499999999997</v>
      </c>
      <c r="F856" s="34">
        <f t="shared" si="85"/>
        <v>12.383437499999996</v>
      </c>
      <c r="G856" s="38">
        <v>9.9</v>
      </c>
      <c r="H856" s="92"/>
      <c r="I856" s="17">
        <v>67.599999999999994</v>
      </c>
      <c r="J856" s="31">
        <f t="shared" si="86"/>
        <v>162.58838383838383</v>
      </c>
      <c r="K856" s="47">
        <v>67.58</v>
      </c>
      <c r="L856" s="51">
        <v>67.5</v>
      </c>
      <c r="M856" s="14">
        <f t="shared" si="82"/>
        <v>0.11851851851851336</v>
      </c>
      <c r="N856" s="50" t="s">
        <v>892</v>
      </c>
      <c r="O856" s="60">
        <v>67.5</v>
      </c>
      <c r="P856" s="60"/>
      <c r="R856" s="50" t="s">
        <v>1756</v>
      </c>
      <c r="S856" s="7">
        <v>68.2</v>
      </c>
      <c r="T856" s="71">
        <v>67.599999999999994</v>
      </c>
      <c r="U856" s="9">
        <f t="shared" si="83"/>
        <v>-0.60000000000000853</v>
      </c>
      <c r="V856" s="6"/>
    </row>
    <row r="857" spans="1:22" ht="16.5" thickBot="1">
      <c r="A857" s="44">
        <v>2018</v>
      </c>
      <c r="B857" s="42">
        <v>4</v>
      </c>
      <c r="D857" s="59">
        <v>70.5</v>
      </c>
      <c r="E857" s="31">
        <f t="shared" si="84"/>
        <v>70.620833333333323</v>
      </c>
      <c r="F857" s="34">
        <f t="shared" si="85"/>
        <v>10.427812499999984</v>
      </c>
      <c r="G857" s="38">
        <v>7.8</v>
      </c>
      <c r="H857" s="92"/>
      <c r="I857" s="17">
        <v>70.5</v>
      </c>
      <c r="J857" s="31">
        <f t="shared" si="86"/>
        <v>180.53952991452991</v>
      </c>
      <c r="K857" s="47">
        <v>70.45</v>
      </c>
      <c r="L857" s="47">
        <v>70.400000000000006</v>
      </c>
      <c r="M857" s="14"/>
      <c r="N857" s="50"/>
      <c r="R857" s="50" t="s">
        <v>1757</v>
      </c>
      <c r="S857" s="7">
        <v>70</v>
      </c>
      <c r="T857" s="59">
        <v>70.5</v>
      </c>
      <c r="U857" s="9">
        <f t="shared" si="83"/>
        <v>0.5</v>
      </c>
      <c r="V857" s="6"/>
    </row>
    <row r="858" spans="1:22" ht="16.5" thickBot="1">
      <c r="A858" s="44">
        <v>2018</v>
      </c>
      <c r="B858" s="42">
        <v>5</v>
      </c>
      <c r="D858" s="59">
        <v>72.400000000000006</v>
      </c>
      <c r="E858" s="31">
        <f t="shared" si="84"/>
        <v>70.216666666666669</v>
      </c>
      <c r="F858" s="34">
        <f t="shared" si="85"/>
        <v>9.7912500000000033</v>
      </c>
      <c r="G858" s="38">
        <v>7.5</v>
      </c>
      <c r="H858" s="92"/>
      <c r="I858" s="17">
        <v>72.400000000000006</v>
      </c>
      <c r="J858" s="31">
        <f t="shared" si="86"/>
        <v>183.62222222222221</v>
      </c>
      <c r="K858" s="47">
        <v>72.53</v>
      </c>
      <c r="L858" s="47">
        <v>72.400000000000006</v>
      </c>
      <c r="S858" s="7">
        <v>70.8</v>
      </c>
      <c r="T858" s="59">
        <v>72.400000000000006</v>
      </c>
      <c r="U858" s="9">
        <f t="shared" si="83"/>
        <v>1.6000000000000085</v>
      </c>
    </row>
    <row r="859" spans="1:22" ht="16.5" thickBot="1">
      <c r="A859" s="44">
        <v>2018</v>
      </c>
      <c r="B859" s="42">
        <v>6</v>
      </c>
      <c r="D859" s="59">
        <v>74.7</v>
      </c>
      <c r="E859" s="31">
        <f t="shared" si="84"/>
        <v>70.020833333333329</v>
      </c>
      <c r="F859" s="34">
        <f t="shared" si="85"/>
        <v>9.4828124999999925</v>
      </c>
      <c r="G859" s="38">
        <v>7.2</v>
      </c>
      <c r="H859" s="92"/>
      <c r="I859" s="17">
        <v>74.7</v>
      </c>
      <c r="J859" s="31">
        <f t="shared" si="86"/>
        <v>187.25115740740739</v>
      </c>
      <c r="K859" s="47">
        <v>74.95</v>
      </c>
      <c r="L859" s="47">
        <v>74.7</v>
      </c>
      <c r="S859" s="7">
        <v>72.5</v>
      </c>
      <c r="T859" s="59">
        <v>74.7</v>
      </c>
      <c r="U859" s="9">
        <f t="shared" si="83"/>
        <v>2.2000000000000028</v>
      </c>
    </row>
    <row r="860" spans="1:22" ht="16.5" thickBot="1">
      <c r="A860" s="44">
        <v>2018</v>
      </c>
      <c r="B860" s="42">
        <v>7</v>
      </c>
      <c r="D860" s="59">
        <v>72.3</v>
      </c>
      <c r="E860" s="31">
        <f t="shared" si="84"/>
        <v>70.020833333333329</v>
      </c>
      <c r="F860" s="34">
        <f t="shared" si="85"/>
        <v>9.4828124999999925</v>
      </c>
      <c r="G860" s="38">
        <v>7</v>
      </c>
      <c r="H860" s="92"/>
      <c r="I860" s="17">
        <v>72.3</v>
      </c>
      <c r="J860" s="31">
        <f t="shared" si="86"/>
        <v>190.0297619047619</v>
      </c>
      <c r="K860" s="47">
        <v>71.88</v>
      </c>
      <c r="L860" s="47">
        <v>72.3</v>
      </c>
      <c r="S860" s="7">
        <v>69.599999999999994</v>
      </c>
      <c r="T860" s="59">
        <v>72.3</v>
      </c>
      <c r="U860" s="9">
        <f t="shared" si="83"/>
        <v>2.7000000000000028</v>
      </c>
    </row>
    <row r="861" spans="1:22" ht="16.5" thickBot="1">
      <c r="A861" s="44">
        <v>2018</v>
      </c>
      <c r="B861" s="42">
        <v>8</v>
      </c>
      <c r="D861" s="59">
        <v>70.8</v>
      </c>
      <c r="E861" s="31">
        <f t="shared" si="84"/>
        <v>70.029166666666683</v>
      </c>
      <c r="F861" s="34">
        <f t="shared" si="85"/>
        <v>9.495937500000025</v>
      </c>
      <c r="G861" s="38">
        <v>6.7</v>
      </c>
      <c r="H861" s="92"/>
      <c r="I861" s="17">
        <v>70.8</v>
      </c>
      <c r="J861" s="31">
        <f t="shared" si="86"/>
        <v>194.52114427860698</v>
      </c>
      <c r="K861" s="47">
        <v>70.78</v>
      </c>
      <c r="L861" s="47">
        <v>70.8</v>
      </c>
      <c r="S861" s="7">
        <v>69.099999999999994</v>
      </c>
      <c r="T861" s="59">
        <v>70.8</v>
      </c>
      <c r="U861" s="9">
        <f t="shared" si="83"/>
        <v>1.7000000000000028</v>
      </c>
    </row>
    <row r="862" spans="1:22" ht="16.5" thickBot="1">
      <c r="A862" s="44">
        <v>2018</v>
      </c>
      <c r="B862" s="42">
        <v>9</v>
      </c>
      <c r="D862" s="59">
        <v>69</v>
      </c>
      <c r="E862" s="31">
        <f t="shared" si="84"/>
        <v>70.108333333333334</v>
      </c>
      <c r="F862" s="34">
        <f t="shared" si="85"/>
        <v>9.6206250000000004</v>
      </c>
      <c r="G862" s="38">
        <v>6.5</v>
      </c>
      <c r="H862" s="92"/>
      <c r="I862" s="17">
        <v>69</v>
      </c>
      <c r="J862" s="31">
        <f t="shared" si="86"/>
        <v>197.85897435897436</v>
      </c>
      <c r="K862" s="47">
        <v>68.900000000000006</v>
      </c>
      <c r="L862" s="47">
        <v>69</v>
      </c>
      <c r="S862" s="7">
        <v>68.2</v>
      </c>
      <c r="T862" s="59">
        <v>69</v>
      </c>
      <c r="U862" s="9">
        <f t="shared" si="83"/>
        <v>0.79999999999999716</v>
      </c>
    </row>
    <row r="863" spans="1:22" ht="16.5" thickBot="1">
      <c r="A863" s="44">
        <v>2018</v>
      </c>
      <c r="B863" s="42">
        <v>10</v>
      </c>
      <c r="D863" s="59">
        <v>69.099999999999994</v>
      </c>
      <c r="E863" s="31">
        <f t="shared" si="84"/>
        <v>70.341666666666669</v>
      </c>
      <c r="F863" s="34">
        <f t="shared" si="85"/>
        <v>9.9881250000000019</v>
      </c>
      <c r="G863" s="38">
        <v>6.8</v>
      </c>
      <c r="H863" s="92"/>
      <c r="I863" s="17">
        <v>69.099999999999994</v>
      </c>
      <c r="J863" s="31">
        <f t="shared" si="86"/>
        <v>193.44362745098039</v>
      </c>
      <c r="K863" s="47">
        <v>69.12</v>
      </c>
      <c r="L863" s="47">
        <v>69.099999999999994</v>
      </c>
      <c r="S863" s="7">
        <v>69.599999999999994</v>
      </c>
      <c r="T863" s="59">
        <v>69.099999999999994</v>
      </c>
      <c r="U863" s="9">
        <f t="shared" si="83"/>
        <v>-0.5</v>
      </c>
    </row>
    <row r="864" spans="1:22" ht="16.5" thickBot="1">
      <c r="A864" s="44">
        <v>2018</v>
      </c>
      <c r="B864" s="42">
        <v>11</v>
      </c>
      <c r="D864" s="59">
        <v>67.400000000000006</v>
      </c>
      <c r="E864" s="31">
        <f t="shared" si="84"/>
        <v>70.458333333333329</v>
      </c>
      <c r="F864" s="34">
        <f t="shared" si="85"/>
        <v>10.171874999999993</v>
      </c>
      <c r="G864" s="38">
        <v>6.7</v>
      </c>
      <c r="H864" s="92"/>
      <c r="I864" s="17">
        <v>67.400000000000006</v>
      </c>
      <c r="J864" s="31">
        <f t="shared" si="86"/>
        <v>195.16169154228857</v>
      </c>
      <c r="K864" s="47">
        <v>67.52</v>
      </c>
      <c r="L864" s="47">
        <v>67.400000000000006</v>
      </c>
      <c r="S864" s="7">
        <v>68.900000000000006</v>
      </c>
      <c r="T864" s="59">
        <v>67.400000000000006</v>
      </c>
      <c r="U864" s="9">
        <f t="shared" si="83"/>
        <v>-1.5</v>
      </c>
    </row>
    <row r="865" spans="1:21" ht="16.5" thickBot="1">
      <c r="A865" s="44">
        <v>2018</v>
      </c>
      <c r="B865" s="42">
        <v>12</v>
      </c>
      <c r="D865" s="2">
        <v>67.8</v>
      </c>
      <c r="E865" s="31">
        <f t="shared" si="84"/>
        <v>70.291666666666643</v>
      </c>
      <c r="F865" s="34">
        <f t="shared" si="85"/>
        <v>9.9093749999999616</v>
      </c>
      <c r="G865" s="38">
        <v>6</v>
      </c>
      <c r="H865" s="92"/>
      <c r="I865" s="17">
        <v>67.8</v>
      </c>
      <c r="J865" s="31">
        <f t="shared" si="86"/>
        <v>207.15277777777774</v>
      </c>
      <c r="K865" s="5">
        <v>67.86</v>
      </c>
      <c r="L865" s="5">
        <v>67.8</v>
      </c>
      <c r="S865" s="7">
        <v>70</v>
      </c>
      <c r="T865" s="2">
        <v>67.8</v>
      </c>
      <c r="U865" s="9">
        <f t="shared" si="83"/>
        <v>-2.2000000000000028</v>
      </c>
    </row>
    <row r="866" spans="1:21" ht="16.5" thickBot="1">
      <c r="A866" s="44">
        <v>2019</v>
      </c>
      <c r="B866" s="42">
        <v>1</v>
      </c>
      <c r="D866" s="2">
        <v>69.2</v>
      </c>
      <c r="E866" s="31">
        <f t="shared" si="84"/>
        <v>69.98333333333332</v>
      </c>
      <c r="F866" s="34">
        <f t="shared" si="85"/>
        <v>9.4237499999999788</v>
      </c>
      <c r="G866" s="38">
        <v>5.4</v>
      </c>
      <c r="H866" s="92"/>
      <c r="I866" s="17">
        <v>69.2</v>
      </c>
      <c r="J866" s="31">
        <f t="shared" si="86"/>
        <v>219.59876543209873</v>
      </c>
      <c r="K866" s="5">
        <v>69.290000000000006</v>
      </c>
      <c r="L866" s="5">
        <v>69.2</v>
      </c>
      <c r="S866" s="7">
        <v>71.5</v>
      </c>
      <c r="T866" s="2">
        <v>69.2</v>
      </c>
      <c r="U866" s="9">
        <f t="shared" si="83"/>
        <v>-2.2999999999999972</v>
      </c>
    </row>
    <row r="867" spans="1:21" ht="16.5" thickBot="1">
      <c r="A867" s="44">
        <v>2019</v>
      </c>
      <c r="B867" s="42">
        <v>2</v>
      </c>
      <c r="D867" s="2">
        <v>68.900000000000006</v>
      </c>
      <c r="E867" s="31">
        <f t="shared" si="84"/>
        <v>69.770833333333314</v>
      </c>
      <c r="F867" s="34">
        <f t="shared" si="85"/>
        <v>9.0890624999999705</v>
      </c>
      <c r="G867" s="38">
        <v>5</v>
      </c>
      <c r="H867" s="92"/>
      <c r="I867" s="17">
        <v>68.900000000000006</v>
      </c>
      <c r="J867" s="31">
        <f t="shared" si="86"/>
        <v>229.54166666666663</v>
      </c>
      <c r="K867" s="5">
        <v>68.86</v>
      </c>
      <c r="L867" s="5">
        <v>68.900000000000006</v>
      </c>
      <c r="S867" s="7">
        <v>70.599999999999994</v>
      </c>
      <c r="T867" s="2">
        <v>68.900000000000006</v>
      </c>
      <c r="U867" s="9">
        <f t="shared" si="83"/>
        <v>-1.6999999999999886</v>
      </c>
    </row>
    <row r="868" spans="1:21" ht="16.5" thickBot="1">
      <c r="A868" s="44">
        <v>2019</v>
      </c>
      <c r="B868" s="42">
        <v>3</v>
      </c>
      <c r="D868" s="2">
        <v>70.8</v>
      </c>
      <c r="E868" s="31">
        <f t="shared" si="84"/>
        <v>69.670833333333334</v>
      </c>
      <c r="F868" s="34">
        <f t="shared" si="85"/>
        <v>8.9315625000000018</v>
      </c>
      <c r="G868" s="38">
        <v>4.5999999999999996</v>
      </c>
      <c r="H868" s="92"/>
      <c r="I868" s="17">
        <v>70.8</v>
      </c>
      <c r="J868" s="31">
        <f t="shared" si="86"/>
        <v>241.45833333333334</v>
      </c>
      <c r="K868" s="5">
        <v>70.78</v>
      </c>
      <c r="L868" s="5">
        <v>70.8</v>
      </c>
      <c r="S868" s="7">
        <v>71.599999999999994</v>
      </c>
      <c r="T868" s="2">
        <v>70.8</v>
      </c>
      <c r="U868" s="9">
        <f t="shared" si="83"/>
        <v>-0.79999999999999716</v>
      </c>
    </row>
    <row r="869" spans="1:21" ht="16.5" thickBot="1">
      <c r="A869" s="44">
        <v>2019</v>
      </c>
      <c r="B869" s="42">
        <v>4</v>
      </c>
      <c r="D869" s="2">
        <v>72.900000000000006</v>
      </c>
      <c r="E869" s="31">
        <f t="shared" si="84"/>
        <v>69.57083333333334</v>
      </c>
      <c r="F869" s="34">
        <f t="shared" si="85"/>
        <v>8.7740625000000101</v>
      </c>
      <c r="G869" s="38">
        <v>4.3</v>
      </c>
      <c r="H869" s="92"/>
      <c r="I869" s="17">
        <v>72.900000000000006</v>
      </c>
      <c r="J869" s="31">
        <f t="shared" si="86"/>
        <v>251.79263565891475</v>
      </c>
      <c r="K869" s="5">
        <v>72.95</v>
      </c>
      <c r="L869" s="5">
        <v>72.900000000000006</v>
      </c>
      <c r="S869" s="7">
        <v>72.400000000000006</v>
      </c>
      <c r="T869" s="2">
        <v>72.900000000000006</v>
      </c>
      <c r="U869" s="9">
        <f t="shared" si="83"/>
        <v>0.5</v>
      </c>
    </row>
    <row r="870" spans="1:21" ht="16.5" thickBot="1">
      <c r="A870" s="44">
        <v>2019</v>
      </c>
      <c r="B870" s="42">
        <v>5</v>
      </c>
      <c r="D870" s="2">
        <v>72.8</v>
      </c>
      <c r="E870" s="46">
        <f t="shared" si="84"/>
        <v>69.537500000000009</v>
      </c>
      <c r="F870" s="34">
        <f t="shared" si="85"/>
        <v>8.7215625000000134</v>
      </c>
      <c r="G870" s="38">
        <v>3.9</v>
      </c>
      <c r="H870" s="92"/>
      <c r="I870" s="17">
        <v>72.8</v>
      </c>
      <c r="J870" s="31">
        <f t="shared" si="86"/>
        <v>268.3012820512821</v>
      </c>
      <c r="K870" s="5">
        <v>72.88</v>
      </c>
      <c r="L870" s="5">
        <v>72.8</v>
      </c>
      <c r="S870" s="7">
        <v>71.3</v>
      </c>
      <c r="T870" s="2">
        <v>72.8</v>
      </c>
      <c r="U870" s="9">
        <f t="shared" si="83"/>
        <v>1.5</v>
      </c>
    </row>
    <row r="871" spans="1:21" ht="16.5" thickBot="1">
      <c r="A871" s="44">
        <v>2019</v>
      </c>
      <c r="B871" s="42">
        <v>6</v>
      </c>
      <c r="D871" s="58">
        <v>70.3</v>
      </c>
      <c r="E871" s="31">
        <f t="shared" si="84"/>
        <v>69.625000000000014</v>
      </c>
      <c r="F871" s="34">
        <f t="shared" si="85"/>
        <v>8.8593750000000213</v>
      </c>
      <c r="G871" s="38">
        <v>3.7</v>
      </c>
      <c r="H871" s="92"/>
      <c r="I871" s="17">
        <v>70.3</v>
      </c>
      <c r="J871" s="31">
        <f t="shared" si="86"/>
        <v>278.17567567567573</v>
      </c>
      <c r="K871" s="47">
        <v>70.290000000000006</v>
      </c>
      <c r="L871" s="5">
        <v>70.3</v>
      </c>
      <c r="S871" s="7">
        <v>68.099999999999994</v>
      </c>
      <c r="T871" s="2">
        <v>70.3</v>
      </c>
      <c r="U871" s="9">
        <f t="shared" si="83"/>
        <v>2.2000000000000028</v>
      </c>
    </row>
    <row r="872" spans="1:21" ht="16.5" thickBot="1">
      <c r="A872" s="44">
        <v>2019</v>
      </c>
      <c r="B872" s="42">
        <v>7</v>
      </c>
      <c r="D872" s="58">
        <v>69.3</v>
      </c>
      <c r="E872" s="31">
        <f t="shared" si="84"/>
        <v>69.687500000000014</v>
      </c>
      <c r="F872" s="34">
        <f t="shared" si="85"/>
        <v>8.9578125000000224</v>
      </c>
      <c r="G872" s="38">
        <v>3.5</v>
      </c>
      <c r="H872" s="92"/>
      <c r="I872" s="17">
        <v>69.3</v>
      </c>
      <c r="J872" s="31">
        <f t="shared" si="86"/>
        <v>289.10714285714289</v>
      </c>
      <c r="K872" s="22">
        <v>69.44</v>
      </c>
      <c r="L872" s="5">
        <v>69.3</v>
      </c>
      <c r="S872" s="7">
        <v>67.099999999999994</v>
      </c>
      <c r="T872" s="2">
        <v>69.3</v>
      </c>
      <c r="U872" s="9">
        <f t="shared" si="83"/>
        <v>2.2000000000000028</v>
      </c>
    </row>
    <row r="873" spans="1:21" ht="16.5" thickBot="1">
      <c r="A873" s="44">
        <v>2019</v>
      </c>
      <c r="B873" s="42">
        <v>8</v>
      </c>
      <c r="D873" s="58">
        <v>68.7</v>
      </c>
      <c r="E873" s="31">
        <f t="shared" si="84"/>
        <v>69.733333333333334</v>
      </c>
      <c r="F873" s="34">
        <f t="shared" si="85"/>
        <v>9.0300000000000011</v>
      </c>
      <c r="G873" s="38">
        <v>3.4</v>
      </c>
      <c r="H873" s="92"/>
      <c r="I873" s="17">
        <v>68.7</v>
      </c>
      <c r="J873" s="31">
        <f t="shared" si="86"/>
        <v>295.0980392156863</v>
      </c>
      <c r="K873" s="22">
        <v>68.75</v>
      </c>
      <c r="L873" s="5">
        <v>68.7</v>
      </c>
      <c r="S873" s="7">
        <v>67</v>
      </c>
      <c r="T873" s="2">
        <v>68.7</v>
      </c>
      <c r="U873" s="9">
        <f t="shared" si="83"/>
        <v>1.7000000000000028</v>
      </c>
    </row>
    <row r="874" spans="1:21" ht="16.5" thickBot="1">
      <c r="A874" s="44">
        <v>2019</v>
      </c>
      <c r="B874" s="42">
        <v>9</v>
      </c>
      <c r="D874" s="58">
        <v>68.7</v>
      </c>
      <c r="E874" s="31">
        <f t="shared" si="84"/>
        <v>69.69583333333334</v>
      </c>
      <c r="F874" s="34">
        <f t="shared" si="85"/>
        <v>8.9709375000000104</v>
      </c>
      <c r="G874" s="38">
        <v>3.1</v>
      </c>
      <c r="H874" s="92"/>
      <c r="I874" s="17">
        <v>68.7</v>
      </c>
      <c r="J874" s="31">
        <f t="shared" si="86"/>
        <v>314.82526881720435</v>
      </c>
      <c r="K874" s="22" t="s">
        <v>903</v>
      </c>
      <c r="L874" s="5">
        <v>68.7</v>
      </c>
      <c r="S874" s="7">
        <v>67.900000000000006</v>
      </c>
      <c r="T874" s="2">
        <v>68.7</v>
      </c>
      <c r="U874" s="9">
        <f t="shared" si="83"/>
        <v>0.79999999999999716</v>
      </c>
    </row>
    <row r="875" spans="1:21" ht="16.5" thickBot="1">
      <c r="A875" s="44">
        <v>2019</v>
      </c>
      <c r="B875" s="42">
        <v>10</v>
      </c>
      <c r="D875" s="69">
        <v>67</v>
      </c>
      <c r="E875" s="31">
        <f t="shared" si="84"/>
        <v>69.520833333333329</v>
      </c>
      <c r="F875" s="34">
        <f t="shared" si="85"/>
        <v>8.6953124999999929</v>
      </c>
      <c r="G875" s="38">
        <v>2.6</v>
      </c>
      <c r="H875" s="92"/>
      <c r="I875" s="17">
        <v>67</v>
      </c>
      <c r="J875" s="31">
        <f t="shared" si="86"/>
        <v>357.38782051282044</v>
      </c>
      <c r="K875" s="22">
        <v>67.040000000000006</v>
      </c>
      <c r="S875" s="7">
        <v>67.400000000000006</v>
      </c>
      <c r="T875" s="59">
        <v>67</v>
      </c>
      <c r="U875" s="9">
        <f t="shared" si="83"/>
        <v>-0.40000000000000568</v>
      </c>
    </row>
    <row r="876" spans="1:21" ht="16.5" thickBot="1">
      <c r="A876" s="44">
        <v>2019</v>
      </c>
      <c r="B876" s="42">
        <v>11</v>
      </c>
      <c r="D876" s="58">
        <v>68.7</v>
      </c>
      <c r="E876" s="34">
        <f t="shared" si="84"/>
        <v>69.308333333333323</v>
      </c>
      <c r="F876" s="34">
        <f t="shared" si="85"/>
        <v>8.3606249999999829</v>
      </c>
      <c r="G876" s="38">
        <v>2</v>
      </c>
      <c r="H876" s="92"/>
      <c r="I876" s="17">
        <v>68.7</v>
      </c>
      <c r="J876" s="31">
        <f t="shared" si="86"/>
        <v>436.54166666666663</v>
      </c>
      <c r="S876" s="7">
        <v>70.2</v>
      </c>
      <c r="T876" s="59">
        <v>68.7</v>
      </c>
      <c r="U876" s="9">
        <f t="shared" si="83"/>
        <v>-1.5</v>
      </c>
    </row>
    <row r="877" spans="1:21" ht="16.5" thickBot="1">
      <c r="A877" s="44">
        <v>2019</v>
      </c>
      <c r="B877" s="42">
        <v>12</v>
      </c>
      <c r="D877" s="58">
        <v>68.599999999999994</v>
      </c>
      <c r="E877" s="36">
        <f t="shared" ref="E877:E929" si="87">(D871/2+D872+D873+D874+D875+D876+D877+D878+D879+D880+D881+D882+D883/2)/12</f>
        <v>69.274999999999991</v>
      </c>
      <c r="F877" s="34">
        <f t="shared" si="85"/>
        <v>8.3081249999999862</v>
      </c>
      <c r="G877" s="38">
        <v>1.8</v>
      </c>
      <c r="H877" s="92"/>
      <c r="I877" s="17">
        <v>68.599999999999994</v>
      </c>
      <c r="J877" s="31">
        <f t="shared" si="86"/>
        <v>474.86111111111109</v>
      </c>
      <c r="S877" s="7">
        <v>70.8</v>
      </c>
      <c r="T877" s="59">
        <v>68.599999999999994</v>
      </c>
      <c r="U877" s="9">
        <f t="shared" si="83"/>
        <v>-2.2000000000000028</v>
      </c>
    </row>
    <row r="878" spans="1:21" ht="16.5" thickBot="1">
      <c r="A878" s="68">
        <v>2020</v>
      </c>
      <c r="B878" s="42">
        <v>1</v>
      </c>
      <c r="D878" s="58">
        <v>69.900000000000006</v>
      </c>
      <c r="E878" s="34">
        <f t="shared" si="87"/>
        <v>69.4375</v>
      </c>
      <c r="F878" s="34">
        <f t="shared" si="85"/>
        <v>8.5640625000000004</v>
      </c>
      <c r="G878" s="38">
        <v>2.2000000000000002</v>
      </c>
      <c r="H878" s="92"/>
      <c r="J878" s="31">
        <f t="shared" si="86"/>
        <v>405.62499999999994</v>
      </c>
      <c r="S878" s="7">
        <v>72.2</v>
      </c>
      <c r="T878" s="59">
        <v>69.900000000000006</v>
      </c>
      <c r="U878" s="9">
        <f t="shared" si="83"/>
        <v>-2.2999999999999972</v>
      </c>
    </row>
    <row r="879" spans="1:21" ht="16.5" thickBot="1">
      <c r="A879" s="68">
        <v>2020</v>
      </c>
      <c r="B879" s="42">
        <v>2</v>
      </c>
      <c r="D879" s="58">
        <v>69.3</v>
      </c>
      <c r="E879" s="34">
        <f t="shared" si="87"/>
        <v>69.737499999999997</v>
      </c>
      <c r="F879" s="34">
        <f t="shared" si="85"/>
        <v>9.0365624999999952</v>
      </c>
      <c r="G879" s="38">
        <v>2.8</v>
      </c>
      <c r="H879" s="92"/>
      <c r="J879" s="31">
        <f t="shared" si="86"/>
        <v>339.0625</v>
      </c>
      <c r="S879" s="7">
        <v>71</v>
      </c>
      <c r="T879" s="59">
        <v>69.3</v>
      </c>
      <c r="U879" s="9">
        <f t="shared" si="83"/>
        <v>-1.7000000000000028</v>
      </c>
    </row>
    <row r="880" spans="1:21" ht="16.5" thickBot="1">
      <c r="A880" s="68">
        <v>2020</v>
      </c>
      <c r="B880" s="42">
        <v>3</v>
      </c>
      <c r="D880" s="58">
        <v>69.5</v>
      </c>
      <c r="E880" s="34">
        <f t="shared" si="87"/>
        <v>70.045833333333334</v>
      </c>
      <c r="F880" s="34">
        <f t="shared" si="85"/>
        <v>9.5221875000000011</v>
      </c>
      <c r="G880" s="38">
        <v>3</v>
      </c>
      <c r="H880" s="92"/>
      <c r="J880" s="31">
        <f t="shared" si="86"/>
        <v>323.48611111111114</v>
      </c>
      <c r="S880" s="7">
        <v>70.2</v>
      </c>
      <c r="T880" s="59">
        <v>69.5</v>
      </c>
      <c r="U880" s="9">
        <f t="shared" si="83"/>
        <v>-0.70000000000000284</v>
      </c>
    </row>
    <row r="881" spans="1:10" ht="16.5" thickBot="1">
      <c r="A881" s="68">
        <v>2020</v>
      </c>
      <c r="B881" s="42">
        <v>4</v>
      </c>
      <c r="D881" s="69">
        <v>70</v>
      </c>
      <c r="E881" s="34">
        <f t="shared" si="87"/>
        <v>70.458333333333329</v>
      </c>
      <c r="F881" s="34">
        <f t="shared" si="85"/>
        <v>10.171874999999993</v>
      </c>
      <c r="G881" s="38">
        <v>3.6</v>
      </c>
      <c r="H881" s="92"/>
      <c r="J881" s="31">
        <f t="shared" si="86"/>
        <v>285.71759259259255</v>
      </c>
    </row>
    <row r="882" spans="1:10" ht="16.5" thickBot="1">
      <c r="A882" s="68">
        <v>2020</v>
      </c>
      <c r="B882" s="42">
        <v>5</v>
      </c>
      <c r="D882" s="58">
        <v>70.599999999999994</v>
      </c>
      <c r="E882" s="34">
        <f t="shared" si="87"/>
        <v>71.5625</v>
      </c>
      <c r="F882" s="34">
        <f t="shared" si="85"/>
        <v>11.910937499999999</v>
      </c>
      <c r="G882" s="38">
        <v>5.6</v>
      </c>
      <c r="H882" s="92"/>
      <c r="J882" s="31">
        <f t="shared" si="86"/>
        <v>217.79017857142858</v>
      </c>
    </row>
    <row r="883" spans="1:10" ht="16.5" thickBot="1">
      <c r="A883" s="68">
        <v>2020</v>
      </c>
      <c r="B883" s="42">
        <v>6</v>
      </c>
      <c r="D883" s="58">
        <v>71.7</v>
      </c>
      <c r="E883" s="34">
        <f t="shared" si="87"/>
        <v>73.016666666666666</v>
      </c>
      <c r="F883" s="34">
        <f t="shared" si="85"/>
        <v>14.201249999999998</v>
      </c>
      <c r="G883" s="38">
        <v>7.8</v>
      </c>
      <c r="H883" s="92"/>
      <c r="J883" s="31">
        <f t="shared" si="86"/>
        <v>183.61111111111111</v>
      </c>
    </row>
    <row r="884" spans="1:10" ht="16.5" thickBot="1">
      <c r="A884" s="68">
        <v>2020</v>
      </c>
      <c r="B884" s="42">
        <v>7</v>
      </c>
      <c r="D884" s="58">
        <v>71.8</v>
      </c>
      <c r="E884" s="34">
        <f t="shared" si="87"/>
        <v>73.82083333333334</v>
      </c>
      <c r="F884" s="34">
        <f t="shared" si="85"/>
        <v>15.46781250000001</v>
      </c>
      <c r="G884" s="38">
        <v>8.8000000000000007</v>
      </c>
      <c r="H884" s="92"/>
      <c r="J884" s="31">
        <f t="shared" si="86"/>
        <v>173.88731060606059</v>
      </c>
    </row>
    <row r="885" spans="1:10" ht="16.5" thickBot="1">
      <c r="A885" s="68">
        <v>2020</v>
      </c>
      <c r="B885" s="42">
        <v>8</v>
      </c>
      <c r="D885" s="58">
        <v>73.400000000000006</v>
      </c>
      <c r="E885" s="34">
        <f t="shared" si="87"/>
        <v>74.104166666666671</v>
      </c>
      <c r="F885" s="34">
        <f t="shared" si="85"/>
        <v>15.914062500000007</v>
      </c>
      <c r="G885" s="38">
        <v>9.3000000000000007</v>
      </c>
      <c r="H885" s="92"/>
      <c r="J885" s="31">
        <f t="shared" si="86"/>
        <v>169.68189964157705</v>
      </c>
    </row>
    <row r="886" spans="1:10" ht="16.5" thickBot="1">
      <c r="A886" s="68">
        <v>2020</v>
      </c>
      <c r="B886" s="42">
        <v>9</v>
      </c>
      <c r="D886" s="58">
        <v>71.400000000000006</v>
      </c>
      <c r="E886" s="34">
        <f t="shared" si="87"/>
        <v>74.470833333333346</v>
      </c>
      <c r="F886" s="34">
        <f t="shared" si="85"/>
        <v>16.491562500000018</v>
      </c>
      <c r="G886" s="38">
        <v>10.5</v>
      </c>
      <c r="H886" s="92"/>
      <c r="J886" s="31">
        <f t="shared" si="86"/>
        <v>160.92460317460319</v>
      </c>
    </row>
    <row r="887" spans="1:10" ht="16.5" thickBot="1">
      <c r="A887" s="68">
        <v>2020</v>
      </c>
      <c r="B887" s="42">
        <v>10</v>
      </c>
      <c r="D887" s="58">
        <v>74.2</v>
      </c>
      <c r="E887" s="34">
        <f t="shared" si="87"/>
        <v>74.975000000000009</v>
      </c>
      <c r="F887" s="34">
        <f t="shared" si="85"/>
        <v>17.285625000000014</v>
      </c>
      <c r="G887" s="38">
        <v>11.9</v>
      </c>
      <c r="H887" s="92"/>
      <c r="J887" s="31">
        <f t="shared" si="86"/>
        <v>153.00420168067228</v>
      </c>
    </row>
    <row r="888" spans="1:10" ht="16.5" thickBot="1">
      <c r="A888" s="68">
        <v>2020</v>
      </c>
      <c r="B888" s="42">
        <v>11</v>
      </c>
      <c r="D888" s="69">
        <v>88</v>
      </c>
      <c r="E888" s="34">
        <f t="shared" si="87"/>
        <v>75.512500000000003</v>
      </c>
      <c r="F888" s="34">
        <f t="shared" si="85"/>
        <v>18.132187500000004</v>
      </c>
      <c r="G888" s="38">
        <v>13.6</v>
      </c>
      <c r="H888" s="92"/>
      <c r="J888" s="31">
        <f t="shared" si="86"/>
        <v>145.52389705882354</v>
      </c>
    </row>
    <row r="889" spans="1:10" ht="16.5" thickBot="1">
      <c r="A889" s="68">
        <v>2020</v>
      </c>
      <c r="B889" s="42">
        <v>12</v>
      </c>
      <c r="D889" s="58">
        <v>84.2</v>
      </c>
      <c r="E889" s="34">
        <f t="shared" si="87"/>
        <v>76.204166666666666</v>
      </c>
      <c r="F889" s="34">
        <f t="shared" si="85"/>
        <v>19.221562499999997</v>
      </c>
      <c r="G889" s="38">
        <v>15.3</v>
      </c>
      <c r="H889" s="92"/>
      <c r="J889" s="31">
        <f t="shared" si="86"/>
        <v>139.8066448801743</v>
      </c>
    </row>
    <row r="890" spans="1:10" ht="15.75">
      <c r="A890" s="68">
        <v>2021</v>
      </c>
      <c r="B890" s="68">
        <v>1</v>
      </c>
      <c r="D890" s="58">
        <v>73.599999999999994</v>
      </c>
      <c r="E890" s="34">
        <f t="shared" si="87"/>
        <v>77.11666666666666</v>
      </c>
      <c r="F890" s="34">
        <f t="shared" si="85"/>
        <v>20.658749999999991</v>
      </c>
      <c r="G890" s="38">
        <v>17.3</v>
      </c>
      <c r="H890" s="92"/>
      <c r="J890" s="31">
        <f t="shared" si="86"/>
        <v>134.57610789980731</v>
      </c>
    </row>
    <row r="891" spans="1:10" ht="15.75">
      <c r="A891" s="68">
        <v>2021</v>
      </c>
      <c r="B891" s="68">
        <v>2</v>
      </c>
      <c r="D891" s="58">
        <v>72.400000000000006</v>
      </c>
      <c r="E891" s="34">
        <f t="shared" si="87"/>
        <v>77.870833333333337</v>
      </c>
      <c r="F891" s="34">
        <f t="shared" si="85"/>
        <v>21.846562500000005</v>
      </c>
      <c r="G891" s="38">
        <v>19.100000000000001</v>
      </c>
      <c r="H891" s="92"/>
      <c r="J891" s="31">
        <f t="shared" si="86"/>
        <v>130.77006980802793</v>
      </c>
    </row>
    <row r="892" spans="1:10" ht="15.75">
      <c r="A892" s="68">
        <v>2021</v>
      </c>
      <c r="B892" s="68">
        <v>3</v>
      </c>
      <c r="D892" s="58">
        <v>75.2</v>
      </c>
      <c r="E892" s="34">
        <f t="shared" si="87"/>
        <v>78.833333333333343</v>
      </c>
      <c r="F892" s="34">
        <f t="shared" si="85"/>
        <v>23.362500000000015</v>
      </c>
      <c r="G892" s="38">
        <v>21.8</v>
      </c>
      <c r="H892" s="92"/>
      <c r="J892" s="31">
        <f t="shared" si="86"/>
        <v>126.16207951070336</v>
      </c>
    </row>
    <row r="893" spans="1:10" ht="15.75">
      <c r="A893" s="68">
        <v>2021</v>
      </c>
      <c r="B893" s="68">
        <v>4</v>
      </c>
      <c r="D893" s="58">
        <v>76.400000000000006</v>
      </c>
      <c r="E893" s="34">
        <f t="shared" si="87"/>
        <v>80.120833333333337</v>
      </c>
      <c r="F893" s="34">
        <f t="shared" si="85"/>
        <v>25.390312500000004</v>
      </c>
      <c r="G893" s="38">
        <v>24.9</v>
      </c>
      <c r="H893" s="92"/>
      <c r="J893" s="31">
        <f t="shared" si="86"/>
        <v>122.17704149933066</v>
      </c>
    </row>
    <row r="894" spans="1:10" ht="15.75">
      <c r="A894" s="68">
        <v>2021</v>
      </c>
      <c r="B894" s="68">
        <v>5</v>
      </c>
      <c r="D894" s="58">
        <v>77.099999999999994</v>
      </c>
      <c r="E894" s="34">
        <f t="shared" si="87"/>
        <v>80.558333333333337</v>
      </c>
      <c r="F894" s="34">
        <f t="shared" si="85"/>
        <v>26.079375000000006</v>
      </c>
      <c r="G894" s="38">
        <v>25.9</v>
      </c>
      <c r="H894" s="92"/>
      <c r="J894" s="31">
        <f t="shared" si="86"/>
        <v>121.1036036036036</v>
      </c>
    </row>
    <row r="895" spans="1:10" ht="15.75">
      <c r="A895" s="68">
        <v>2021</v>
      </c>
      <c r="B895" s="68">
        <v>6</v>
      </c>
      <c r="D895" s="58">
        <v>81.8</v>
      </c>
      <c r="E895" s="34">
        <f t="shared" si="87"/>
        <v>81.058333333333337</v>
      </c>
      <c r="F895" s="34">
        <f t="shared" si="85"/>
        <v>26.866875000000004</v>
      </c>
      <c r="G895" s="38">
        <v>27.8</v>
      </c>
      <c r="H895" s="92"/>
      <c r="J895" s="31">
        <f t="shared" si="86"/>
        <v>119.15767386091127</v>
      </c>
    </row>
    <row r="896" spans="1:10" ht="15.75">
      <c r="A896" s="68">
        <v>2021</v>
      </c>
      <c r="B896" s="68">
        <v>7</v>
      </c>
      <c r="D896" s="58">
        <v>83.6</v>
      </c>
      <c r="E896" s="34">
        <f t="shared" si="87"/>
        <v>82.829166666666666</v>
      </c>
      <c r="F896" s="34">
        <f t="shared" si="85"/>
        <v>29.655937499999997</v>
      </c>
      <c r="G896" s="38">
        <v>31.4</v>
      </c>
      <c r="H896" s="92"/>
      <c r="J896" s="31">
        <f t="shared" si="86"/>
        <v>116.37871549893843</v>
      </c>
    </row>
    <row r="897" spans="1:10" ht="15.75">
      <c r="A897" s="68">
        <v>2021</v>
      </c>
      <c r="B897" s="68">
        <v>8</v>
      </c>
      <c r="D897" s="58">
        <v>79.7</v>
      </c>
      <c r="E897" s="34">
        <f t="shared" si="87"/>
        <v>85.370833333333323</v>
      </c>
      <c r="F897" s="34">
        <f t="shared" si="85"/>
        <v>33.659062499999983</v>
      </c>
      <c r="G897" s="38">
        <v>35.299999999999997</v>
      </c>
      <c r="H897" s="92"/>
      <c r="J897" s="31">
        <f t="shared" si="86"/>
        <v>114.18437204910293</v>
      </c>
    </row>
    <row r="898" spans="1:10" ht="15.75">
      <c r="A898" s="68">
        <v>2021</v>
      </c>
      <c r="B898" s="68">
        <v>9</v>
      </c>
      <c r="D898" s="87">
        <v>88.2</v>
      </c>
      <c r="E898" s="34">
        <f t="shared" si="87"/>
        <v>88.483333333333334</v>
      </c>
      <c r="F898" s="34">
        <f t="shared" si="85"/>
        <v>38.561250000000001</v>
      </c>
      <c r="G898" s="38">
        <v>40</v>
      </c>
      <c r="H898" s="92"/>
      <c r="J898" s="31">
        <f t="shared" si="86"/>
        <v>112.12083333333334</v>
      </c>
    </row>
    <row r="899" spans="1:10" ht="15.75">
      <c r="A899" s="68">
        <v>2021</v>
      </c>
      <c r="B899" s="68">
        <v>10</v>
      </c>
      <c r="D899" s="58">
        <v>88.3</v>
      </c>
      <c r="E899" s="34">
        <f t="shared" si="87"/>
        <v>92.479166666666643</v>
      </c>
      <c r="F899" s="34">
        <f t="shared" si="85"/>
        <v>44.854687499999962</v>
      </c>
      <c r="G899" s="38">
        <v>45.2</v>
      </c>
      <c r="H899" s="92"/>
      <c r="J899" s="31">
        <f t="shared" si="86"/>
        <v>110.45999262536873</v>
      </c>
    </row>
    <row r="900" spans="1:10" ht="15.75">
      <c r="A900" s="68">
        <v>2021</v>
      </c>
      <c r="B900" s="68">
        <v>11</v>
      </c>
      <c r="D900" s="58">
        <v>84.4</v>
      </c>
      <c r="E900" s="34">
        <f t="shared" si="87"/>
        <v>97.270833333333329</v>
      </c>
      <c r="F900" s="34">
        <f t="shared" si="85"/>
        <v>52.40156249999999</v>
      </c>
      <c r="G900" s="38">
        <v>50.8</v>
      </c>
      <c r="H900" s="92">
        <f t="shared" ref="H900:H902" si="88">F900/G900*100-100</f>
        <v>3.1526820866141634</v>
      </c>
      <c r="J900" s="31">
        <f t="shared" si="86"/>
        <v>109.14780183727034</v>
      </c>
    </row>
    <row r="901" spans="1:10" ht="15.75">
      <c r="A901" s="68">
        <v>2021</v>
      </c>
      <c r="B901" s="68">
        <v>12</v>
      </c>
      <c r="D901" s="58">
        <v>99.8</v>
      </c>
      <c r="E901" s="34">
        <f t="shared" si="87"/>
        <v>101.34166666666665</v>
      </c>
      <c r="F901" s="34">
        <f t="shared" si="85"/>
        <v>58.813124999999978</v>
      </c>
      <c r="G901" s="38">
        <v>55.9</v>
      </c>
      <c r="H901" s="92">
        <f t="shared" si="88"/>
        <v>5.2113148479427309</v>
      </c>
      <c r="J901" s="31">
        <f t="shared" si="86"/>
        <v>108.12909958258795</v>
      </c>
    </row>
    <row r="902" spans="1:10" ht="15.75">
      <c r="A902" s="68">
        <v>2022</v>
      </c>
      <c r="B902" s="68">
        <v>1</v>
      </c>
      <c r="D902" s="58">
        <v>100.5</v>
      </c>
      <c r="E902" s="34">
        <f t="shared" si="87"/>
        <v>104.83749999999999</v>
      </c>
      <c r="F902" s="34">
        <f t="shared" si="85"/>
        <v>64.319062499999987</v>
      </c>
      <c r="G902" s="38">
        <v>60.1</v>
      </c>
      <c r="H902" s="92">
        <f t="shared" si="88"/>
        <v>7.0200707154741906</v>
      </c>
      <c r="J902" s="31">
        <f t="shared" si="86"/>
        <v>107.44384359400998</v>
      </c>
    </row>
    <row r="903" spans="1:10" ht="15.75">
      <c r="A903" s="68">
        <v>2022</v>
      </c>
      <c r="B903" s="68">
        <v>2</v>
      </c>
      <c r="D903" s="58">
        <v>106.5</v>
      </c>
      <c r="E903" s="34">
        <f t="shared" si="87"/>
        <v>108.30833333333332</v>
      </c>
      <c r="F903" s="34">
        <f t="shared" si="85"/>
        <v>69.785624999999982</v>
      </c>
      <c r="G903" s="38">
        <v>64.8</v>
      </c>
      <c r="H903" s="92">
        <f t="shared" ref="H903:H906" si="89">F903/G903*100-100</f>
        <v>7.6938657407407192</v>
      </c>
      <c r="J903" s="31">
        <f t="shared" si="86"/>
        <v>106.71424897119341</v>
      </c>
    </row>
    <row r="904" spans="1:10" ht="15.75">
      <c r="A904" s="68">
        <v>2022</v>
      </c>
      <c r="B904" s="68">
        <v>3</v>
      </c>
      <c r="D904" s="58">
        <v>115.8</v>
      </c>
      <c r="E904" s="34">
        <f t="shared" si="87"/>
        <v>111.87916666666665</v>
      </c>
      <c r="F904" s="34">
        <f t="shared" si="85"/>
        <v>75.409687499999976</v>
      </c>
      <c r="G904" s="13">
        <v>68.7</v>
      </c>
      <c r="H904" s="92">
        <f t="shared" si="89"/>
        <v>9.7666484716156816</v>
      </c>
      <c r="J904" s="31">
        <f t="shared" si="86"/>
        <v>106.28517709849588</v>
      </c>
    </row>
    <row r="905" spans="1:10" ht="15.75">
      <c r="A905" s="68">
        <v>2022</v>
      </c>
      <c r="B905" s="68">
        <v>4</v>
      </c>
      <c r="D905" s="58">
        <v>131.69999999999999</v>
      </c>
      <c r="E905" s="34">
        <f t="shared" si="87"/>
        <v>115.74166666666663</v>
      </c>
      <c r="F905" s="34">
        <f t="shared" si="85"/>
        <v>81.493124999999949</v>
      </c>
      <c r="G905" s="90">
        <v>73</v>
      </c>
      <c r="H905" s="92">
        <f t="shared" si="89"/>
        <v>11.634417808219098</v>
      </c>
      <c r="J905" s="31">
        <f t="shared" si="86"/>
        <v>105.85502283105022</v>
      </c>
    </row>
    <row r="906" spans="1:10" ht="15.75">
      <c r="A906" s="68">
        <v>2022</v>
      </c>
      <c r="B906" s="68">
        <v>5</v>
      </c>
      <c r="D906" s="58">
        <v>136.80000000000001</v>
      </c>
      <c r="E906" s="34">
        <f t="shared" si="87"/>
        <v>119.10416666666664</v>
      </c>
      <c r="F906" s="34">
        <f t="shared" si="85"/>
        <v>86.789062499999957</v>
      </c>
      <c r="G906" s="13">
        <v>77.400000000000006</v>
      </c>
      <c r="H906" s="92">
        <f t="shared" si="89"/>
        <v>12.130571705426291</v>
      </c>
      <c r="J906" s="31">
        <f t="shared" si="86"/>
        <v>105.3881352282515</v>
      </c>
    </row>
    <row r="907" spans="1:10" ht="15.75">
      <c r="A907" s="68">
        <v>2022</v>
      </c>
      <c r="B907" s="68">
        <v>6</v>
      </c>
      <c r="D907" s="58">
        <v>119.8</v>
      </c>
      <c r="E907" s="34">
        <f t="shared" si="87"/>
        <v>122.43333333333334</v>
      </c>
      <c r="F907" s="34">
        <f t="shared" ref="F907:F929" si="90">(E907-64)*1.575</f>
        <v>92.032499999999999</v>
      </c>
      <c r="G907" s="13">
        <v>81.099999999999994</v>
      </c>
      <c r="H907" s="92">
        <f t="shared" ref="H907:H929" si="91">F907/G907*100-100</f>
        <v>13.480271270036994</v>
      </c>
      <c r="J907" s="31">
        <f t="shared" ref="J907:J929" si="92">((E907/G907*100-100)/10)+100</f>
        <v>105.09658857377723</v>
      </c>
    </row>
    <row r="908" spans="1:10" ht="15.75">
      <c r="A908" s="68">
        <v>2022</v>
      </c>
      <c r="B908" s="68">
        <v>7</v>
      </c>
      <c r="D908" s="58">
        <v>129.5</v>
      </c>
      <c r="E908" s="34">
        <f t="shared" si="87"/>
        <v>127.42083333333333</v>
      </c>
      <c r="F908" s="34">
        <f t="shared" si="90"/>
        <v>99.887812499999995</v>
      </c>
      <c r="G908" s="13">
        <v>86.7</v>
      </c>
      <c r="H908" s="92">
        <f t="shared" si="91"/>
        <v>15.210856401384063</v>
      </c>
      <c r="J908" s="31">
        <f t="shared" si="92"/>
        <v>104.69675124951941</v>
      </c>
    </row>
    <row r="909" spans="1:10" ht="15.75">
      <c r="A909" s="68">
        <v>2022</v>
      </c>
      <c r="B909" s="68">
        <v>8</v>
      </c>
      <c r="D909" s="58">
        <v>117.1</v>
      </c>
      <c r="E909" s="34">
        <f t="shared" si="87"/>
        <v>132.95416666666668</v>
      </c>
      <c r="F909" s="34">
        <f t="shared" si="90"/>
        <v>108.60281250000001</v>
      </c>
      <c r="G909" s="13">
        <v>92.6</v>
      </c>
      <c r="H909" s="92">
        <f t="shared" si="91"/>
        <v>17.281654967602606</v>
      </c>
      <c r="J909" s="31">
        <f t="shared" si="92"/>
        <v>104.35790136789058</v>
      </c>
    </row>
    <row r="910" spans="1:10" ht="15.75">
      <c r="A910" s="68">
        <v>2022</v>
      </c>
      <c r="B910" s="68">
        <v>9</v>
      </c>
      <c r="D910" s="58">
        <v>136.5</v>
      </c>
      <c r="E910" s="34">
        <f t="shared" si="87"/>
        <v>136.97499999999999</v>
      </c>
      <c r="F910" s="34">
        <f t="shared" si="90"/>
        <v>114.93562499999999</v>
      </c>
      <c r="G910" s="13">
        <v>96.5</v>
      </c>
      <c r="H910" s="92">
        <f t="shared" si="91"/>
        <v>19.104274611398935</v>
      </c>
      <c r="J910" s="31">
        <f t="shared" si="92"/>
        <v>104.19430051813471</v>
      </c>
    </row>
    <row r="911" spans="1:10" ht="15.75">
      <c r="A911" s="68">
        <v>2022</v>
      </c>
      <c r="B911" s="68">
        <v>10</v>
      </c>
      <c r="D911" s="58">
        <v>132.69999999999999</v>
      </c>
      <c r="E911" s="61">
        <f t="shared" si="87"/>
        <v>139.24583333333334</v>
      </c>
      <c r="F911" s="61">
        <f t="shared" si="90"/>
        <v>118.5121875</v>
      </c>
      <c r="G911" s="13">
        <v>98.9</v>
      </c>
      <c r="H911" s="52">
        <f t="shared" si="91"/>
        <v>19.830321031344795</v>
      </c>
      <c r="J911" s="31">
        <f t="shared" si="92"/>
        <v>104.07945736434108</v>
      </c>
    </row>
    <row r="912" spans="1:10" ht="15.75">
      <c r="A912" s="68">
        <v>2022</v>
      </c>
      <c r="B912" s="68">
        <v>11</v>
      </c>
      <c r="D912" s="58">
        <v>120.7</v>
      </c>
      <c r="E912" s="61">
        <f t="shared" si="87"/>
        <v>140.78333333333333</v>
      </c>
      <c r="F912" s="61">
        <f t="shared" si="90"/>
        <v>120.93374999999999</v>
      </c>
      <c r="G912" s="90">
        <v>101.2</v>
      </c>
      <c r="H912" s="52">
        <f t="shared" si="91"/>
        <v>19.499752964426847</v>
      </c>
      <c r="J912" s="31">
        <f t="shared" si="92"/>
        <v>103.91139657444005</v>
      </c>
    </row>
    <row r="913" spans="1:10" ht="15.75">
      <c r="A913" s="68">
        <v>2022</v>
      </c>
      <c r="B913" s="68">
        <v>12</v>
      </c>
      <c r="D913" s="58">
        <v>143.4</v>
      </c>
      <c r="E913" s="61">
        <f t="shared" si="87"/>
        <v>143.66666666666669</v>
      </c>
      <c r="F913" s="61">
        <f t="shared" si="90"/>
        <v>125.47500000000002</v>
      </c>
      <c r="G913" s="13">
        <v>106.7</v>
      </c>
      <c r="H913" s="52">
        <f t="shared" si="91"/>
        <v>17.596063730084381</v>
      </c>
      <c r="J913" s="31">
        <f t="shared" si="92"/>
        <v>103.46454233052171</v>
      </c>
    </row>
    <row r="914" spans="1:10">
      <c r="A914" s="89">
        <v>2023</v>
      </c>
      <c r="B914" s="89">
        <v>1</v>
      </c>
      <c r="D914" s="58">
        <v>176.6</v>
      </c>
      <c r="E914" s="61">
        <f t="shared" si="87"/>
        <v>147.82083333333333</v>
      </c>
      <c r="F914" s="61">
        <f t="shared" si="90"/>
        <v>132.01781249999999</v>
      </c>
      <c r="G914" s="13">
        <v>113.3</v>
      </c>
      <c r="H914" s="52">
        <f t="shared" si="91"/>
        <v>16.520575904677841</v>
      </c>
      <c r="J914" s="31">
        <f t="shared" si="92"/>
        <v>103.04685201529861</v>
      </c>
    </row>
    <row r="915" spans="1:10">
      <c r="A915" s="89">
        <v>2023</v>
      </c>
      <c r="B915" s="89">
        <v>2</v>
      </c>
      <c r="D915" s="58">
        <v>163.19999999999999</v>
      </c>
      <c r="E915" s="61">
        <f t="shared" si="87"/>
        <v>151.70416666666668</v>
      </c>
      <c r="F915" s="61">
        <f t="shared" si="90"/>
        <v>138.13406250000003</v>
      </c>
      <c r="G915" s="13">
        <v>117.8</v>
      </c>
      <c r="H915" s="52">
        <f t="shared" si="91"/>
        <v>17.261513157894768</v>
      </c>
      <c r="J915" s="31">
        <f t="shared" si="92"/>
        <v>102.87811262026032</v>
      </c>
    </row>
    <row r="916" spans="1:10">
      <c r="A916" s="89">
        <v>2023</v>
      </c>
      <c r="B916" s="89">
        <v>3</v>
      </c>
      <c r="D916" s="58">
        <v>155.6</v>
      </c>
      <c r="E916" s="61">
        <f t="shared" si="87"/>
        <v>154.20416666666665</v>
      </c>
      <c r="F916" s="61">
        <f t="shared" si="90"/>
        <v>142.07156249999997</v>
      </c>
      <c r="G916" s="13">
        <v>121.1</v>
      </c>
      <c r="H916" s="52">
        <f t="shared" si="91"/>
        <v>17.317557803468191</v>
      </c>
      <c r="J916" s="31">
        <f t="shared" si="92"/>
        <v>102.73362235067438</v>
      </c>
    </row>
    <row r="917" spans="1:10">
      <c r="A917" s="89">
        <v>2023</v>
      </c>
      <c r="B917" s="89">
        <v>4</v>
      </c>
      <c r="D917" s="58">
        <v>146.4</v>
      </c>
      <c r="E917" s="61">
        <f t="shared" si="87"/>
        <v>155.4</v>
      </c>
      <c r="F917" s="61">
        <f t="shared" si="90"/>
        <v>143.95500000000001</v>
      </c>
      <c r="G917" s="13">
        <v>122.9</v>
      </c>
      <c r="H917" s="52">
        <f t="shared" si="91"/>
        <v>17.131814483319772</v>
      </c>
      <c r="J917" s="31">
        <f t="shared" si="92"/>
        <v>102.64442636289667</v>
      </c>
    </row>
    <row r="918" spans="1:10">
      <c r="A918" s="89">
        <v>2023</v>
      </c>
      <c r="B918" s="89">
        <v>5</v>
      </c>
      <c r="D918" s="69">
        <v>159</v>
      </c>
      <c r="E918" s="61">
        <f t="shared" si="87"/>
        <v>157.01249999999999</v>
      </c>
      <c r="F918" s="61">
        <f t="shared" si="90"/>
        <v>146.49468749999997</v>
      </c>
      <c r="G918" s="13">
        <v>124.2</v>
      </c>
      <c r="H918" s="52">
        <f t="shared" si="91"/>
        <v>17.950634057970987</v>
      </c>
      <c r="J918" s="31">
        <f t="shared" si="92"/>
        <v>102.64190821256038</v>
      </c>
    </row>
    <row r="919" spans="1:10">
      <c r="A919" s="89">
        <v>2023</v>
      </c>
      <c r="B919" s="89">
        <v>6</v>
      </c>
      <c r="D919" s="58">
        <v>166.8</v>
      </c>
      <c r="E919" s="61">
        <f t="shared" si="87"/>
        <v>158.36666666666667</v>
      </c>
      <c r="F919" s="61">
        <f t="shared" si="90"/>
        <v>148.6275</v>
      </c>
      <c r="G919" s="90">
        <v>125.3</v>
      </c>
      <c r="H919" s="52">
        <f t="shared" si="91"/>
        <v>18.617318435754186</v>
      </c>
      <c r="J919" s="31">
        <f t="shared" si="92"/>
        <v>102.6389997339718</v>
      </c>
    </row>
    <row r="920" spans="1:10">
      <c r="A920" s="89">
        <v>2023</v>
      </c>
      <c r="B920" s="89">
        <v>7</v>
      </c>
      <c r="D920" s="58">
        <v>182.2</v>
      </c>
      <c r="E920" s="61">
        <f t="shared" si="87"/>
        <v>157.77083333333334</v>
      </c>
      <c r="F920" s="61">
        <f t="shared" si="90"/>
        <v>147.68906250000001</v>
      </c>
      <c r="G920" s="13">
        <v>124.4</v>
      </c>
      <c r="H920" s="52">
        <f t="shared" si="91"/>
        <v>18.721111334405151</v>
      </c>
      <c r="J920" s="31">
        <f t="shared" si="92"/>
        <v>102.68254287245445</v>
      </c>
    </row>
    <row r="921" spans="1:10">
      <c r="A921" s="89">
        <v>2023</v>
      </c>
      <c r="B921" s="89">
        <v>8</v>
      </c>
      <c r="D921" s="58">
        <v>157.6</v>
      </c>
      <c r="E921" s="61">
        <f t="shared" si="87"/>
        <v>157.26250000000002</v>
      </c>
      <c r="F921" s="61">
        <f t="shared" si="90"/>
        <v>146.88843750000001</v>
      </c>
      <c r="G921" s="90">
        <v>124.1</v>
      </c>
      <c r="H921" s="52">
        <f t="shared" si="91"/>
        <v>18.362963336019348</v>
      </c>
      <c r="J921" s="31">
        <f t="shared" si="92"/>
        <v>102.67224012892828</v>
      </c>
    </row>
    <row r="922" spans="1:10">
      <c r="A922" s="89">
        <v>2023</v>
      </c>
      <c r="B922" s="89">
        <v>9</v>
      </c>
      <c r="D922" s="69">
        <v>156</v>
      </c>
      <c r="E922" s="61">
        <f t="shared" si="87"/>
        <v>157.36250000000004</v>
      </c>
      <c r="F922" s="61">
        <f t="shared" si="90"/>
        <v>147.04593750000006</v>
      </c>
      <c r="G922" s="13">
        <v>123.9</v>
      </c>
      <c r="H922" s="52">
        <f t="shared" si="91"/>
        <v>18.681144067796666</v>
      </c>
      <c r="J922" s="31">
        <f t="shared" si="92"/>
        <v>102.70076674737692</v>
      </c>
    </row>
    <row r="923" spans="1:10">
      <c r="A923" s="89">
        <v>2023</v>
      </c>
      <c r="B923" s="89">
        <v>10</v>
      </c>
      <c r="D923" s="58">
        <v>141.9</v>
      </c>
      <c r="E923" s="61">
        <f t="shared" si="87"/>
        <v>157.92500000000001</v>
      </c>
      <c r="F923" s="61">
        <f t="shared" si="90"/>
        <v>147.93187500000002</v>
      </c>
      <c r="G923" s="13">
        <v>124.8</v>
      </c>
      <c r="H923" s="52">
        <f t="shared" si="91"/>
        <v>18.535156250000014</v>
      </c>
      <c r="J923" s="31">
        <f t="shared" si="92"/>
        <v>102.6542467948718</v>
      </c>
    </row>
    <row r="924" spans="1:10">
      <c r="A924" s="89">
        <v>2023</v>
      </c>
      <c r="B924" s="9">
        <v>11</v>
      </c>
      <c r="D924" s="58">
        <v>150.19999999999999</v>
      </c>
      <c r="E924" s="61">
        <f t="shared" si="87"/>
        <v>159.97083333333333</v>
      </c>
      <c r="F924" s="61">
        <f t="shared" si="90"/>
        <v>151.15406249999998</v>
      </c>
      <c r="G924" s="13">
        <v>127.8</v>
      </c>
      <c r="H924" s="52">
        <f t="shared" si="91"/>
        <v>18.273914319248803</v>
      </c>
      <c r="J924" s="31">
        <f t="shared" si="92"/>
        <v>102.51727960354721</v>
      </c>
    </row>
    <row r="925" spans="1:10">
      <c r="A925" s="89">
        <v>2023</v>
      </c>
      <c r="B925" s="9">
        <v>12</v>
      </c>
      <c r="D925" s="58">
        <v>146.4</v>
      </c>
      <c r="E925" s="61">
        <f t="shared" si="87"/>
        <v>162.31666666666666</v>
      </c>
      <c r="F925" s="61">
        <f t="shared" si="90"/>
        <v>154.84875</v>
      </c>
      <c r="G925" s="13">
        <v>129.4</v>
      </c>
      <c r="H925" s="52">
        <f t="shared" si="91"/>
        <v>19.666731066460571</v>
      </c>
      <c r="J925" s="31">
        <f t="shared" si="92"/>
        <v>102.54379185986605</v>
      </c>
    </row>
    <row r="926" spans="1:10" ht="15.75">
      <c r="A926" s="89">
        <v>2024</v>
      </c>
      <c r="B926" s="68">
        <v>1</v>
      </c>
      <c r="D926" s="58">
        <v>159.30000000000001</v>
      </c>
      <c r="E926" s="61">
        <f t="shared" si="87"/>
        <v>164.15833333333333</v>
      </c>
      <c r="F926" s="61">
        <f t="shared" si="90"/>
        <v>157.74937499999999</v>
      </c>
      <c r="G926" s="13">
        <v>131.1</v>
      </c>
      <c r="H926" s="52">
        <f t="shared" si="91"/>
        <v>20.327517162471381</v>
      </c>
      <c r="J926" s="31">
        <f t="shared" si="92"/>
        <v>102.52161200101703</v>
      </c>
    </row>
    <row r="927" spans="1:10" ht="15.75">
      <c r="A927" s="89">
        <v>2024</v>
      </c>
      <c r="B927" s="68">
        <v>2</v>
      </c>
      <c r="D927" s="58">
        <v>168.3</v>
      </c>
      <c r="E927" s="61">
        <f t="shared" si="87"/>
        <v>168.96666666666667</v>
      </c>
      <c r="F927" s="61">
        <f t="shared" si="90"/>
        <v>165.32249999999999</v>
      </c>
      <c r="G927" s="13">
        <v>136.80000000000001</v>
      </c>
      <c r="H927" s="52">
        <f t="shared" si="91"/>
        <v>20.849780701754355</v>
      </c>
      <c r="J927" s="31">
        <f t="shared" si="92"/>
        <v>102.35136452241716</v>
      </c>
    </row>
    <row r="928" spans="1:10" ht="15.75">
      <c r="A928" s="89">
        <v>2024</v>
      </c>
      <c r="B928" s="68">
        <v>3</v>
      </c>
      <c r="D928" s="58">
        <v>152.9</v>
      </c>
      <c r="E928" s="61">
        <f t="shared" si="87"/>
        <v>174.65</v>
      </c>
      <c r="F928" s="61">
        <f t="shared" si="90"/>
        <v>174.27375000000001</v>
      </c>
      <c r="G928" s="13">
        <v>141.30000000000001</v>
      </c>
      <c r="H928" s="52">
        <f t="shared" si="91"/>
        <v>23.335987261146499</v>
      </c>
      <c r="J928" s="31">
        <f t="shared" si="92"/>
        <v>102.36022646850672</v>
      </c>
    </row>
    <row r="929" spans="1:10" ht="15.75">
      <c r="A929" s="89">
        <v>2024</v>
      </c>
      <c r="B929" s="68">
        <v>4</v>
      </c>
      <c r="D929" s="58">
        <v>162.6</v>
      </c>
      <c r="E929" s="61">
        <f t="shared" si="87"/>
        <v>179.62916666666669</v>
      </c>
      <c r="F929" s="61">
        <f t="shared" si="90"/>
        <v>182.11593750000003</v>
      </c>
      <c r="G929" s="13">
        <v>144.4</v>
      </c>
      <c r="H929" s="52">
        <f t="shared" si="91"/>
        <v>26.11907029085873</v>
      </c>
      <c r="J929" s="31">
        <f t="shared" si="92"/>
        <v>102.43969298245614</v>
      </c>
    </row>
    <row r="930" spans="1:10" ht="15.75">
      <c r="A930" s="89">
        <v>2024</v>
      </c>
      <c r="B930" s="68">
        <v>5</v>
      </c>
      <c r="D930" s="58">
        <v>191.9</v>
      </c>
    </row>
    <row r="931" spans="1:10" ht="15.75">
      <c r="A931" s="89">
        <v>2024</v>
      </c>
      <c r="B931" s="68">
        <v>6</v>
      </c>
      <c r="D931" s="58">
        <v>190.2</v>
      </c>
    </row>
    <row r="932" spans="1:10" ht="15.75">
      <c r="A932" s="89">
        <v>2024</v>
      </c>
      <c r="B932" s="68">
        <v>7</v>
      </c>
      <c r="D932" s="58">
        <v>203</v>
      </c>
    </row>
    <row r="933" spans="1:10" ht="15.75">
      <c r="A933" s="89">
        <v>2024</v>
      </c>
      <c r="B933" s="68">
        <v>8</v>
      </c>
      <c r="D933" s="58">
        <v>252.2</v>
      </c>
    </row>
    <row r="934" spans="1:10" ht="15.75">
      <c r="A934" s="89">
        <v>2024</v>
      </c>
      <c r="B934" s="68">
        <v>9</v>
      </c>
      <c r="D934" s="58">
        <v>197.8</v>
      </c>
    </row>
    <row r="935" spans="1:10" ht="15.75">
      <c r="A935" s="89">
        <v>2024</v>
      </c>
      <c r="B935" s="68">
        <v>10</v>
      </c>
      <c r="D935" s="58">
        <v>219.6</v>
      </c>
    </row>
    <row r="936" spans="1:10" ht="15.75">
      <c r="A936" s="89">
        <v>2024</v>
      </c>
      <c r="B936" s="68">
        <v>11</v>
      </c>
    </row>
    <row r="937" spans="1:10" ht="15.75">
      <c r="A937" s="89">
        <v>2024</v>
      </c>
      <c r="B937" s="68">
        <v>12</v>
      </c>
    </row>
    <row r="938" spans="1:10" ht="15.75">
      <c r="A938" s="113">
        <v>2025</v>
      </c>
      <c r="B938" s="68">
        <v>1</v>
      </c>
    </row>
    <row r="939" spans="1:10" ht="15.75">
      <c r="A939" s="113">
        <v>2025</v>
      </c>
      <c r="B939" s="68">
        <v>2</v>
      </c>
    </row>
    <row r="940" spans="1:10" ht="15.75">
      <c r="A940" s="113">
        <v>2025</v>
      </c>
      <c r="B940" s="68">
        <v>3</v>
      </c>
    </row>
    <row r="941" spans="1:10" ht="15.75">
      <c r="A941" s="113">
        <v>2025</v>
      </c>
      <c r="B941" s="68">
        <v>4</v>
      </c>
    </row>
    <row r="942" spans="1:10" ht="15.75">
      <c r="A942" s="113">
        <v>2025</v>
      </c>
      <c r="B942" s="68">
        <v>5</v>
      </c>
    </row>
    <row r="943" spans="1:10" ht="15.75">
      <c r="A943" s="113">
        <v>2025</v>
      </c>
      <c r="B943" s="68">
        <v>6</v>
      </c>
    </row>
    <row r="944" spans="1:10" ht="15.75">
      <c r="A944" s="113">
        <v>2025</v>
      </c>
      <c r="B944" s="68">
        <v>7</v>
      </c>
    </row>
    <row r="945" spans="1:2" ht="15.75">
      <c r="A945" s="113">
        <v>2025</v>
      </c>
      <c r="B945" s="68">
        <v>8</v>
      </c>
    </row>
    <row r="946" spans="1:2" ht="15.75">
      <c r="A946" s="113">
        <v>2025</v>
      </c>
      <c r="B946" s="68">
        <v>9</v>
      </c>
    </row>
    <row r="947" spans="1:2" ht="15.75">
      <c r="A947" s="113">
        <v>2025</v>
      </c>
      <c r="B947" s="68">
        <v>10</v>
      </c>
    </row>
    <row r="948" spans="1:2" ht="15.75">
      <c r="A948" s="113">
        <v>2025</v>
      </c>
      <c r="B948" s="68">
        <v>11</v>
      </c>
    </row>
    <row r="949" spans="1:2" ht="15.75">
      <c r="A949" s="113">
        <v>2025</v>
      </c>
      <c r="B949" s="68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639"/>
  <sheetViews>
    <sheetView topLeftCell="B914" workbookViewId="0">
      <selection activeCell="C926" sqref="C926:C935"/>
    </sheetView>
  </sheetViews>
  <sheetFormatPr defaultRowHeight="15"/>
  <cols>
    <col min="1" max="2" width="9.140625" style="9"/>
    <col min="4" max="4" width="9.140625" style="9"/>
    <col min="5" max="5" width="12.28515625" style="7" customWidth="1"/>
    <col min="6" max="6" width="13.28515625" customWidth="1"/>
    <col min="7" max="7" width="14" style="9" customWidth="1"/>
    <col min="8" max="8" width="13.85546875" style="9" customWidth="1"/>
    <col min="9" max="9" width="14.28515625" style="9" customWidth="1"/>
    <col min="10" max="10" width="10.140625" customWidth="1"/>
    <col min="11" max="11" width="13.5703125" style="9" customWidth="1"/>
    <col min="12" max="12" width="14.42578125" style="9" customWidth="1"/>
    <col min="13" max="13" width="13.140625" style="7" customWidth="1"/>
    <col min="15" max="15" width="14.28515625" customWidth="1"/>
    <col min="21" max="21" width="12.140625" customWidth="1"/>
    <col min="22" max="22" width="13.140625" customWidth="1"/>
    <col min="23" max="23" width="11.140625" customWidth="1"/>
  </cols>
  <sheetData>
    <row r="1" spans="1:23">
      <c r="D1" s="8" t="s">
        <v>3</v>
      </c>
      <c r="E1" s="7" t="s">
        <v>893</v>
      </c>
      <c r="F1" s="9" t="s">
        <v>3</v>
      </c>
      <c r="G1" s="9" t="s">
        <v>3</v>
      </c>
      <c r="H1" s="9" t="s">
        <v>3</v>
      </c>
      <c r="I1" s="9" t="s">
        <v>3</v>
      </c>
      <c r="J1" s="13" t="s">
        <v>6</v>
      </c>
      <c r="K1" s="9" t="s">
        <v>8</v>
      </c>
      <c r="L1" s="9" t="s">
        <v>6</v>
      </c>
      <c r="M1" s="7" t="s">
        <v>6</v>
      </c>
      <c r="O1" s="13" t="s">
        <v>6</v>
      </c>
      <c r="Q1" s="9"/>
      <c r="R1" s="9"/>
      <c r="T1" s="8" t="s">
        <v>3</v>
      </c>
      <c r="U1" s="9" t="s">
        <v>3</v>
      </c>
      <c r="V1" s="9" t="s">
        <v>3</v>
      </c>
      <c r="W1" s="13" t="s">
        <v>6</v>
      </c>
    </row>
    <row r="2" spans="1:23">
      <c r="D2" s="8" t="s">
        <v>4</v>
      </c>
      <c r="E2" s="7" t="s">
        <v>894</v>
      </c>
      <c r="F2" s="9" t="s">
        <v>4</v>
      </c>
      <c r="G2" s="9" t="s">
        <v>4</v>
      </c>
      <c r="H2" s="9" t="s">
        <v>2</v>
      </c>
      <c r="I2" s="9" t="s">
        <v>2</v>
      </c>
      <c r="J2" s="13" t="s">
        <v>4</v>
      </c>
      <c r="K2" s="9" t="s">
        <v>2</v>
      </c>
      <c r="L2" s="9" t="s">
        <v>1</v>
      </c>
      <c r="M2" s="7" t="s">
        <v>4</v>
      </c>
      <c r="O2" s="13" t="s">
        <v>4</v>
      </c>
      <c r="Q2" s="9"/>
      <c r="R2" s="9"/>
      <c r="T2" s="8" t="s">
        <v>4</v>
      </c>
      <c r="U2" s="9" t="s">
        <v>4</v>
      </c>
      <c r="V2" s="9" t="s">
        <v>4</v>
      </c>
      <c r="W2" s="13" t="s">
        <v>4</v>
      </c>
    </row>
    <row r="3" spans="1:23">
      <c r="D3" s="8" t="s">
        <v>5</v>
      </c>
      <c r="F3" s="9" t="s">
        <v>19</v>
      </c>
      <c r="G3" s="9" t="s">
        <v>19</v>
      </c>
      <c r="H3" s="9" t="s">
        <v>0</v>
      </c>
      <c r="I3" s="9" t="s">
        <v>0</v>
      </c>
      <c r="J3" s="13" t="s">
        <v>5</v>
      </c>
      <c r="K3" s="15" t="s">
        <v>16</v>
      </c>
      <c r="L3" s="9" t="s">
        <v>0</v>
      </c>
      <c r="M3" s="7" t="s">
        <v>5</v>
      </c>
      <c r="O3" s="13" t="s">
        <v>5</v>
      </c>
      <c r="Q3" s="9"/>
      <c r="R3" s="9"/>
      <c r="T3" s="8" t="s">
        <v>5</v>
      </c>
      <c r="U3" s="9" t="s">
        <v>19</v>
      </c>
      <c r="V3" s="9" t="s">
        <v>19</v>
      </c>
      <c r="W3" s="13" t="s">
        <v>5</v>
      </c>
    </row>
    <row r="4" spans="1:23" ht="16.5" thickBot="1">
      <c r="A4" s="43">
        <v>1947</v>
      </c>
      <c r="B4" s="42">
        <v>3</v>
      </c>
      <c r="D4" s="25">
        <v>183.8</v>
      </c>
      <c r="E4" s="18">
        <v>233.4</v>
      </c>
      <c r="F4" s="5" t="s">
        <v>23</v>
      </c>
      <c r="G4" s="5" t="s">
        <v>23</v>
      </c>
      <c r="H4" s="5" t="s">
        <v>23</v>
      </c>
      <c r="I4" s="5" t="s">
        <v>23</v>
      </c>
      <c r="J4" s="13">
        <v>211.2</v>
      </c>
      <c r="K4" s="11" t="s">
        <v>7</v>
      </c>
      <c r="L4" s="5" t="s">
        <v>23</v>
      </c>
      <c r="M4" s="18" t="s">
        <v>23</v>
      </c>
      <c r="N4" s="1"/>
      <c r="O4" s="13" t="s">
        <v>1766</v>
      </c>
      <c r="Q4" s="43">
        <v>1885</v>
      </c>
      <c r="R4" s="42">
        <v>3</v>
      </c>
      <c r="T4" s="56">
        <v>82.9</v>
      </c>
      <c r="U4" s="5" t="s">
        <v>23</v>
      </c>
      <c r="V4" s="5" t="s">
        <v>23</v>
      </c>
      <c r="W4" s="13"/>
    </row>
    <row r="5" spans="1:23" ht="16.5" thickBot="1">
      <c r="A5" s="43">
        <v>1947</v>
      </c>
      <c r="B5" s="42">
        <v>4</v>
      </c>
      <c r="D5" s="25">
        <v>212.1</v>
      </c>
      <c r="E5" s="18">
        <v>265.8</v>
      </c>
      <c r="F5" s="5" t="s">
        <v>18</v>
      </c>
      <c r="G5" s="5" t="s">
        <v>17</v>
      </c>
      <c r="H5" s="5" t="s">
        <v>18</v>
      </c>
      <c r="I5" s="5" t="s">
        <v>17</v>
      </c>
      <c r="J5" s="13">
        <v>217.2</v>
      </c>
      <c r="K5" s="5" t="s">
        <v>23</v>
      </c>
      <c r="L5" s="5" t="s">
        <v>18</v>
      </c>
      <c r="M5" s="18" t="s">
        <v>18</v>
      </c>
      <c r="N5" s="1"/>
      <c r="Q5" s="43">
        <v>1885</v>
      </c>
      <c r="R5" s="42">
        <v>4</v>
      </c>
      <c r="T5" s="56">
        <v>91.7</v>
      </c>
      <c r="U5" s="5" t="s">
        <v>18</v>
      </c>
      <c r="V5" s="5" t="s">
        <v>17</v>
      </c>
      <c r="W5" s="13"/>
    </row>
    <row r="6" spans="1:23" ht="16.5" thickBot="1">
      <c r="A6" s="43">
        <v>1947</v>
      </c>
      <c r="B6" s="42">
        <v>5</v>
      </c>
      <c r="D6" s="25">
        <v>285</v>
      </c>
      <c r="E6" s="18">
        <v>267.10000000000002</v>
      </c>
      <c r="F6" s="9" t="s">
        <v>20</v>
      </c>
      <c r="G6" s="9" t="s">
        <v>21</v>
      </c>
      <c r="H6" s="9" t="s">
        <v>20</v>
      </c>
      <c r="I6" s="9" t="s">
        <v>21</v>
      </c>
      <c r="J6" s="13">
        <v>218.7</v>
      </c>
      <c r="K6" s="5" t="s">
        <v>18</v>
      </c>
      <c r="L6" s="9" t="s">
        <v>20</v>
      </c>
      <c r="M6" s="7" t="s">
        <v>20</v>
      </c>
      <c r="N6" s="1"/>
      <c r="Q6" s="43">
        <v>1885</v>
      </c>
      <c r="R6" s="42">
        <v>5</v>
      </c>
      <c r="T6" s="56">
        <v>121.6</v>
      </c>
      <c r="U6" s="9" t="s">
        <v>20</v>
      </c>
      <c r="V6" s="9" t="s">
        <v>21</v>
      </c>
      <c r="W6" s="13"/>
    </row>
    <row r="7" spans="1:23" ht="16.5" thickBot="1">
      <c r="A7" s="43">
        <v>1947</v>
      </c>
      <c r="B7" s="42">
        <v>6</v>
      </c>
      <c r="D7" s="25">
        <v>232.1</v>
      </c>
      <c r="E7" s="18">
        <v>233.8</v>
      </c>
      <c r="F7" s="9" t="s">
        <v>22</v>
      </c>
      <c r="G7" s="9" t="s">
        <v>22</v>
      </c>
      <c r="H7" s="9" t="s">
        <v>22</v>
      </c>
      <c r="I7" s="9" t="s">
        <v>22</v>
      </c>
      <c r="J7" s="13">
        <v>216.1</v>
      </c>
      <c r="K7" s="9" t="s">
        <v>20</v>
      </c>
      <c r="L7" s="9" t="s">
        <v>22</v>
      </c>
      <c r="M7" s="7" t="s">
        <v>22</v>
      </c>
      <c r="N7" s="1"/>
      <c r="Q7" s="43">
        <v>1885</v>
      </c>
      <c r="R7" s="42">
        <v>6</v>
      </c>
      <c r="T7" s="56">
        <v>139.5</v>
      </c>
      <c r="U7" s="9" t="s">
        <v>22</v>
      </c>
      <c r="V7" s="9" t="s">
        <v>22</v>
      </c>
      <c r="W7" s="13"/>
    </row>
    <row r="8" spans="1:23" ht="16.5" thickBot="1">
      <c r="A8" s="43">
        <v>1947</v>
      </c>
      <c r="B8" s="42">
        <v>7</v>
      </c>
      <c r="D8" s="25">
        <v>223.5</v>
      </c>
      <c r="E8" s="18">
        <v>222.3</v>
      </c>
      <c r="F8" s="5"/>
      <c r="J8" s="13">
        <v>214.1</v>
      </c>
      <c r="K8" s="9" t="s">
        <v>22</v>
      </c>
      <c r="L8" s="11"/>
      <c r="N8" s="1"/>
      <c r="Q8" s="43">
        <v>1885</v>
      </c>
      <c r="R8" s="42">
        <v>7</v>
      </c>
      <c r="T8" s="56">
        <v>110.9</v>
      </c>
      <c r="U8" s="5"/>
      <c r="V8" s="9"/>
      <c r="W8" s="13"/>
    </row>
    <row r="9" spans="1:23" ht="16.5" thickBot="1">
      <c r="A9" s="43">
        <v>1947</v>
      </c>
      <c r="B9" s="42">
        <v>8</v>
      </c>
      <c r="D9" s="25">
        <v>267.39999999999998</v>
      </c>
      <c r="E9" s="18">
        <v>237.1</v>
      </c>
      <c r="F9" s="5"/>
      <c r="J9" s="13">
        <v>210.9</v>
      </c>
      <c r="K9" s="12" t="s">
        <v>899</v>
      </c>
      <c r="N9" s="12" t="s">
        <v>899</v>
      </c>
      <c r="Q9" s="43">
        <v>1885</v>
      </c>
      <c r="R9" s="42">
        <v>8</v>
      </c>
      <c r="T9" s="56">
        <v>83.5</v>
      </c>
      <c r="U9" s="5"/>
      <c r="V9" s="9"/>
      <c r="W9" s="13"/>
    </row>
    <row r="10" spans="1:23" ht="16.5" thickBot="1">
      <c r="A10" s="43">
        <v>1947</v>
      </c>
      <c r="B10" s="42">
        <v>9</v>
      </c>
      <c r="D10" s="25">
        <v>239.9</v>
      </c>
      <c r="E10" s="18">
        <v>201.9</v>
      </c>
      <c r="F10" s="10">
        <f>((D4/2)+D5+D6+D7+D8+D9+D10)/6</f>
        <v>258.65000000000003</v>
      </c>
      <c r="G10" s="31">
        <f>(D10+D11+D12+D13+D14+D15+D16/2)/6</f>
        <v>193.42500000000004</v>
      </c>
      <c r="H10" s="45">
        <f>(E4/2+E5+E6+E7+E8+E9+E10)/6</f>
        <v>257.45</v>
      </c>
      <c r="I10" s="31">
        <f>(E10+E11+E12+E13+E14+E15+E16/2)/6</f>
        <v>184.19166666666669</v>
      </c>
      <c r="J10" s="38">
        <v>206</v>
      </c>
      <c r="K10" s="31">
        <f>((H10/F10*100-100)/10)+100</f>
        <v>99.953605258070752</v>
      </c>
      <c r="L10" s="31">
        <f>H10</f>
        <v>257.45</v>
      </c>
      <c r="M10" s="41">
        <f>F10</f>
        <v>258.65000000000003</v>
      </c>
      <c r="N10" s="2"/>
      <c r="O10" s="81">
        <f>(D4/2+D5+D6+D7+D8+D9+D10+D11+D12+D13+D14+D15+D16/2)/12</f>
        <v>206.04583333333335</v>
      </c>
      <c r="Q10" s="43">
        <v>1885</v>
      </c>
      <c r="R10" s="42">
        <v>9</v>
      </c>
      <c r="T10" s="56">
        <v>66</v>
      </c>
      <c r="U10" s="10">
        <f t="shared" ref="U10:U17" si="0">((T4/2)+T5+T6+T7+T8+T9+T10)/6</f>
        <v>109.10833333333333</v>
      </c>
      <c r="V10" s="31">
        <f t="shared" ref="V10:V73" si="1">(T10+T11+T12+T13+T14+T15+T16/2)/6</f>
        <v>59.858333333333327</v>
      </c>
      <c r="W10" s="38"/>
    </row>
    <row r="11" spans="1:23" ht="16.5" thickBot="1">
      <c r="A11" s="43">
        <v>1947</v>
      </c>
      <c r="B11" s="42">
        <v>10</v>
      </c>
      <c r="D11" s="25">
        <v>231.7</v>
      </c>
      <c r="E11" s="18">
        <v>207.7</v>
      </c>
      <c r="F11" s="10">
        <f>((D5/2)+D6+D7+D8+D9+D10+D11)/6</f>
        <v>264.27500000000003</v>
      </c>
      <c r="G11" s="31">
        <f>(D11+D12+D13+D14+D15+D16+D17/2)/6</f>
        <v>187.00833333333333</v>
      </c>
      <c r="H11" s="45">
        <f>(E5/2+E6+E7+E8+E9+E10+E11)/6</f>
        <v>250.46666666666667</v>
      </c>
      <c r="I11" s="31">
        <f>(E11+E12+E13+E14+E15+E16+E17/2)/6</f>
        <v>179.19166666666669</v>
      </c>
      <c r="J11" s="38">
        <v>206.3</v>
      </c>
      <c r="K11" s="31">
        <f>((H11/F11*100-100)/10)+100</f>
        <v>99.477501340144414</v>
      </c>
      <c r="L11" s="31">
        <f>H11</f>
        <v>250.46666666666667</v>
      </c>
      <c r="M11" s="41">
        <f>F11</f>
        <v>264.27500000000003</v>
      </c>
      <c r="N11" s="2"/>
      <c r="O11" s="81">
        <f>(D5/2+D6+D7+D8+D9+D10+D11+D12+D13+D14+D15+D16+D17/2)/12</f>
        <v>206.33333333333337</v>
      </c>
      <c r="Q11" s="43">
        <v>1885</v>
      </c>
      <c r="R11" s="42">
        <v>10</v>
      </c>
      <c r="T11" s="56">
        <v>64.5</v>
      </c>
      <c r="U11" s="10">
        <f t="shared" si="0"/>
        <v>105.30833333333334</v>
      </c>
      <c r="V11" s="31">
        <f t="shared" si="1"/>
        <v>62.891666666666659</v>
      </c>
      <c r="W11" s="38"/>
    </row>
    <row r="12" spans="1:23" ht="16.5" thickBot="1">
      <c r="A12" s="43">
        <v>1947</v>
      </c>
      <c r="B12" s="42">
        <v>11</v>
      </c>
      <c r="D12" s="25">
        <v>181.3</v>
      </c>
      <c r="E12" s="18">
        <v>175.8</v>
      </c>
      <c r="F12" s="10">
        <f>((D6/2)+D7+D8+D9+D10+D11+D12)/6</f>
        <v>253.06666666666669</v>
      </c>
      <c r="G12" s="31">
        <f>(D12+D13+D14+D15+D16+D17+D18/2)/6</f>
        <v>191.30000000000004</v>
      </c>
      <c r="H12" s="45">
        <f>(E6/2+E7+E8+E9+E10+E11+E12)/6</f>
        <v>235.35833333333335</v>
      </c>
      <c r="I12" s="31">
        <f>(E12+E13+E14+E15+E16+E17+E18/2)/6</f>
        <v>181.33333333333334</v>
      </c>
      <c r="J12" s="38">
        <v>207.1</v>
      </c>
      <c r="K12" s="31">
        <f>((H12/F12*100-100)/10)+100</f>
        <v>99.300250263435188</v>
      </c>
      <c r="L12" s="31">
        <f>H12</f>
        <v>235.35833333333335</v>
      </c>
      <c r="M12" s="41">
        <f>F12</f>
        <v>253.06666666666669</v>
      </c>
      <c r="N12" s="2"/>
      <c r="O12" s="81">
        <f>(D6/2+D7+D8+D9+D10+D11+D12+D13+D14+D15+D16+D17+D18/2)/12</f>
        <v>207.07500000000002</v>
      </c>
      <c r="Q12" s="43">
        <v>1885</v>
      </c>
      <c r="R12" s="42">
        <v>11</v>
      </c>
      <c r="T12" s="56">
        <v>51.6</v>
      </c>
      <c r="U12" s="10">
        <f t="shared" si="0"/>
        <v>96.13333333333334</v>
      </c>
      <c r="V12" s="31">
        <f t="shared" si="1"/>
        <v>62.483333333333327</v>
      </c>
      <c r="W12" s="38"/>
    </row>
    <row r="13" spans="1:23" ht="16.5" thickBot="1">
      <c r="A13" s="43">
        <v>1947</v>
      </c>
      <c r="B13" s="42">
        <v>12</v>
      </c>
      <c r="D13" s="25">
        <v>164.9</v>
      </c>
      <c r="E13" s="18">
        <v>171</v>
      </c>
      <c r="F13" s="10">
        <f>((D7/2)+D8+D9+D10+D11+D12+D13)/6</f>
        <v>237.45833333333334</v>
      </c>
      <c r="G13" s="31">
        <f>(D13+D14+D15+D16+D17+D18+D19/2)/6</f>
        <v>201.40833333333333</v>
      </c>
      <c r="H13" s="45">
        <f>(E7/2+E8+E9+E10+E11+E12+E13)/6</f>
        <v>222.11666666666667</v>
      </c>
      <c r="I13" s="31">
        <f>(E13+E14+E15+E16+E17+E18+E19/2)/6</f>
        <v>188.13333333333335</v>
      </c>
      <c r="J13" s="38">
        <v>205.7</v>
      </c>
      <c r="K13" s="31">
        <f>((H13/F13*100-100)/10)+100</f>
        <v>99.353921740656261</v>
      </c>
      <c r="L13" s="31">
        <f>H13</f>
        <v>222.11666666666667</v>
      </c>
      <c r="M13" s="41">
        <f>F13</f>
        <v>237.45833333333334</v>
      </c>
      <c r="N13" s="2"/>
      <c r="O13" s="81">
        <f>(D7/2+D8+D9+D10+D11+D12+D13+D14+D15+D16+D17+D18+D19/2)/12</f>
        <v>205.69166666666663</v>
      </c>
      <c r="Q13" s="43">
        <v>1885</v>
      </c>
      <c r="R13" s="42">
        <v>12</v>
      </c>
      <c r="T13" s="56">
        <v>36.299999999999997</v>
      </c>
      <c r="U13" s="10">
        <f t="shared" si="0"/>
        <v>80.424999999999997</v>
      </c>
      <c r="V13" s="31">
        <f t="shared" si="1"/>
        <v>61.925000000000004</v>
      </c>
      <c r="W13" s="38"/>
    </row>
    <row r="14" spans="1:23" ht="16.5" thickBot="1">
      <c r="A14" s="43">
        <v>1948</v>
      </c>
      <c r="B14" s="42">
        <v>1</v>
      </c>
      <c r="D14" s="25">
        <v>153.6</v>
      </c>
      <c r="E14" s="18">
        <v>150.69999999999999</v>
      </c>
      <c r="F14" s="10">
        <f>((D8/2)+D9+D10+D11+D12+D13+D14)/6</f>
        <v>225.09166666666667</v>
      </c>
      <c r="G14" s="31">
        <f>(D14+D15+D16+D17+D18+D19+D20/2)/6</f>
        <v>210.50000000000003</v>
      </c>
      <c r="H14" s="45">
        <f>(E8/2+E9+E10+E11+E12+E13+E14)/6</f>
        <v>209.22499999999999</v>
      </c>
      <c r="I14" s="31">
        <f>(E14+E15+E16+E17+E18+E19+E20/2)/6</f>
        <v>192.17499999999998</v>
      </c>
      <c r="J14" s="38">
        <v>205</v>
      </c>
      <c r="K14" s="31">
        <f>((H14/F14*100-100)/10)+100</f>
        <v>99.295101995483321</v>
      </c>
      <c r="L14" s="31">
        <f>H14</f>
        <v>209.22499999999999</v>
      </c>
      <c r="M14" s="41">
        <f>F14</f>
        <v>225.09166666666667</v>
      </c>
      <c r="N14" s="2"/>
      <c r="O14" s="81">
        <f>(D8/2+D9+D10+D11+D12+D13+D14+D15+D16+D17+D18+D19+D20/2)/12</f>
        <v>204.99583333333331</v>
      </c>
      <c r="Q14" s="43">
        <v>1886</v>
      </c>
      <c r="R14" s="42">
        <v>1</v>
      </c>
      <c r="T14" s="56">
        <v>49.8</v>
      </c>
      <c r="U14" s="10">
        <f t="shared" si="0"/>
        <v>67.858333333333334</v>
      </c>
      <c r="V14" s="31">
        <f t="shared" si="1"/>
        <v>63.849999999999994</v>
      </c>
      <c r="W14" s="38"/>
    </row>
    <row r="15" spans="1:23" ht="16.5" thickBot="1">
      <c r="A15" s="43">
        <v>1948</v>
      </c>
      <c r="B15" s="42">
        <v>2</v>
      </c>
      <c r="D15" s="25">
        <v>122</v>
      </c>
      <c r="E15" s="18">
        <v>131</v>
      </c>
      <c r="F15" s="10">
        <f>((D9/2)+D10+D11+D12+D13+D14+D15)/6</f>
        <v>204.51666666666665</v>
      </c>
      <c r="G15" s="31">
        <f>(D15+D16+D17+D18+D19+D20+D21/2)/6</f>
        <v>220.32499999999996</v>
      </c>
      <c r="H15" s="45">
        <f>(E9/2+E10+E11+E12+E13+E14+E15)/6</f>
        <v>192.77500000000001</v>
      </c>
      <c r="I15" s="31">
        <f>(E15+E16+E17+E18+E19+E20+E21/2)/6</f>
        <v>197.54999999999998</v>
      </c>
      <c r="J15" s="38">
        <v>202.3</v>
      </c>
      <c r="K15" s="31">
        <f>((H15/F15*100-100)/10)+100</f>
        <v>99.425882161193059</v>
      </c>
      <c r="L15" s="31">
        <f>H15</f>
        <v>192.77500000000001</v>
      </c>
      <c r="M15" s="41">
        <f>F15</f>
        <v>204.51666666666665</v>
      </c>
      <c r="N15" s="2"/>
      <c r="O15" s="81">
        <f>(D9/2+D10+D11+D12+D13+D14+D15+D16+D17+D18+D19+D20+D21/2)/12</f>
        <v>202.25416666666669</v>
      </c>
      <c r="Q15" s="43">
        <v>1886</v>
      </c>
      <c r="R15" s="42">
        <v>2</v>
      </c>
      <c r="T15" s="56">
        <v>43.2</v>
      </c>
      <c r="U15" s="10">
        <f t="shared" si="0"/>
        <v>58.858333333333327</v>
      </c>
      <c r="V15" s="31">
        <f t="shared" si="1"/>
        <v>62.091666666666669</v>
      </c>
      <c r="W15" s="38"/>
    </row>
    <row r="16" spans="1:23" ht="16.5" thickBot="1">
      <c r="A16" s="43">
        <v>1948</v>
      </c>
      <c r="B16" s="42">
        <v>3</v>
      </c>
      <c r="D16" s="25">
        <v>134.30000000000001</v>
      </c>
      <c r="E16" s="18">
        <v>134.1</v>
      </c>
      <c r="F16" s="10">
        <f>((D10/2)+D11+D12+D13+D14+D15+D16)/6</f>
        <v>184.625</v>
      </c>
      <c r="G16" s="31">
        <f>(D16+D17+D18+D19+D20+D21+D22/2)/6</f>
        <v>235.54166666666671</v>
      </c>
      <c r="H16" s="45">
        <f>(E10/2+E11+E12+E13+E14+E15+E16)/6</f>
        <v>178.54166666666666</v>
      </c>
      <c r="I16" s="31">
        <f>(E16+E17+E18+E19+E20+E21+E22/2)/6</f>
        <v>204.28333333333333</v>
      </c>
      <c r="J16" s="38">
        <v>198.9</v>
      </c>
      <c r="K16" s="31">
        <f>((H16/F16*100-100)/10)+100</f>
        <v>99.670503272399003</v>
      </c>
      <c r="L16" s="31">
        <f>H16</f>
        <v>178.54166666666666</v>
      </c>
      <c r="M16" s="41">
        <f>F16</f>
        <v>184.625</v>
      </c>
      <c r="N16" s="2"/>
      <c r="O16" s="81">
        <f>(D10/2+D11+D12+D13+D14+D15+D16+D17+D18+D19+D20+D21+D22/2)/12</f>
        <v>198.89166666666665</v>
      </c>
      <c r="Q16" s="43">
        <v>1886</v>
      </c>
      <c r="R16" s="42">
        <v>3</v>
      </c>
      <c r="T16" s="56">
        <v>95.5</v>
      </c>
      <c r="U16" s="10">
        <f t="shared" si="0"/>
        <v>62.316666666666663</v>
      </c>
      <c r="V16" s="31">
        <f t="shared" si="1"/>
        <v>60.208333333333343</v>
      </c>
      <c r="W16" s="38"/>
    </row>
    <row r="17" spans="1:23" ht="16.5" thickBot="1">
      <c r="A17" s="43">
        <v>1948</v>
      </c>
      <c r="B17" s="42">
        <v>4</v>
      </c>
      <c r="D17" s="25">
        <v>268.5</v>
      </c>
      <c r="E17" s="18">
        <v>209.7</v>
      </c>
      <c r="F17" s="10">
        <f>((D11/2)+D12+D13+D14+D15+D16+D17)/6</f>
        <v>190.07500000000002</v>
      </c>
      <c r="G17" s="31">
        <f>(D17+D18+D19+D20+D21+D22+D23/2)/6</f>
        <v>246.14166666666668</v>
      </c>
      <c r="H17" s="45">
        <f>(E11/2+E12+E13+E14+E15+E16+E17)/6</f>
        <v>179.35833333333332</v>
      </c>
      <c r="I17" s="31">
        <f>(E17+E18+E19+E20+E21+E22+E23/2)/6</f>
        <v>208.9</v>
      </c>
      <c r="J17" s="38">
        <v>195.7</v>
      </c>
      <c r="K17" s="31">
        <f>((H17/F17*100-100)/10)+100</f>
        <v>99.436187469858382</v>
      </c>
      <c r="L17" s="31">
        <f>H17</f>
        <v>179.35833333333332</v>
      </c>
      <c r="M17" s="41">
        <f>F17</f>
        <v>190.07500000000002</v>
      </c>
      <c r="N17" s="2"/>
      <c r="O17" s="81">
        <f>(D11/2+D12+D13+D14+D15+D16+D17+D18+D19+D20+D21+D22+D23/2)/12</f>
        <v>195.73333333333335</v>
      </c>
      <c r="Q17" s="43">
        <v>1886</v>
      </c>
      <c r="R17" s="42">
        <v>4</v>
      </c>
      <c r="T17" s="56">
        <v>72.900000000000006</v>
      </c>
      <c r="U17" s="10">
        <f t="shared" si="0"/>
        <v>63.591666666666661</v>
      </c>
      <c r="V17" s="31">
        <f t="shared" si="1"/>
        <v>48.466666666666669</v>
      </c>
      <c r="W17" s="38"/>
    </row>
    <row r="18" spans="1:23" ht="16.5" thickBot="1">
      <c r="A18" s="43">
        <v>1948</v>
      </c>
      <c r="B18" s="42">
        <v>5</v>
      </c>
      <c r="D18" s="25">
        <v>246.4</v>
      </c>
      <c r="E18" s="18">
        <v>231.4</v>
      </c>
      <c r="F18" s="10">
        <f>(D12/2+D13+D14+D15+D16+D17+D18)/6</f>
        <v>196.72500000000002</v>
      </c>
      <c r="G18" s="31">
        <f>(D18+D19+D20+D21+D22+D23+D24/2)/6</f>
        <v>228.76666666666668</v>
      </c>
      <c r="H18" s="45">
        <f>(E12/2+E13+E14+E15+E16+E17+E18)/6</f>
        <v>185.96666666666667</v>
      </c>
      <c r="I18" s="31">
        <f>(E18+E19+E20+E21+E22+E23+E24/2)/6</f>
        <v>200.60000000000005</v>
      </c>
      <c r="J18" s="38">
        <v>192.2</v>
      </c>
      <c r="K18" s="31">
        <f>((H18/F18*100-100)/10)+100</f>
        <v>99.453128309399759</v>
      </c>
      <c r="L18" s="31">
        <f>H18</f>
        <v>185.96666666666667</v>
      </c>
      <c r="M18" s="41">
        <f>F18</f>
        <v>196.72500000000002</v>
      </c>
      <c r="N18" s="2"/>
      <c r="O18" s="81">
        <f>(D12/2+D13+D14+D15+D16+D17+D18+D19+D20+D21+D22+D23+D24/2)/12</f>
        <v>192.21250000000006</v>
      </c>
      <c r="Q18" s="43">
        <v>1886</v>
      </c>
      <c r="R18" s="42">
        <v>5</v>
      </c>
      <c r="T18" s="56">
        <v>51.2</v>
      </c>
      <c r="U18" s="10">
        <f t="shared" ref="U18:U81" si="2">(T12/2+T13+T14+T15+T16+T17+T18)/6</f>
        <v>62.449999999999996</v>
      </c>
      <c r="V18" s="31">
        <f t="shared" si="1"/>
        <v>37.56666666666667</v>
      </c>
      <c r="W18" s="38"/>
    </row>
    <row r="19" spans="1:23" ht="16.5" thickBot="1">
      <c r="A19" s="43">
        <v>1948</v>
      </c>
      <c r="B19" s="42">
        <v>6</v>
      </c>
      <c r="D19" s="25">
        <v>237.5</v>
      </c>
      <c r="E19" s="18">
        <v>201.8</v>
      </c>
      <c r="F19" s="10">
        <f>(D13/2+D14+D15+D16+D17+D18+D19)/6</f>
        <v>207.45833333333334</v>
      </c>
      <c r="G19" s="31">
        <f>(D19+D20+D21+D22+D23+D24+D25/2)/6</f>
        <v>215.27499999999998</v>
      </c>
      <c r="H19" s="45">
        <f>(E13/2+E14+E15+E16+E17+E18+E19)/6</f>
        <v>190.70000000000002</v>
      </c>
      <c r="I19" s="31">
        <f>(E19+E20+E21+E22+E23+E24+E25/2)/6</f>
        <v>191.12500000000003</v>
      </c>
      <c r="J19" s="38">
        <v>191.6</v>
      </c>
      <c r="K19" s="31">
        <f>((H19/F19*100-100)/10)+100</f>
        <v>99.192207270536258</v>
      </c>
      <c r="L19" s="31">
        <f>H19</f>
        <v>190.70000000000002</v>
      </c>
      <c r="M19" s="41">
        <f>F19</f>
        <v>207.45833333333334</v>
      </c>
      <c r="N19" s="2"/>
      <c r="O19" s="81">
        <f>(D13/2+D14+D15+D16+D17+D18+D19+D20+D21+D22+D23+D24+D25/2)/12</f>
        <v>191.57500000000002</v>
      </c>
      <c r="Q19" s="43">
        <v>1886</v>
      </c>
      <c r="R19" s="42">
        <v>6</v>
      </c>
      <c r="T19" s="56">
        <v>45.3</v>
      </c>
      <c r="U19" s="10">
        <f t="shared" si="2"/>
        <v>62.67499999999999</v>
      </c>
      <c r="V19" s="31">
        <f t="shared" si="1"/>
        <v>30.891666666666666</v>
      </c>
      <c r="W19" s="38"/>
    </row>
    <row r="20" spans="1:23" ht="16.5" thickBot="1">
      <c r="A20" s="43">
        <v>1948</v>
      </c>
      <c r="B20" s="42">
        <v>7</v>
      </c>
      <c r="D20" s="25">
        <v>201.4</v>
      </c>
      <c r="E20" s="18">
        <v>188.7</v>
      </c>
      <c r="F20" s="10">
        <f>(D14/2+D15+D16+D17+D18+D19+D20)/6</f>
        <v>214.48333333333335</v>
      </c>
      <c r="G20" s="31">
        <f>(D20+D21+D22+D23+D24+D25+D26/2)/6</f>
        <v>206.01666666666665</v>
      </c>
      <c r="H20" s="45">
        <f>(E14/2+E15+E16+E17+E18+E19+E20)/6</f>
        <v>195.34166666666667</v>
      </c>
      <c r="I20" s="31">
        <f>(E20+E21+E22+E23+E24+E25+E26/2)/6</f>
        <v>187.9083333333333</v>
      </c>
      <c r="J20" s="38">
        <v>193.5</v>
      </c>
      <c r="K20" s="31">
        <f>((H20/F20*100-100)/10)+100</f>
        <v>99.107545263812256</v>
      </c>
      <c r="L20" s="31">
        <f>H20</f>
        <v>195.34166666666667</v>
      </c>
      <c r="M20" s="41">
        <f>F20</f>
        <v>214.48333333333335</v>
      </c>
      <c r="N20" s="2"/>
      <c r="O20" s="81">
        <f>(D14/2+D15+D16+D17+D18+D19+D20+D21+D22+D23+D24+D25+D26/2)/12</f>
        <v>193.4666666666667</v>
      </c>
      <c r="Q20" s="43">
        <v>1886</v>
      </c>
      <c r="R20" s="42">
        <v>7</v>
      </c>
      <c r="T20" s="56">
        <v>50.4</v>
      </c>
      <c r="U20" s="10">
        <f t="shared" si="2"/>
        <v>63.9</v>
      </c>
      <c r="V20" s="31">
        <f t="shared" si="1"/>
        <v>26.566666666666663</v>
      </c>
      <c r="W20" s="38"/>
    </row>
    <row r="21" spans="1:23" ht="16.5" thickBot="1">
      <c r="A21" s="43">
        <v>1948</v>
      </c>
      <c r="B21" s="42">
        <v>8</v>
      </c>
      <c r="D21" s="25">
        <v>223.7</v>
      </c>
      <c r="E21" s="18">
        <v>177.2</v>
      </c>
      <c r="F21" s="10">
        <f>(D15/2+D16+D17+D18+D19+D20+D21)/6</f>
        <v>228.80000000000004</v>
      </c>
      <c r="G21" s="31">
        <f>(D21+D22+D23+D24+D25+D26+D27/2)/6</f>
        <v>208</v>
      </c>
      <c r="H21" s="45">
        <f>(E15/2+E16+E17+E18+E19+E20+E21)/6</f>
        <v>201.4</v>
      </c>
      <c r="I21" s="31">
        <f>(E21+E22+E23+E24+E25+E26+E27/2)/6</f>
        <v>189.16666666666666</v>
      </c>
      <c r="J21" s="38">
        <v>199.8</v>
      </c>
      <c r="K21" s="31">
        <f>((H21/F21*100-100)/10)+100</f>
        <v>98.802447552447546</v>
      </c>
      <c r="L21" s="31">
        <f>H21</f>
        <v>201.4</v>
      </c>
      <c r="M21" s="41">
        <f>F21</f>
        <v>228.80000000000004</v>
      </c>
      <c r="N21" s="2"/>
      <c r="O21" s="81">
        <f>(D15/2+D16+D17+D18+D19+D20+D21+D22+D23+D24+D25+D26+D27/2)/12</f>
        <v>199.75833333333335</v>
      </c>
      <c r="Q21" s="43">
        <v>1886</v>
      </c>
      <c r="R21" s="42">
        <v>8</v>
      </c>
      <c r="T21" s="56">
        <v>28.1</v>
      </c>
      <c r="U21" s="10">
        <f t="shared" si="2"/>
        <v>60.833333333333336</v>
      </c>
      <c r="V21" s="31">
        <f t="shared" si="1"/>
        <v>21.416666666666668</v>
      </c>
      <c r="W21" s="38"/>
    </row>
    <row r="22" spans="1:23" ht="16.5" thickBot="1">
      <c r="A22" s="43">
        <v>1948</v>
      </c>
      <c r="B22" s="42">
        <v>9</v>
      </c>
      <c r="D22" s="25">
        <v>202.9</v>
      </c>
      <c r="E22" s="18">
        <v>165.6</v>
      </c>
      <c r="F22" s="10">
        <f>(D16/2+D17+D18+D19+D20+D21+D22)/6</f>
        <v>241.25833333333333</v>
      </c>
      <c r="G22" s="31">
        <f>(D22+D23+D24+D25+D26+D27+D28/2)/6</f>
        <v>210.80000000000004</v>
      </c>
      <c r="H22" s="45">
        <f>(E16/2+E17+E18+E19+E20+E21+E22)/6</f>
        <v>206.90833333333333</v>
      </c>
      <c r="I22" s="31">
        <f>(E22+E23+E24+E25+E26+E27+E28/2)/6</f>
        <v>194.35000000000002</v>
      </c>
      <c r="J22" s="38">
        <v>209.1</v>
      </c>
      <c r="K22" s="31">
        <f>((H22/F22*100-100)/10)+100</f>
        <v>98.576214983938371</v>
      </c>
      <c r="L22" s="31">
        <f>H22</f>
        <v>206.90833333333333</v>
      </c>
      <c r="M22" s="41">
        <f>F22</f>
        <v>241.25833333333333</v>
      </c>
      <c r="N22" s="2"/>
      <c r="O22" s="81">
        <f>(D16/2+D17+D18+D19+D20+D21+D22+D23+D24+D25+D26+D27+D28/2)/12</f>
        <v>209.12083333333331</v>
      </c>
      <c r="Q22" s="43">
        <v>1886</v>
      </c>
      <c r="R22" s="42">
        <v>9</v>
      </c>
      <c r="T22" s="56">
        <v>35.700000000000003</v>
      </c>
      <c r="U22" s="10">
        <f t="shared" si="2"/>
        <v>55.225000000000001</v>
      </c>
      <c r="V22" s="31">
        <f t="shared" si="1"/>
        <v>19.158333333333335</v>
      </c>
      <c r="W22" s="38"/>
    </row>
    <row r="23" spans="1:23" ht="16.5" thickBot="1">
      <c r="A23" s="43">
        <v>1948</v>
      </c>
      <c r="B23" s="42">
        <v>10</v>
      </c>
      <c r="D23" s="25">
        <v>192.9</v>
      </c>
      <c r="E23" s="18">
        <v>158</v>
      </c>
      <c r="F23" s="10">
        <f>(D17/2+D18+D19+D20+D21+D22+D23)/6</f>
        <v>239.8416666666667</v>
      </c>
      <c r="G23" s="31">
        <f>(D23+D24+D25+D26+D27+D28+D29/2)/6</f>
        <v>212.90833333333333</v>
      </c>
      <c r="H23" s="45">
        <f>(E17/2+E18+E19+E20+E21+E22+E23)/6</f>
        <v>204.59166666666667</v>
      </c>
      <c r="I23" s="31">
        <f>(E23+E24+E25+E26+E27+E28+E29/2)/6</f>
        <v>198.88333333333333</v>
      </c>
      <c r="J23" s="38">
        <v>210.3</v>
      </c>
      <c r="K23" s="31">
        <f>((H23/F23*100-100)/10)+100</f>
        <v>98.530280393315039</v>
      </c>
      <c r="L23" s="31">
        <f>H23</f>
        <v>204.59166666666667</v>
      </c>
      <c r="M23" s="41">
        <f>F23</f>
        <v>239.8416666666667</v>
      </c>
      <c r="N23" s="2"/>
      <c r="O23" s="81">
        <f>(D17/2+D18+D19+D20+D21+D22+D23+D24+D25+D26+D27+D28+D29/2)/12</f>
        <v>210.30000000000004</v>
      </c>
      <c r="Q23" s="43">
        <v>1886</v>
      </c>
      <c r="R23" s="42">
        <v>10</v>
      </c>
      <c r="T23" s="56">
        <v>14.4</v>
      </c>
      <c r="U23" s="10">
        <f t="shared" si="2"/>
        <v>43.591666666666661</v>
      </c>
      <c r="V23" s="31">
        <f t="shared" si="1"/>
        <v>14.766666666666666</v>
      </c>
      <c r="W23" s="38"/>
    </row>
    <row r="24" spans="1:23" ht="16.5" thickBot="1">
      <c r="A24" s="43">
        <v>1948</v>
      </c>
      <c r="B24" s="42">
        <v>11</v>
      </c>
      <c r="D24" s="25">
        <v>135.6</v>
      </c>
      <c r="E24" s="18">
        <v>161.80000000000001</v>
      </c>
      <c r="F24" s="10">
        <f>(D18/2+D19+D20+D21+D22+D23+D24)/6</f>
        <v>219.5333333333333</v>
      </c>
      <c r="G24" s="31">
        <f>(D24+D25+D26+D27+D28+D29+D30/2)/6</f>
        <v>210.63333333333333</v>
      </c>
      <c r="H24" s="45">
        <f>(E18/2+E19+E20+E21+E22+E23+E24)/6</f>
        <v>194.79999999999998</v>
      </c>
      <c r="I24" s="31">
        <f>(E24+E25+E26+E27+E28+E29+E30/2)/6</f>
        <v>201.05833333333331</v>
      </c>
      <c r="J24" s="38">
        <v>203.8</v>
      </c>
      <c r="K24" s="31">
        <f>((H24/F24*100-100)/10)+100</f>
        <v>98.873367749772243</v>
      </c>
      <c r="L24" s="31">
        <f>H24</f>
        <v>194.79999999999998</v>
      </c>
      <c r="M24" s="41">
        <f>F24</f>
        <v>219.5333333333333</v>
      </c>
      <c r="N24" s="2"/>
      <c r="O24" s="81">
        <f>(D18/2+D19+D20+D21+D22+D23+D24+D25+D26+D27+D28+D29+D30/2)/12</f>
        <v>203.78333333333327</v>
      </c>
      <c r="Q24" s="43">
        <v>1886</v>
      </c>
      <c r="R24" s="42">
        <v>11</v>
      </c>
      <c r="T24" s="56">
        <v>0.6</v>
      </c>
      <c r="U24" s="10">
        <f t="shared" si="2"/>
        <v>33.35</v>
      </c>
      <c r="V24" s="31">
        <f t="shared" si="1"/>
        <v>16.116666666666664</v>
      </c>
      <c r="W24" s="38"/>
    </row>
    <row r="25" spans="1:23" ht="16.5" thickBot="1">
      <c r="A25" s="43">
        <v>1948</v>
      </c>
      <c r="B25" s="42">
        <v>12</v>
      </c>
      <c r="D25" s="25">
        <v>195.3</v>
      </c>
      <c r="E25" s="18">
        <v>187.3</v>
      </c>
      <c r="F25" s="10">
        <f>(D19/2+D20+D21+D22+D23+D24+D25)/6</f>
        <v>211.7583333333333</v>
      </c>
      <c r="G25" s="31">
        <f>(D25+D26+D27+D28+D29+D30+D31/2)/6</f>
        <v>214.93333333333337</v>
      </c>
      <c r="H25" s="45">
        <f>(E19/2+E20+E21+E22+E23+E24+E25)/6</f>
        <v>189.91666666666666</v>
      </c>
      <c r="I25" s="31">
        <f>(E25+E26+E27+E28+E29+E30+E31/2)/6</f>
        <v>200.82499999999996</v>
      </c>
      <c r="J25" s="38">
        <v>197.1</v>
      </c>
      <c r="K25" s="31">
        <f>((H25/F25*100-100)/10)+100</f>
        <v>98.968556924166705</v>
      </c>
      <c r="L25" s="31">
        <f>H25</f>
        <v>189.91666666666666</v>
      </c>
      <c r="M25" s="41">
        <f>F25</f>
        <v>211.7583333333333</v>
      </c>
      <c r="N25" s="2"/>
      <c r="O25" s="81">
        <f>(D19/2+D20+D21+D22+D23+D24+D25+D26+D27+D28+D29+D30+D31/2)/12</f>
        <v>197.0708333333333</v>
      </c>
      <c r="Q25" s="43">
        <v>1886</v>
      </c>
      <c r="R25" s="42">
        <v>12</v>
      </c>
      <c r="T25" s="56">
        <v>21.7</v>
      </c>
      <c r="U25" s="10">
        <f t="shared" si="2"/>
        <v>28.925000000000001</v>
      </c>
      <c r="V25" s="31">
        <f t="shared" si="1"/>
        <v>20.974999999999998</v>
      </c>
      <c r="W25" s="38"/>
    </row>
    <row r="26" spans="1:23" ht="16.5" thickBot="1">
      <c r="A26" s="43">
        <v>1949</v>
      </c>
      <c r="B26" s="42">
        <v>1</v>
      </c>
      <c r="D26" s="25">
        <v>168.6</v>
      </c>
      <c r="E26" s="18">
        <v>177.7</v>
      </c>
      <c r="F26" s="10">
        <f>(D20/2+D21+D22+D23+D24+D25+D26)/6</f>
        <v>203.2833333333333</v>
      </c>
      <c r="G26" s="31">
        <f>(D26+D27+D28+D29+D30+D31+D32/2)/6</f>
        <v>211.60833333333335</v>
      </c>
      <c r="H26" s="45">
        <f>(E20/2+E21+E22+E23+E24+E25+E26)/6</f>
        <v>186.99166666666667</v>
      </c>
      <c r="I26" s="31">
        <f>(E26+E27+E28+E29+E30+E31+E32/2)/6</f>
        <v>196.9083333333333</v>
      </c>
      <c r="J26" s="38">
        <v>193.4</v>
      </c>
      <c r="K26" s="31">
        <f>((H26/F26*100-100)/10)+100</f>
        <v>99.198573419693375</v>
      </c>
      <c r="L26" s="31">
        <f>H26</f>
        <v>186.99166666666667</v>
      </c>
      <c r="M26" s="41">
        <f>F26</f>
        <v>203.2833333333333</v>
      </c>
      <c r="N26" s="2"/>
      <c r="O26" s="81">
        <f>(D20/2+D21+D22+D23+D24+D25+D26+D27+D28+D29+D30+D31+D32/2)/12</f>
        <v>193.39583333333334</v>
      </c>
      <c r="Q26" s="43">
        <v>1887</v>
      </c>
      <c r="R26" s="42">
        <v>1</v>
      </c>
      <c r="T26" s="56">
        <v>17</v>
      </c>
      <c r="U26" s="10">
        <f t="shared" si="2"/>
        <v>23.783333333333331</v>
      </c>
      <c r="V26" s="31">
        <f t="shared" si="1"/>
        <v>22.774999999999995</v>
      </c>
      <c r="W26" s="38"/>
    </row>
    <row r="27" spans="1:23" ht="16.5" thickBot="1">
      <c r="A27" s="43">
        <v>1949</v>
      </c>
      <c r="B27" s="42">
        <v>2</v>
      </c>
      <c r="D27" s="25">
        <v>258</v>
      </c>
      <c r="E27" s="18">
        <v>214.8</v>
      </c>
      <c r="F27" s="10">
        <f>(D21/2+D22+D23+D24+D25+D26+D27)/6</f>
        <v>210.85833333333335</v>
      </c>
      <c r="G27" s="31">
        <f>(D27+D28+D29+D30+D31+D32+D33/2)/6</f>
        <v>212.97500000000002</v>
      </c>
      <c r="H27" s="45">
        <f>(E21/2+E22+E23+E24+E25+E26+E27)/6</f>
        <v>192.29999999999998</v>
      </c>
      <c r="I27" s="31">
        <f>(E27+E28+E29+E30+E31+E32+E33/2)/6</f>
        <v>196.00833333333333</v>
      </c>
      <c r="J27" s="38">
        <v>190.4</v>
      </c>
      <c r="K27" s="31">
        <f>((H27/F27*100-100)/10)+100</f>
        <v>99.119867209421813</v>
      </c>
      <c r="L27" s="31">
        <f>H27</f>
        <v>192.29999999999998</v>
      </c>
      <c r="M27" s="41">
        <f>F27</f>
        <v>210.85833333333335</v>
      </c>
      <c r="N27" s="2"/>
      <c r="O27" s="81">
        <f>(D21/2+D22+D23+D24+D25+D26+D27+D28+D29+D30+D31+D32+D33/2)/12</f>
        <v>190.41666666666671</v>
      </c>
      <c r="Q27" s="43">
        <v>1887</v>
      </c>
      <c r="R27" s="42">
        <v>2</v>
      </c>
      <c r="T27" s="56">
        <v>22</v>
      </c>
      <c r="U27" s="10">
        <f t="shared" si="2"/>
        <v>20.908333333333335</v>
      </c>
      <c r="V27" s="31">
        <f t="shared" si="1"/>
        <v>26.158333333333331</v>
      </c>
      <c r="W27" s="38"/>
    </row>
    <row r="28" spans="1:23" ht="16.5" thickBot="1">
      <c r="A28" s="43">
        <v>1949</v>
      </c>
      <c r="B28" s="42">
        <v>3</v>
      </c>
      <c r="D28" s="25">
        <v>223</v>
      </c>
      <c r="E28" s="18">
        <v>201.8</v>
      </c>
      <c r="F28" s="10">
        <f>(D22/2+D23+D24+D25+D26+D27+D28)/6</f>
        <v>212.47499999999999</v>
      </c>
      <c r="G28" s="31">
        <f>(D28+D29+D30+D31+D32+D33+D34/2)/6</f>
        <v>201.73333333333335</v>
      </c>
      <c r="H28" s="45">
        <f>(E22/2+E23+E24+E25+E26+E27+E28)/6</f>
        <v>197.36666666666667</v>
      </c>
      <c r="I28" s="31">
        <f>(E28+E29+E30+E31+E32+E33+E34/2)/6</f>
        <v>189.70000000000002</v>
      </c>
      <c r="J28" s="38">
        <v>188.5</v>
      </c>
      <c r="K28" s="31">
        <f>((H28/F28*100-100)/10)+100</f>
        <v>99.288935953249407</v>
      </c>
      <c r="L28" s="31">
        <f>H28</f>
        <v>197.36666666666667</v>
      </c>
      <c r="M28" s="41">
        <f>F28</f>
        <v>212.47499999999999</v>
      </c>
      <c r="N28" s="2"/>
      <c r="O28" s="81">
        <f>(D22/2+D23+D24+D25+D26+D27+D28+D29+D30+D31+D32+D33+D34/2)/12</f>
        <v>188.52083333333334</v>
      </c>
      <c r="Q28" s="43">
        <v>1887</v>
      </c>
      <c r="R28" s="42">
        <v>3</v>
      </c>
      <c r="T28" s="56">
        <v>7.1</v>
      </c>
      <c r="U28" s="10">
        <f t="shared" si="2"/>
        <v>16.774999999999999</v>
      </c>
      <c r="V28" s="31">
        <f t="shared" si="1"/>
        <v>26.5</v>
      </c>
      <c r="W28" s="38"/>
    </row>
    <row r="29" spans="1:23" ht="16.5" thickBot="1">
      <c r="A29" s="43">
        <v>1949</v>
      </c>
      <c r="B29" s="42">
        <v>4</v>
      </c>
      <c r="D29" s="25">
        <v>208.1</v>
      </c>
      <c r="E29" s="18">
        <v>183.8</v>
      </c>
      <c r="F29" s="10">
        <f>(D23/2+D24+D25+D26+D27+D28+D29)/6</f>
        <v>214.17499999999998</v>
      </c>
      <c r="G29" s="31">
        <f>(D29+D30+D31+D32+D33+D34+D35/2)/6</f>
        <v>197.24166666666667</v>
      </c>
      <c r="H29" s="45">
        <f>(E23/2+E24+E25+E26+E27+E28+E29)/6</f>
        <v>201.0333333333333</v>
      </c>
      <c r="I29" s="31">
        <f>(E29+E30+E31+E32+E33+E34+E35/2)/6</f>
        <v>185.36666666666667</v>
      </c>
      <c r="J29" s="38">
        <v>188.4</v>
      </c>
      <c r="K29" s="31">
        <f>((H29/F29*100-100)/10)+100</f>
        <v>99.386405198241306</v>
      </c>
      <c r="L29" s="31">
        <f>H29</f>
        <v>201.0333333333333</v>
      </c>
      <c r="M29" s="41">
        <f>F29</f>
        <v>214.17499999999998</v>
      </c>
      <c r="N29" s="2"/>
      <c r="O29" s="81">
        <f>(D23/2+D24+D25+D26+D27+D28+D29+D30+D31+D32+D33+D34+D35/2)/12</f>
        <v>188.36666666666667</v>
      </c>
      <c r="Q29" s="43">
        <v>1887</v>
      </c>
      <c r="R29" s="42">
        <v>4</v>
      </c>
      <c r="T29" s="56">
        <v>11.6</v>
      </c>
      <c r="U29" s="10">
        <f t="shared" si="2"/>
        <v>14.533333333333331</v>
      </c>
      <c r="V29" s="31">
        <f t="shared" si="1"/>
        <v>27.266666666666666</v>
      </c>
      <c r="W29" s="38"/>
    </row>
    <row r="30" spans="1:23" ht="16.5" thickBot="1">
      <c r="A30" s="43">
        <v>1949</v>
      </c>
      <c r="B30" s="42">
        <v>5</v>
      </c>
      <c r="D30" s="25">
        <v>150.4</v>
      </c>
      <c r="E30" s="18">
        <v>158.30000000000001</v>
      </c>
      <c r="F30" s="10">
        <f>(D24/2+D25+D26+D27+D28+D29+D30)/6</f>
        <v>211.86666666666667</v>
      </c>
      <c r="G30" s="31">
        <f>(D30+D31+D32+D33+D34+D35+D36/2)/6</f>
        <v>195.01666666666665</v>
      </c>
      <c r="H30" s="45">
        <f>(E24/2+E25+E26+E27+E28+E29+E30)/6</f>
        <v>200.76666666666665</v>
      </c>
      <c r="I30" s="31">
        <f>(E30+E31+E32+E33+E34+E35+E36/2)/6</f>
        <v>184.20833333333334</v>
      </c>
      <c r="J30" s="38">
        <v>190.9</v>
      </c>
      <c r="K30" s="31">
        <f>((H30/F30*100-100)/10)+100</f>
        <v>99.476085588420389</v>
      </c>
      <c r="L30" s="31">
        <f>H30</f>
        <v>200.76666666666665</v>
      </c>
      <c r="M30" s="41">
        <f>F30</f>
        <v>211.86666666666667</v>
      </c>
      <c r="N30" s="2"/>
      <c r="O30" s="81">
        <f>(D24/2+D25+D26+D27+D28+D29+D30+D31+D32+D33+D34+D35+D36/2)/12</f>
        <v>190.90833333333333</v>
      </c>
      <c r="Q30" s="43">
        <v>1887</v>
      </c>
      <c r="R30" s="42">
        <v>5</v>
      </c>
      <c r="T30" s="56">
        <v>33.4</v>
      </c>
      <c r="U30" s="10">
        <f t="shared" si="2"/>
        <v>18.849999999999998</v>
      </c>
      <c r="V30" s="31">
        <f t="shared" si="1"/>
        <v>27.208333333333339</v>
      </c>
      <c r="W30" s="38"/>
    </row>
    <row r="31" spans="1:23" ht="16.5" thickBot="1">
      <c r="A31" s="43">
        <v>1949</v>
      </c>
      <c r="B31" s="42">
        <v>6</v>
      </c>
      <c r="D31" s="25">
        <v>172.4</v>
      </c>
      <c r="E31" s="18">
        <v>162.5</v>
      </c>
      <c r="F31" s="10">
        <f>(D25/2+D26+D27+D28+D29+D30+D31)/6</f>
        <v>213.02500000000001</v>
      </c>
      <c r="G31" s="31">
        <f>(D31+D32+D33+D34+D35+D36+D37/2)/6</f>
        <v>200.76666666666665</v>
      </c>
      <c r="H31" s="45">
        <f>(E25/2+E26+E27+E28+E29+E30+E31)/6</f>
        <v>198.75833333333333</v>
      </c>
      <c r="I31" s="31">
        <f>(E31+E32+E33+E34+E35+E36+E37/2)/6</f>
        <v>185.875</v>
      </c>
      <c r="J31" s="38">
        <v>192.5</v>
      </c>
      <c r="K31" s="31">
        <f>((H31/F31*100-100)/10)+100</f>
        <v>99.330282048272892</v>
      </c>
      <c r="L31" s="31">
        <f>H31</f>
        <v>198.75833333333333</v>
      </c>
      <c r="M31" s="41">
        <f>F31</f>
        <v>213.02500000000001</v>
      </c>
      <c r="N31" s="2"/>
      <c r="O31" s="81">
        <f>(D25/2+D26+D27+D28+D29+D30+D31+D32+D33+D34+D35+D36+D37/2)/12</f>
        <v>192.52916666666667</v>
      </c>
      <c r="Q31" s="43">
        <v>1887</v>
      </c>
      <c r="R31" s="42">
        <v>6</v>
      </c>
      <c r="T31" s="56">
        <v>26.1</v>
      </c>
      <c r="U31" s="10">
        <f t="shared" si="2"/>
        <v>21.341666666666665</v>
      </c>
      <c r="V31" s="31">
        <f t="shared" si="1"/>
        <v>25.475000000000005</v>
      </c>
      <c r="W31" s="38"/>
    </row>
    <row r="32" spans="1:23" ht="16.5" thickBot="1">
      <c r="A32" s="43">
        <v>1949</v>
      </c>
      <c r="B32" s="42">
        <v>7</v>
      </c>
      <c r="D32" s="25">
        <v>178.3</v>
      </c>
      <c r="E32" s="18">
        <v>165.1</v>
      </c>
      <c r="F32" s="10">
        <f>(D26/2+D27+D28+D29+D30+D31+D32)/6</f>
        <v>212.41666666666666</v>
      </c>
      <c r="G32" s="31">
        <f>(D32+D33+D34+D35+D36+D37+D38/2)/6</f>
        <v>197.90833333333333</v>
      </c>
      <c r="H32" s="45">
        <f>(E26/2+E27+E28+E29+E30+E31+E32)/6</f>
        <v>195.85833333333332</v>
      </c>
      <c r="I32" s="31">
        <f>(E32+E33+E34+E35+E36+E37+E38/2)/6</f>
        <v>184.29166666666666</v>
      </c>
      <c r="J32" s="38">
        <v>190.3</v>
      </c>
      <c r="K32" s="31">
        <f>((H32/F32*100-100)/10)+100</f>
        <v>99.220478619066299</v>
      </c>
      <c r="L32" s="31">
        <f>H32</f>
        <v>195.85833333333332</v>
      </c>
      <c r="M32" s="41">
        <f>F32</f>
        <v>212.41666666666666</v>
      </c>
      <c r="N32" s="2"/>
      <c r="O32" s="81">
        <f>(D26/2+D27+D28+D29+D30+D31+D32+D33+D34+D35+D36+D37+D38/2)/12</f>
        <v>190.30416666666665</v>
      </c>
      <c r="Q32" s="43">
        <v>1887</v>
      </c>
      <c r="R32" s="42">
        <v>7</v>
      </c>
      <c r="T32" s="56">
        <v>38.9</v>
      </c>
      <c r="U32" s="10">
        <f t="shared" si="2"/>
        <v>24.599999999999998</v>
      </c>
      <c r="V32" s="31">
        <f t="shared" si="1"/>
        <v>25.766666666666666</v>
      </c>
      <c r="W32" s="38"/>
    </row>
    <row r="33" spans="1:23" ht="16.5" thickBot="1">
      <c r="A33" s="43">
        <v>1949</v>
      </c>
      <c r="B33" s="42">
        <v>8</v>
      </c>
      <c r="D33" s="25">
        <v>175.3</v>
      </c>
      <c r="E33" s="18">
        <v>179.5</v>
      </c>
      <c r="F33" s="10">
        <f>(D27/2+D28+D29+D30+D31+D32+D33)/6</f>
        <v>206.08333333333334</v>
      </c>
      <c r="G33" s="31">
        <f>(D33+D34+D35+D36+D37+D38+D39/2)/6</f>
        <v>191.37500000000003</v>
      </c>
      <c r="H33" s="45">
        <f>(E27/2+E28+E29+E30+E31+E32+E33)/6</f>
        <v>193.06666666666669</v>
      </c>
      <c r="I33" s="31">
        <f>(E33+E34+E35+E36+E37+E38+E39/2)/6</f>
        <v>180.58333333333334</v>
      </c>
      <c r="J33" s="38">
        <v>184.1</v>
      </c>
      <c r="K33" s="31">
        <f>((H33/F33*100-100)/10)+100</f>
        <v>99.368378487666803</v>
      </c>
      <c r="L33" s="31">
        <f>H33</f>
        <v>193.06666666666669</v>
      </c>
      <c r="M33" s="41">
        <f>F33</f>
        <v>206.08333333333334</v>
      </c>
      <c r="N33" s="2"/>
      <c r="O33" s="81">
        <f>(D27/2+D28+D29+D30+D31+D32+D33+D34+D35+D36+D37+D38+D39/2)/12</f>
        <v>184.12083333333331</v>
      </c>
      <c r="Q33" s="43">
        <v>1887</v>
      </c>
      <c r="R33" s="42">
        <v>8</v>
      </c>
      <c r="T33" s="56">
        <v>35.700000000000003</v>
      </c>
      <c r="U33" s="10">
        <f t="shared" si="2"/>
        <v>27.3</v>
      </c>
      <c r="V33" s="31">
        <f t="shared" si="1"/>
        <v>22.033333333333331</v>
      </c>
      <c r="W33" s="38"/>
    </row>
    <row r="34" spans="1:23" ht="16.5" thickBot="1">
      <c r="A34" s="43">
        <v>1949</v>
      </c>
      <c r="B34" s="42">
        <v>9</v>
      </c>
      <c r="D34" s="25">
        <v>205.8</v>
      </c>
      <c r="E34" s="18">
        <v>174.4</v>
      </c>
      <c r="F34" s="10">
        <f>(D28/2+D29+D30+D31+D32+D33+D34)/6</f>
        <v>200.29999999999998</v>
      </c>
      <c r="G34" s="31">
        <f>(D34+D35+D36+D37+D38+D39+D40/2)/6</f>
        <v>186.29999999999998</v>
      </c>
      <c r="H34" s="45">
        <f>(E28/2+E29+E30+E31+E32+E33+E34)/6</f>
        <v>187.41666666666666</v>
      </c>
      <c r="I34" s="31">
        <f>(E34+E35+E36+E37+E38+E39+E40/2)/6</f>
        <v>173.68333333333337</v>
      </c>
      <c r="J34" s="38">
        <v>176.1</v>
      </c>
      <c r="K34" s="31">
        <f>((H34/F34*100-100)/10)+100</f>
        <v>99.356798136129143</v>
      </c>
      <c r="L34" s="31">
        <f>H34</f>
        <v>187.41666666666666</v>
      </c>
      <c r="M34" s="41">
        <f>F34</f>
        <v>200.29999999999998</v>
      </c>
      <c r="N34" s="2"/>
      <c r="O34" s="81">
        <f>(D28/2+D29+D30+D31+D32+D33+D34+D35+D36+D37+D38+D39+D40/2)/12</f>
        <v>176.14999999999998</v>
      </c>
      <c r="Q34" s="43">
        <v>1887</v>
      </c>
      <c r="R34" s="42">
        <v>9</v>
      </c>
      <c r="T34" s="56">
        <v>12.4</v>
      </c>
      <c r="U34" s="10">
        <f t="shared" si="2"/>
        <v>26.941666666666666</v>
      </c>
      <c r="V34" s="31">
        <f t="shared" si="1"/>
        <v>18.158333333333335</v>
      </c>
      <c r="W34" s="38"/>
    </row>
    <row r="35" spans="1:23" ht="16.5" thickBot="1">
      <c r="A35" s="43">
        <v>1949</v>
      </c>
      <c r="B35" s="42">
        <v>10</v>
      </c>
      <c r="D35" s="25">
        <v>186.3</v>
      </c>
      <c r="E35" s="18">
        <v>177.2</v>
      </c>
      <c r="F35" s="10">
        <f>(D29/2+D30+D31+D32+D33+D34+D35)/6</f>
        <v>195.42499999999998</v>
      </c>
      <c r="G35" s="31">
        <f>(D35+D36+D37+D38+D39+D40+D41/2)/6</f>
        <v>178.33333333333334</v>
      </c>
      <c r="H35" s="45">
        <f>(E29/2+E30+E31+E32+E33+E34+E35)/6</f>
        <v>184.81666666666669</v>
      </c>
      <c r="I35" s="31">
        <f>(E35+E36+E37+E38+E39+E40+E41/2)/6</f>
        <v>169.77500000000001</v>
      </c>
      <c r="J35" s="38">
        <v>171.4</v>
      </c>
      <c r="K35" s="31">
        <f>((H35/F35*100-100)/10)+100</f>
        <v>99.457166005714043</v>
      </c>
      <c r="L35" s="31">
        <f>H35</f>
        <v>184.81666666666669</v>
      </c>
      <c r="M35" s="41">
        <f>F35</f>
        <v>195.42499999999998</v>
      </c>
      <c r="N35" s="2"/>
      <c r="O35" s="81">
        <f>(D29/2+D30+D31+D32+D33+D34+D35+D36+D37+D38+D39+D40+D41/2)/12</f>
        <v>171.35416666666666</v>
      </c>
      <c r="Q35" s="43">
        <v>1887</v>
      </c>
      <c r="R35" s="42">
        <v>10</v>
      </c>
      <c r="T35" s="56">
        <v>11</v>
      </c>
      <c r="U35" s="10">
        <f t="shared" si="2"/>
        <v>27.216666666666665</v>
      </c>
      <c r="V35" s="31">
        <f t="shared" si="1"/>
        <v>17.891666666666666</v>
      </c>
      <c r="W35" s="38"/>
    </row>
    <row r="36" spans="1:23" ht="16.5" thickBot="1">
      <c r="A36" s="43">
        <v>1949</v>
      </c>
      <c r="B36" s="42">
        <v>11</v>
      </c>
      <c r="D36" s="25">
        <v>203.2</v>
      </c>
      <c r="E36" s="18">
        <v>176.5</v>
      </c>
      <c r="F36" s="10">
        <f>(D30/2+D31+D32+D33+D34+D35+D36)/6</f>
        <v>199.41666666666666</v>
      </c>
      <c r="G36" s="31">
        <f>(D36+D37+D38+D39+D40+D41+D42/2)/6</f>
        <v>173.20833333333334</v>
      </c>
      <c r="H36" s="45">
        <f>(E30/2+E31+E32+E33+E34+E35+E36)/6</f>
        <v>185.72499999999999</v>
      </c>
      <c r="I36" s="31">
        <f>(E36+E37+E38+E39+E40+E41+E42/2)/6</f>
        <v>167.40833333333333</v>
      </c>
      <c r="J36" s="38">
        <v>169.4</v>
      </c>
      <c r="K36" s="31">
        <f>((H36/F36*100-100)/10)+100</f>
        <v>99.313414124529885</v>
      </c>
      <c r="L36" s="31">
        <f>H36</f>
        <v>185.72499999999999</v>
      </c>
      <c r="M36" s="41">
        <f>F36</f>
        <v>199.41666666666666</v>
      </c>
      <c r="N36" s="2"/>
      <c r="O36" s="81">
        <f>(D30/2+D31+D32+D33+D34+D35+D36+D37+D38+D39+D40+D41+D42/2)/12</f>
        <v>169.37916666666666</v>
      </c>
      <c r="Q36" s="43">
        <v>1887</v>
      </c>
      <c r="R36" s="42">
        <v>11</v>
      </c>
      <c r="T36" s="56">
        <v>11.5</v>
      </c>
      <c r="U36" s="10">
        <f t="shared" si="2"/>
        <v>25.383333333333329</v>
      </c>
      <c r="V36" s="31">
        <f t="shared" si="1"/>
        <v>17.741666666666664</v>
      </c>
      <c r="W36" s="38"/>
    </row>
    <row r="37" spans="1:23" ht="16.5" thickBot="1">
      <c r="A37" s="43">
        <v>1949</v>
      </c>
      <c r="B37" s="42">
        <v>12</v>
      </c>
      <c r="D37" s="25">
        <v>166.6</v>
      </c>
      <c r="E37" s="18">
        <v>160.1</v>
      </c>
      <c r="F37" s="10">
        <f>(D31/2+D32+D33+D34+D35+D36+D37)/6</f>
        <v>200.28333333333333</v>
      </c>
      <c r="G37" s="31">
        <f>(D37+D38+D39+D40+D41+D42+D43/2)/6</f>
        <v>161.74166666666667</v>
      </c>
      <c r="H37" s="45">
        <f>(E31/2+E32+E33+E34+E35+E36+E37)/6</f>
        <v>185.67499999999998</v>
      </c>
      <c r="I37" s="31">
        <f>(E37+E38+E39+E40+E41+E42+E43/2)/6</f>
        <v>162.43333333333334</v>
      </c>
      <c r="J37" s="38">
        <v>167.1</v>
      </c>
      <c r="K37" s="31">
        <f>((H37/F37*100-100)/10)+100</f>
        <v>99.270616626445872</v>
      </c>
      <c r="L37" s="31">
        <f>H37</f>
        <v>185.67499999999998</v>
      </c>
      <c r="M37" s="41">
        <f>F37</f>
        <v>200.28333333333333</v>
      </c>
      <c r="N37" s="2"/>
      <c r="O37" s="81">
        <f>(D31/2+D32+D33+D34+D35+D36+D37+D38+D39+D40+D41+D42+D43/2)/12</f>
        <v>167.12916666666669</v>
      </c>
      <c r="Q37" s="43">
        <v>1887</v>
      </c>
      <c r="R37" s="42">
        <v>12</v>
      </c>
      <c r="T37" s="56">
        <v>34.5</v>
      </c>
      <c r="U37" s="10">
        <f t="shared" si="2"/>
        <v>26.175000000000001</v>
      </c>
      <c r="V37" s="31">
        <f t="shared" si="1"/>
        <v>17.783333333333335</v>
      </c>
      <c r="W37" s="38"/>
    </row>
    <row r="38" spans="1:23" ht="16.5" thickBot="1">
      <c r="A38" s="43">
        <v>1950</v>
      </c>
      <c r="B38" s="42">
        <v>1</v>
      </c>
      <c r="C38">
        <v>1950</v>
      </c>
      <c r="D38" s="25">
        <v>143.9</v>
      </c>
      <c r="E38" s="18">
        <v>145.9</v>
      </c>
      <c r="F38" s="10">
        <f>(D32/2+D33+D34+D35+D36+D37+D38)/6</f>
        <v>195.04166666666666</v>
      </c>
      <c r="G38" s="31">
        <f>(D38+D39+D40+D41+D42+D43+D44/2)/6</f>
        <v>154.57500000000002</v>
      </c>
      <c r="H38" s="45">
        <f>(E32/2+E33+E34+E35+E36+E37+E38)/6</f>
        <v>182.69166666666669</v>
      </c>
      <c r="I38" s="31">
        <f>(E38+E39+E40+E41+E42+E43+E44/2)/6</f>
        <v>158.35833333333335</v>
      </c>
      <c r="J38" s="38">
        <v>162.80000000000001</v>
      </c>
      <c r="K38" s="31">
        <f>((H38/F38*100-100)/10)+100</f>
        <v>99.366801965392014</v>
      </c>
      <c r="L38" s="31">
        <f>H38</f>
        <v>182.69166666666669</v>
      </c>
      <c r="M38" s="41">
        <f>F38</f>
        <v>195.04166666666666</v>
      </c>
      <c r="N38" s="2">
        <v>5</v>
      </c>
      <c r="O38" s="81">
        <f>(D32/2+D33+D34+D35+D36+D37+D38+D39+D40+D41+D42+D43+D44/2)/12</f>
        <v>162.81666666666666</v>
      </c>
      <c r="Q38" s="43">
        <v>1888</v>
      </c>
      <c r="R38" s="42">
        <v>1</v>
      </c>
      <c r="T38" s="56">
        <v>21.2</v>
      </c>
      <c r="U38" s="10">
        <f t="shared" si="2"/>
        <v>24.291666666666668</v>
      </c>
      <c r="V38" s="31">
        <f t="shared" si="1"/>
        <v>13.433333333333332</v>
      </c>
      <c r="W38" s="38"/>
    </row>
    <row r="39" spans="1:23" ht="16.5" thickBot="1">
      <c r="A39" s="43">
        <v>1950</v>
      </c>
      <c r="B39" s="42">
        <v>2</v>
      </c>
      <c r="D39" s="25">
        <v>134.30000000000001</v>
      </c>
      <c r="E39" s="18">
        <v>139.80000000000001</v>
      </c>
      <c r="F39" s="10">
        <f>(D33/2+D34+D35+D36+D37+D38+D39)/6</f>
        <v>187.95833333333334</v>
      </c>
      <c r="G39" s="31">
        <f>(D39+D40+D41+D42+D43+D44+D45/2)/6</f>
        <v>151.38333333333333</v>
      </c>
      <c r="H39" s="45">
        <f>(E33/2+E34+E35+E36+E37+E38+E39)/6</f>
        <v>177.27499999999998</v>
      </c>
      <c r="I39" s="31">
        <f>(E39+E40+E41+E42+E43+E44+E45/2)/6</f>
        <v>155.90833333333333</v>
      </c>
      <c r="J39" s="38">
        <v>158.5</v>
      </c>
      <c r="K39" s="31">
        <f>((H39/F39*100-100)/10)+100</f>
        <v>99.431611616049651</v>
      </c>
      <c r="L39" s="31">
        <f>H39</f>
        <v>177.27499999999998</v>
      </c>
      <c r="M39" s="41">
        <f>F39</f>
        <v>187.95833333333334</v>
      </c>
      <c r="N39" s="2"/>
      <c r="O39" s="81">
        <f>(D33/2+D34+D35+D36+D37+D38+D39+D40+D41+D42+D43+D44+D45/2)/12</f>
        <v>158.47916666666666</v>
      </c>
      <c r="Q39" s="43">
        <v>1888</v>
      </c>
      <c r="R39" s="42">
        <v>2</v>
      </c>
      <c r="T39" s="56">
        <v>11.8</v>
      </c>
      <c r="U39" s="10">
        <f t="shared" si="2"/>
        <v>20.041666666666668</v>
      </c>
      <c r="V39" s="31">
        <f t="shared" si="1"/>
        <v>10.699999999999998</v>
      </c>
      <c r="W39" s="38"/>
    </row>
    <row r="40" spans="1:23" ht="16.5" thickBot="1">
      <c r="A40" s="43">
        <v>1950</v>
      </c>
      <c r="B40" s="42">
        <v>3</v>
      </c>
      <c r="D40" s="25">
        <v>155.4</v>
      </c>
      <c r="E40" s="18">
        <v>136.4</v>
      </c>
      <c r="F40" s="10">
        <f>(D34/2+D35+D36+D37+D38+D39+D40)/6</f>
        <v>182.10000000000002</v>
      </c>
      <c r="G40" s="31">
        <f>(D40+D41+D42+D43+D44+D45+D46/2)/6</f>
        <v>145.10833333333332</v>
      </c>
      <c r="H40" s="45">
        <f>(E34/2+E35+E36+E37+E38+E39+E40)/6</f>
        <v>170.51666666666668</v>
      </c>
      <c r="I40" s="31">
        <f>(E40+E41+E42+E43+E44+E45+E46/2)/6</f>
        <v>151.24166666666667</v>
      </c>
      <c r="J40" s="38">
        <v>150.69999999999999</v>
      </c>
      <c r="K40" s="31">
        <f>((H40/F40*100-100)/10)+100</f>
        <v>99.363902617609369</v>
      </c>
      <c r="L40" s="31">
        <f>H40</f>
        <v>170.51666666666668</v>
      </c>
      <c r="M40" s="41">
        <f>F40</f>
        <v>182.10000000000002</v>
      </c>
      <c r="N40" s="2"/>
      <c r="O40" s="81">
        <f>(D34/2+D35+D36+D37+D38+D39+D40+D41+D42+D43+D44+D45+D46/2)/12</f>
        <v>150.65416666666667</v>
      </c>
      <c r="Q40" s="43">
        <v>1888</v>
      </c>
      <c r="R40" s="42">
        <v>3</v>
      </c>
      <c r="T40" s="56">
        <v>13.1</v>
      </c>
      <c r="U40" s="10">
        <f t="shared" si="2"/>
        <v>18.216666666666665</v>
      </c>
      <c r="V40" s="31">
        <f t="shared" si="1"/>
        <v>10.333333333333332</v>
      </c>
      <c r="W40" s="38"/>
    </row>
    <row r="41" spans="1:23" ht="16.5" thickBot="1">
      <c r="A41" s="43">
        <v>1950</v>
      </c>
      <c r="B41" s="42">
        <v>4</v>
      </c>
      <c r="D41" s="25">
        <v>160.6</v>
      </c>
      <c r="E41" s="18">
        <v>165.5</v>
      </c>
      <c r="F41" s="10">
        <f>(D35/2+D36+D37+D38+D39+D40+D41)/6</f>
        <v>176.19166666666669</v>
      </c>
      <c r="G41" s="31">
        <f>(D41+D42+D43+D44+D45+D46+D47/2)/6</f>
        <v>132.51666666666668</v>
      </c>
      <c r="H41" s="45">
        <f>(E35/2+E36+E37+E38+E39+E40+E41)/6</f>
        <v>168.8</v>
      </c>
      <c r="I41" s="31">
        <f>(E41+E42+E43+E44+E45+E46+E47/2)/6</f>
        <v>145.09166666666667</v>
      </c>
      <c r="J41" s="38">
        <v>141</v>
      </c>
      <c r="K41" s="31">
        <f>((H41/F41*100-100)/10)+100</f>
        <v>99.580475807595889</v>
      </c>
      <c r="L41" s="31">
        <f>H41</f>
        <v>168.8</v>
      </c>
      <c r="M41" s="41">
        <f>F41</f>
        <v>176.19166666666669</v>
      </c>
      <c r="N41" s="2"/>
      <c r="O41" s="81">
        <f>(D35/2+D36+D37+D38+D39+D40+D41+D42+D43+D44+D45+D46+D47/2)/12</f>
        <v>140.97083333333333</v>
      </c>
      <c r="Q41" s="43">
        <v>1888</v>
      </c>
      <c r="R41" s="42">
        <v>4</v>
      </c>
      <c r="T41" s="56">
        <v>8.5</v>
      </c>
      <c r="U41" s="10">
        <f t="shared" si="2"/>
        <v>17.683333333333334</v>
      </c>
      <c r="V41" s="31">
        <f t="shared" si="1"/>
        <v>9.65</v>
      </c>
      <c r="W41" s="38"/>
    </row>
    <row r="42" spans="1:23" ht="16.5" thickBot="1">
      <c r="A42" s="43">
        <v>1950</v>
      </c>
      <c r="B42" s="42">
        <v>5</v>
      </c>
      <c r="D42" s="25">
        <v>150.5</v>
      </c>
      <c r="E42" s="18">
        <v>160.5</v>
      </c>
      <c r="F42" s="10">
        <f>(D36/2+D37+D38+D39+D40+D41+D42)/6</f>
        <v>168.81666666666669</v>
      </c>
      <c r="G42" s="31">
        <f>(D42+D43+D44+D45+D46+D47+D48/2)/6</f>
        <v>119.47500000000002</v>
      </c>
      <c r="H42" s="45">
        <f>(E36/2+E37+E38+E39+E40+E41+E42)/6</f>
        <v>166.07499999999999</v>
      </c>
      <c r="I42" s="31">
        <f>(E42+E43+E44+E45+E46+E47+E48/2)/6</f>
        <v>134.09166666666667</v>
      </c>
      <c r="J42" s="38">
        <v>131.6</v>
      </c>
      <c r="K42" s="31">
        <f>((H42/F42*100-100)/10)+100</f>
        <v>99.837595024187976</v>
      </c>
      <c r="L42" s="31">
        <f>H42</f>
        <v>166.07499999999999</v>
      </c>
      <c r="M42" s="41">
        <f>F42</f>
        <v>168.81666666666669</v>
      </c>
      <c r="N42" s="2"/>
      <c r="O42" s="81">
        <f>(D36/2+D37+D38+D39+D40+D41+D42+D43+D44+D45+D46+D47+D48/2)/12</f>
        <v>131.60416666666666</v>
      </c>
      <c r="Q42" s="43">
        <v>1888</v>
      </c>
      <c r="R42" s="42">
        <v>5</v>
      </c>
      <c r="T42" s="56">
        <v>11.7</v>
      </c>
      <c r="U42" s="10">
        <f t="shared" si="2"/>
        <v>17.758333333333333</v>
      </c>
      <c r="V42" s="31">
        <f t="shared" si="1"/>
        <v>10.008333333333333</v>
      </c>
      <c r="W42" s="38"/>
    </row>
    <row r="43" spans="1:23" ht="16.5" thickBot="1">
      <c r="A43" s="43">
        <v>1950</v>
      </c>
      <c r="B43" s="42">
        <v>6</v>
      </c>
      <c r="D43" s="25">
        <v>118.3</v>
      </c>
      <c r="E43" s="18">
        <v>132.80000000000001</v>
      </c>
      <c r="F43" s="10">
        <f>(D37/2+D38+D39+D40+D41+D42+D43)/6</f>
        <v>157.71666666666667</v>
      </c>
      <c r="G43" s="31">
        <f>(D43+D44+D45+D46+D47+D48+D49/2)/6</f>
        <v>107.25833333333334</v>
      </c>
      <c r="H43" s="45">
        <f>(E37/2+E38+E39+E40+E41+E42+E43)/6</f>
        <v>160.15833333333333</v>
      </c>
      <c r="I43" s="31">
        <f>(E43+E44+E45+E46+E47+E48+E49/2)/6</f>
        <v>123.81666666666668</v>
      </c>
      <c r="J43" s="38">
        <v>122.6</v>
      </c>
      <c r="K43" s="31">
        <f>((H43/F43*100-100)/10)+100</f>
        <v>100.15481348409595</v>
      </c>
      <c r="L43" s="31">
        <f>H43</f>
        <v>160.15833333333333</v>
      </c>
      <c r="M43" s="41">
        <f>F43</f>
        <v>157.71666666666667</v>
      </c>
      <c r="N43" s="2"/>
      <c r="O43" s="81">
        <f>(D37/2+D38+D39+D40+D41+D42+D43+D44+D45+D46+D47+D48+D49/2)/12</f>
        <v>122.62916666666666</v>
      </c>
      <c r="Q43" s="43">
        <v>1888</v>
      </c>
      <c r="R43" s="42">
        <v>6</v>
      </c>
      <c r="T43" s="56">
        <v>11.8</v>
      </c>
      <c r="U43" s="10">
        <f t="shared" si="2"/>
        <v>15.891666666666666</v>
      </c>
      <c r="V43" s="31">
        <f t="shared" si="1"/>
        <v>10.475</v>
      </c>
      <c r="W43" s="38"/>
    </row>
    <row r="44" spans="1:23" ht="16.5" thickBot="1">
      <c r="A44" s="43">
        <v>1950</v>
      </c>
      <c r="B44" s="42">
        <v>7</v>
      </c>
      <c r="D44" s="25">
        <v>128.9</v>
      </c>
      <c r="E44" s="18">
        <v>138.5</v>
      </c>
      <c r="F44" s="10">
        <f>(D38/2+D39+D40+D41+D42+D43+D44)/6</f>
        <v>153.32499999999999</v>
      </c>
      <c r="G44" s="31">
        <f>(D44+D45+D46+D47+D48+D49+D50/2)/6</f>
        <v>101.01666666666667</v>
      </c>
      <c r="H44" s="45">
        <f>(E38/2+E39+E40+E41+E42+E43+E44)/6</f>
        <v>157.74166666666667</v>
      </c>
      <c r="I44" s="31">
        <f>(E44+E45+E46+E47+E48+E49+E50/2)/6</f>
        <v>118.55833333333334</v>
      </c>
      <c r="J44" s="38">
        <v>116.4</v>
      </c>
      <c r="K44" s="31">
        <f>((H44/F44*100-100)/10)+100</f>
        <v>100.28805913364857</v>
      </c>
      <c r="L44" s="31">
        <f>H44</f>
        <v>157.74166666666667</v>
      </c>
      <c r="M44" s="41">
        <f>F44</f>
        <v>153.32499999999999</v>
      </c>
      <c r="N44" s="2"/>
      <c r="O44" s="81">
        <f>(D38/2+D39+D40+D41+D42+D43+D44+D45+D46+D47+D48+D49+D50/2)/12</f>
        <v>116.42916666666667</v>
      </c>
      <c r="Q44" s="43">
        <v>1888</v>
      </c>
      <c r="R44" s="42">
        <v>7</v>
      </c>
      <c r="T44" s="56">
        <v>5</v>
      </c>
      <c r="U44" s="10">
        <f t="shared" si="2"/>
        <v>12.083333333333334</v>
      </c>
      <c r="V44" s="31">
        <f t="shared" si="1"/>
        <v>9.5416666666666661</v>
      </c>
      <c r="W44" s="38"/>
    </row>
    <row r="45" spans="1:23" ht="16.5" thickBot="1">
      <c r="A45" s="43">
        <v>1950</v>
      </c>
      <c r="B45" s="42">
        <v>8</v>
      </c>
      <c r="D45" s="25">
        <v>120.6</v>
      </c>
      <c r="E45" s="18">
        <v>123.9</v>
      </c>
      <c r="F45" s="10">
        <f>(D39/2+D40+D41+D42+D43+D44+D45)/6</f>
        <v>150.24166666666665</v>
      </c>
      <c r="G45" s="31">
        <f>(D45+D46+D47+D48+D49+D50+D51/2)/6</f>
        <v>93.683333333333337</v>
      </c>
      <c r="H45" s="45">
        <f>(E39/2+E40+E41+E42+E43+E44+E45)/6</f>
        <v>154.58333333333331</v>
      </c>
      <c r="I45" s="31">
        <f>(E45+E46+E47+E48+E49+E50+E51/2)/6</f>
        <v>112.46666666666668</v>
      </c>
      <c r="J45" s="38">
        <v>111.9</v>
      </c>
      <c r="K45" s="31">
        <f>((H45/F45*100-100)/10)+100</f>
        <v>100.28897886738034</v>
      </c>
      <c r="L45" s="31">
        <f>H45</f>
        <v>154.58333333333331</v>
      </c>
      <c r="M45" s="41">
        <f>F45</f>
        <v>150.24166666666665</v>
      </c>
      <c r="N45" s="2"/>
      <c r="O45" s="81">
        <f>(D39/2+D40+D41+D42+D43+D44+D45+D46+D47+D48+D49+D50+D51/2)/12</f>
        <v>111.91250000000002</v>
      </c>
      <c r="Q45" s="43">
        <v>1888</v>
      </c>
      <c r="R45" s="42">
        <v>8</v>
      </c>
      <c r="T45" s="56">
        <v>4.5999999999999996</v>
      </c>
      <c r="U45" s="10">
        <f t="shared" si="2"/>
        <v>10.1</v>
      </c>
      <c r="V45" s="31">
        <f t="shared" si="1"/>
        <v>10</v>
      </c>
      <c r="W45" s="38"/>
    </row>
    <row r="46" spans="1:23" ht="16.5" thickBot="1">
      <c r="A46" s="43">
        <v>1950</v>
      </c>
      <c r="B46" s="42">
        <v>9</v>
      </c>
      <c r="D46" s="25">
        <v>72.7</v>
      </c>
      <c r="E46" s="18">
        <v>99.7</v>
      </c>
      <c r="F46" s="10">
        <f>(D40/2+D41+D42+D43+D44+D45+D46)/6</f>
        <v>138.21666666666667</v>
      </c>
      <c r="G46" s="31">
        <f>(D46+D47+D48+D49+D50+D51+D52/2)/6</f>
        <v>87.258333333333326</v>
      </c>
      <c r="H46" s="45">
        <f>(E40/2+E41+E42+E43+E44+E45+E46)/6</f>
        <v>148.18333333333334</v>
      </c>
      <c r="I46" s="31">
        <f>(E46+E47+E48+E49+E50+E51+E52/2)/6</f>
        <v>108.55833333333334</v>
      </c>
      <c r="J46" s="38">
        <v>106.7</v>
      </c>
      <c r="K46" s="31">
        <f>((H46/F46*100-100)/10)+100</f>
        <v>100.72109007596768</v>
      </c>
      <c r="L46" s="31">
        <f>H46</f>
        <v>148.18333333333334</v>
      </c>
      <c r="M46" s="41">
        <f>F46</f>
        <v>138.21666666666667</v>
      </c>
      <c r="N46" s="2"/>
      <c r="O46" s="81">
        <f>(D40/2+D41+D42+D43+D44+D45+D46+D47+D48+D49+D50+D51+D52/2)/12</f>
        <v>106.67916666666667</v>
      </c>
      <c r="Q46" s="43">
        <v>1888</v>
      </c>
      <c r="R46" s="42">
        <v>9</v>
      </c>
      <c r="T46" s="56">
        <v>14.6</v>
      </c>
      <c r="U46" s="10">
        <f t="shared" si="2"/>
        <v>10.458333333333334</v>
      </c>
      <c r="V46" s="31">
        <f t="shared" si="1"/>
        <v>11.341666666666667</v>
      </c>
      <c r="W46" s="38"/>
    </row>
    <row r="47" spans="1:23" ht="16.5" thickBot="1">
      <c r="A47" s="43">
        <v>1950</v>
      </c>
      <c r="B47" s="42">
        <v>10</v>
      </c>
      <c r="D47" s="25">
        <v>87</v>
      </c>
      <c r="E47" s="18">
        <v>99.3</v>
      </c>
      <c r="F47" s="10">
        <f>(D41/2+D42+D43+D44+D45+D46+D47)/6</f>
        <v>126.38333333333334</v>
      </c>
      <c r="G47" s="31">
        <f>(D47+D48+D49+D50+D51+D52+D53/2)/6</f>
        <v>92.725000000000009</v>
      </c>
      <c r="H47" s="45">
        <f>(E41/2+E42+E43+E44+E45+E46+E47)/6</f>
        <v>139.57499999999999</v>
      </c>
      <c r="I47" s="31">
        <f>(E47+E48+E49+E50+E51+E52+E53/2)/6</f>
        <v>111.06666666666666</v>
      </c>
      <c r="J47" s="38">
        <v>102.3</v>
      </c>
      <c r="K47" s="31">
        <f>((H47/F47*100-100)/10)+100</f>
        <v>101.04378214427007</v>
      </c>
      <c r="L47" s="31">
        <f>H47</f>
        <v>139.57499999999999</v>
      </c>
      <c r="M47" s="41">
        <f>F47</f>
        <v>126.38333333333334</v>
      </c>
      <c r="N47" s="2"/>
      <c r="O47" s="81">
        <f>(D41/2+D42+D43+D44+D45+D46+D47+D48+D49+D50+D51+D52+D53/2)/12</f>
        <v>102.30416666666667</v>
      </c>
      <c r="Q47" s="43">
        <v>1888</v>
      </c>
      <c r="R47" s="42">
        <v>10</v>
      </c>
      <c r="T47" s="56">
        <v>3.4</v>
      </c>
      <c r="U47" s="10">
        <f t="shared" si="2"/>
        <v>9.2249999999999996</v>
      </c>
      <c r="V47" s="31">
        <f t="shared" si="1"/>
        <v>10.441666666666665</v>
      </c>
      <c r="W47" s="38"/>
    </row>
    <row r="48" spans="1:23" ht="16.5" thickBot="1">
      <c r="A48" s="43">
        <v>1950</v>
      </c>
      <c r="B48" s="42">
        <v>11</v>
      </c>
      <c r="D48" s="25">
        <v>77.7</v>
      </c>
      <c r="E48" s="18">
        <v>99.7</v>
      </c>
      <c r="F48" s="10">
        <f>(D42/2+D43+D44+D45+D46+D47+D48)/6</f>
        <v>113.40833333333336</v>
      </c>
      <c r="G48" s="31">
        <f>(D48+D49+D50+D51+D52+D53+D54/2)/6</f>
        <v>102.00833333333334</v>
      </c>
      <c r="H48" s="45">
        <f>(E42/2+E43+E44+E45+E46+E47+E48)/6</f>
        <v>129.02500000000001</v>
      </c>
      <c r="I48" s="31">
        <f>(E48+E49+E50+E51+E52+E53+E54/2)/6</f>
        <v>119.55833333333334</v>
      </c>
      <c r="J48" s="38">
        <v>101.2</v>
      </c>
      <c r="K48" s="31">
        <f>((H48/F48*100-100)/10)+100</f>
        <v>101.3770299066794</v>
      </c>
      <c r="L48" s="31">
        <f>H48</f>
        <v>129.02500000000001</v>
      </c>
      <c r="M48" s="41">
        <f>F48</f>
        <v>113.40833333333336</v>
      </c>
      <c r="N48" s="2"/>
      <c r="O48" s="81">
        <f>(D42/2+D43+D44+D45+D46+D47+D48+D49+D50+D51+D52+D53+D54/2)/12</f>
        <v>101.23333333333333</v>
      </c>
      <c r="Q48" s="43">
        <v>1888</v>
      </c>
      <c r="R48" s="42">
        <v>11</v>
      </c>
      <c r="T48" s="56">
        <v>17.899999999999999</v>
      </c>
      <c r="U48" s="10">
        <f t="shared" si="2"/>
        <v>10.525</v>
      </c>
      <c r="V48" s="31">
        <f t="shared" si="1"/>
        <v>10.816666666666668</v>
      </c>
      <c r="W48" s="38"/>
    </row>
    <row r="49" spans="1:23" ht="16.5" thickBot="1">
      <c r="A49" s="43">
        <v>1950</v>
      </c>
      <c r="B49" s="42">
        <v>12</v>
      </c>
      <c r="D49" s="25">
        <v>76.7</v>
      </c>
      <c r="E49" s="18">
        <v>98</v>
      </c>
      <c r="F49" s="10">
        <f>(D43/2+D44+D45+D46+D47+D48+D49)/6</f>
        <v>103.79166666666667</v>
      </c>
      <c r="G49" s="46">
        <f>(D49+D50+D51+D52+D53+D54+D55/2)/6</f>
        <v>113.73333333333335</v>
      </c>
      <c r="H49" s="45">
        <f>(E43/2+E44+E45+E46+E47+E48+E49)/6</f>
        <v>120.91666666666667</v>
      </c>
      <c r="I49" s="31">
        <f>(E49+E50+E51+E52+E53+E54+E55/2)/6</f>
        <v>131.22499999999999</v>
      </c>
      <c r="J49" s="38">
        <v>102.4</v>
      </c>
      <c r="K49" s="31">
        <f>((H49/F49*100-100)/10)+100</f>
        <v>101.64993978321959</v>
      </c>
      <c r="L49" s="31">
        <f>H49</f>
        <v>120.91666666666667</v>
      </c>
      <c r="M49" s="41">
        <f>F49</f>
        <v>103.79166666666667</v>
      </c>
      <c r="N49" s="2"/>
      <c r="O49" s="81">
        <f>(D43/2+D44+D45+D46+D47+D48+D49+D50+D51+D52+D53+D54+D55/2)/12</f>
        <v>102.37083333333334</v>
      </c>
      <c r="Q49" s="43">
        <v>1888</v>
      </c>
      <c r="R49" s="42">
        <v>12</v>
      </c>
      <c r="T49" s="56">
        <v>11.1</v>
      </c>
      <c r="U49" s="10">
        <f t="shared" si="2"/>
        <v>10.416666666666666</v>
      </c>
      <c r="V49" s="46">
        <f t="shared" si="1"/>
        <v>9.0666666666666664</v>
      </c>
      <c r="W49" s="38"/>
    </row>
    <row r="50" spans="1:23" ht="16.5" thickBot="1">
      <c r="A50" s="43">
        <v>1951</v>
      </c>
      <c r="B50" s="42">
        <v>1</v>
      </c>
      <c r="D50" s="25">
        <v>85</v>
      </c>
      <c r="E50" s="18">
        <v>104.5</v>
      </c>
      <c r="F50" s="10">
        <f>(D44/2+D45+D46+D47+D48+D49+D50)/6</f>
        <v>97.358333333333334</v>
      </c>
      <c r="G50" s="46">
        <f>(D50+D51+D52+D53+D54+D55+D56/2)/6</f>
        <v>120.08333333333333</v>
      </c>
      <c r="H50" s="45">
        <f>(E44/2+E45+E46+E47+E48+E49+E50)/6</f>
        <v>115.72500000000001</v>
      </c>
      <c r="I50" s="31">
        <f>(E50+E51+E52+E53+E54+E55+E56/2)/6</f>
        <v>138.81666666666666</v>
      </c>
      <c r="J50" s="38">
        <v>101.6</v>
      </c>
      <c r="K50" s="31">
        <f>((H50/F50*100-100)/10)+100</f>
        <v>101.88650175468629</v>
      </c>
      <c r="L50" s="31">
        <f>H50</f>
        <v>115.72500000000001</v>
      </c>
      <c r="M50" s="41">
        <f>F50</f>
        <v>97.358333333333334</v>
      </c>
      <c r="N50" s="2"/>
      <c r="O50" s="81">
        <f>(D44/2+D45+D46+D47+D48+D49+D50+D51+D52+D53+D54+D55+D56/2)/12</f>
        <v>101.63749999999999</v>
      </c>
      <c r="Q50" s="43">
        <v>1889</v>
      </c>
      <c r="R50" s="42">
        <v>1</v>
      </c>
      <c r="T50" s="56">
        <v>1.3</v>
      </c>
      <c r="U50" s="10">
        <f t="shared" si="2"/>
        <v>9.2333333333333325</v>
      </c>
      <c r="V50" s="46">
        <f t="shared" si="1"/>
        <v>9.4333333333333336</v>
      </c>
      <c r="W50" s="38"/>
    </row>
    <row r="51" spans="1:23" ht="16.5" thickBot="1">
      <c r="A51" s="43">
        <v>1951</v>
      </c>
      <c r="B51" s="42">
        <v>2</v>
      </c>
      <c r="D51" s="25">
        <v>84.8</v>
      </c>
      <c r="E51" s="18">
        <v>99.4</v>
      </c>
      <c r="F51" s="10">
        <f>(D45/2+D46+D47+D48+D49+D50+D51)/6</f>
        <v>90.699999999999989</v>
      </c>
      <c r="G51" s="46">
        <f>(D51+D52+D53+D54+D55+D56+D57/2)/6</f>
        <v>120.39166666666667</v>
      </c>
      <c r="H51" s="45">
        <f>(E45/2+E46+E47+E48+E49+E50+E51)/6</f>
        <v>110.425</v>
      </c>
      <c r="I51" s="31">
        <f>(E51+E52+E53+E54+E55+E56+E57/2)/6</f>
        <v>140.79166666666666</v>
      </c>
      <c r="J51" s="38">
        <v>98.5</v>
      </c>
      <c r="K51" s="31">
        <f>((H51/F51*100-100)/10)+100</f>
        <v>102.1747519294377</v>
      </c>
      <c r="L51" s="31">
        <f>H51</f>
        <v>110.425</v>
      </c>
      <c r="M51" s="41">
        <f>F51</f>
        <v>90.699999999999989</v>
      </c>
      <c r="N51" s="2"/>
      <c r="O51" s="81">
        <f>(D45/2+D46+D47+D48+D49+D50+D51+D52+D53+D54+D55+D56+D57/2)/12</f>
        <v>98.479166666666671</v>
      </c>
      <c r="Q51" s="43">
        <v>1889</v>
      </c>
      <c r="R51" s="42">
        <v>2</v>
      </c>
      <c r="T51" s="56">
        <v>14.2</v>
      </c>
      <c r="U51" s="10">
        <f t="shared" si="2"/>
        <v>10.799999999999999</v>
      </c>
      <c r="V51" s="46">
        <f t="shared" si="1"/>
        <v>13.391666666666666</v>
      </c>
      <c r="W51" s="38"/>
    </row>
    <row r="52" spans="1:23" ht="16.5" thickBot="1">
      <c r="A52" s="43">
        <v>1951</v>
      </c>
      <c r="B52" s="42">
        <v>3</v>
      </c>
      <c r="D52" s="25">
        <v>79.3</v>
      </c>
      <c r="E52" s="18">
        <v>101.5</v>
      </c>
      <c r="F52" s="10">
        <f>(D46/2+D47+D48+D49+D50+D51+D52)/6</f>
        <v>87.808333333333337</v>
      </c>
      <c r="G52" s="46">
        <f>(D52+D53+D54+D55+D56+D57+D58/2)/6</f>
        <v>123.27500000000002</v>
      </c>
      <c r="H52" s="45">
        <f>(E46/2+E47+E48+E49+E50+E51+E52)/6</f>
        <v>108.70833333333333</v>
      </c>
      <c r="I52" s="31">
        <f>(E52+E53+E54+E55+E56+E57+E58/2)/6</f>
        <v>143.52500000000001</v>
      </c>
      <c r="J52" s="38">
        <v>98.9</v>
      </c>
      <c r="K52" s="31">
        <f>((H52/F52*100-100)/10)+100</f>
        <v>102.38018411312518</v>
      </c>
      <c r="L52" s="31">
        <f>H52</f>
        <v>108.70833333333333</v>
      </c>
      <c r="M52" s="41">
        <f>F52</f>
        <v>87.808333333333337</v>
      </c>
      <c r="N52" s="2"/>
      <c r="O52" s="81">
        <f>(D46/2+D47+D48+D49+D50+D51+D52+D53+D54+D55+D56+D57+D58/2)/12</f>
        <v>98.933333333333323</v>
      </c>
      <c r="Q52" s="43">
        <v>1889</v>
      </c>
      <c r="R52" s="42">
        <v>3</v>
      </c>
      <c r="T52" s="56">
        <v>11.1</v>
      </c>
      <c r="U52" s="10">
        <f t="shared" si="2"/>
        <v>11.049999999999997</v>
      </c>
      <c r="V52" s="46">
        <f t="shared" si="1"/>
        <v>14.791666666666666</v>
      </c>
      <c r="W52" s="38"/>
    </row>
    <row r="53" spans="1:23" ht="16.5" thickBot="1">
      <c r="A53" s="43">
        <v>1951</v>
      </c>
      <c r="B53" s="42">
        <v>4</v>
      </c>
      <c r="D53" s="25">
        <v>131.69999999999999</v>
      </c>
      <c r="E53" s="18">
        <v>128</v>
      </c>
      <c r="F53" s="10">
        <f>(D47/2+D48+D49+D50+D51+D52+D53)/6</f>
        <v>96.45</v>
      </c>
      <c r="G53" s="46">
        <f>(D53+D54+D55+D56+D57+D58+D59/2)/6</f>
        <v>125.97500000000001</v>
      </c>
      <c r="H53" s="45">
        <f>(E47/2+E48+E49+E50+E51+E52+E53)/6</f>
        <v>113.45833333333333</v>
      </c>
      <c r="I53" s="31">
        <f>(E53+E54+E55+E56+E57+E58+E59/2)/6</f>
        <v>145.30833333333334</v>
      </c>
      <c r="J53" s="38">
        <v>100.2</v>
      </c>
      <c r="K53" s="31">
        <f>((H53/F53*100-100)/10)+100</f>
        <v>101.76343528598584</v>
      </c>
      <c r="L53" s="31">
        <f>H53</f>
        <v>113.45833333333333</v>
      </c>
      <c r="M53" s="41">
        <f>F53</f>
        <v>96.45</v>
      </c>
      <c r="N53" s="2"/>
      <c r="O53" s="81">
        <f>(D47/2+D48+D49+D50+D51+D52+D53+D54+D55+D56+D57+D58+D59/2)/12</f>
        <v>100.23750000000001</v>
      </c>
      <c r="Q53" s="43">
        <v>1889</v>
      </c>
      <c r="R53" s="42">
        <v>4</v>
      </c>
      <c r="T53" s="56">
        <v>7.3</v>
      </c>
      <c r="U53" s="10">
        <f t="shared" si="2"/>
        <v>10.766666666666666</v>
      </c>
      <c r="V53" s="46">
        <f t="shared" si="1"/>
        <v>14.133333333333335</v>
      </c>
      <c r="W53" s="38"/>
    </row>
    <row r="54" spans="1:23" ht="16.5" thickBot="1">
      <c r="A54" s="43">
        <v>1951</v>
      </c>
      <c r="B54" s="42">
        <v>5</v>
      </c>
      <c r="D54" s="25">
        <v>153.69999999999999</v>
      </c>
      <c r="E54" s="18">
        <v>172.5</v>
      </c>
      <c r="F54" s="10">
        <f>(D48/2+D49+D50+D51+D52+D53+D54)/6</f>
        <v>108.34166666666665</v>
      </c>
      <c r="G54" s="46">
        <f>(D54+D55+D56+D57+D58+D59+D60/2)/6</f>
        <v>116.31666666666666</v>
      </c>
      <c r="H54" s="45">
        <f>(E48/2+E49+E50+E51+E52+E53+E54)/6</f>
        <v>125.625</v>
      </c>
      <c r="I54" s="31">
        <f>(E54+E55+E56+E57+E58+E59+E60/2)/6</f>
        <v>141.2583333333333</v>
      </c>
      <c r="J54" s="38">
        <v>99.5</v>
      </c>
      <c r="K54" s="31">
        <f>((H54/F54*100-100)/10)+100</f>
        <v>101.59526190293055</v>
      </c>
      <c r="L54" s="31">
        <f>H54</f>
        <v>125.625</v>
      </c>
      <c r="M54" s="41">
        <f>F54</f>
        <v>108.34166666666665</v>
      </c>
      <c r="N54" s="2"/>
      <c r="O54" s="81">
        <f>(D48/2+D49+D50+D51+D52+D53+D54+D55+D56+D57+D58+D59+D60/2)/12</f>
        <v>99.520833333333314</v>
      </c>
      <c r="Q54" s="43">
        <v>1889</v>
      </c>
      <c r="R54" s="42">
        <v>5</v>
      </c>
      <c r="T54" s="56">
        <v>4</v>
      </c>
      <c r="U54" s="10">
        <f t="shared" si="2"/>
        <v>9.6583333333333332</v>
      </c>
      <c r="V54" s="46">
        <f t="shared" si="1"/>
        <v>13.225000000000003</v>
      </c>
      <c r="W54" s="38"/>
    </row>
    <row r="55" spans="1:23" ht="16.5" thickBot="1">
      <c r="A55" s="43">
        <v>1951</v>
      </c>
      <c r="B55" s="42">
        <v>6</v>
      </c>
      <c r="D55" s="25">
        <v>142.4</v>
      </c>
      <c r="E55" s="18">
        <v>166.9</v>
      </c>
      <c r="F55" s="10">
        <f>(D49/2+D50+D51+D52+D53+D54+D55)/6</f>
        <v>119.20833333333331</v>
      </c>
      <c r="G55" s="46">
        <f>(D55+D56+D57+D58+D59+D60+D61/2)/6</f>
        <v>102.30000000000001</v>
      </c>
      <c r="H55" s="45">
        <f>(E49/2+E50+E51+E52+E53+E54+E55)/6</f>
        <v>136.96666666666667</v>
      </c>
      <c r="I55" s="31">
        <f>(E55+E56+E57+E58+E59+E60+E61/2)/6</f>
        <v>129.28333333333333</v>
      </c>
      <c r="J55" s="38">
        <v>98.9</v>
      </c>
      <c r="K55" s="31">
        <f>((H55/F55*100-100)/10)+100</f>
        <v>101.48968891995806</v>
      </c>
      <c r="L55" s="31">
        <f>H55</f>
        <v>136.96666666666667</v>
      </c>
      <c r="M55" s="41">
        <f>F55</f>
        <v>119.20833333333331</v>
      </c>
      <c r="N55" s="2"/>
      <c r="O55" s="81">
        <f>(D49/2+D50+D51+D52+D53+D54+D55+D56+D57+D58+D59+D60+D61/2)/12</f>
        <v>98.887500000000003</v>
      </c>
      <c r="Q55" s="43">
        <v>1889</v>
      </c>
      <c r="R55" s="42">
        <v>6</v>
      </c>
      <c r="T55" s="56">
        <v>10.8</v>
      </c>
      <c r="U55" s="10">
        <f t="shared" si="2"/>
        <v>9.0416666666666661</v>
      </c>
      <c r="V55" s="46">
        <f t="shared" si="1"/>
        <v>13.516666666666666</v>
      </c>
      <c r="W55" s="38"/>
    </row>
    <row r="56" spans="1:23" ht="16.5" thickBot="1">
      <c r="A56" s="43">
        <v>1951</v>
      </c>
      <c r="B56" s="42">
        <v>7</v>
      </c>
      <c r="D56" s="25">
        <v>87.2</v>
      </c>
      <c r="E56" s="18">
        <v>120.2</v>
      </c>
      <c r="F56" s="10">
        <f>(D50/2+D51+D52+D53+D54+D55+D56)/6</f>
        <v>120.26666666666667</v>
      </c>
      <c r="G56" s="31">
        <f>(D56+D57+D58+D59+D60+D61+D62/2)/6</f>
        <v>88.808333333333337</v>
      </c>
      <c r="H56" s="45">
        <f>(E50/2+E51+E52+E53+E54+E55+E56)/6</f>
        <v>140.125</v>
      </c>
      <c r="I56" s="31">
        <f>(E56+E57+E58+E59+E60+E61+E62/2)/6</f>
        <v>117.43333333333334</v>
      </c>
      <c r="J56" s="38">
        <v>97.3</v>
      </c>
      <c r="K56" s="31">
        <f>((H56/F56*100-100)/10)+100</f>
        <v>101.65119179600887</v>
      </c>
      <c r="L56" s="31">
        <f>H56</f>
        <v>140.125</v>
      </c>
      <c r="M56" s="41">
        <f>F56</f>
        <v>120.26666666666667</v>
      </c>
      <c r="N56" s="2"/>
      <c r="O56" s="81">
        <f>(D50/2+D51+D52+D53+D54+D55+D56+D57+D58+D59+D60+D61+D62/2)/12</f>
        <v>97.270833333333329</v>
      </c>
      <c r="Q56" s="43">
        <v>1889</v>
      </c>
      <c r="R56" s="42">
        <v>7</v>
      </c>
      <c r="T56" s="56">
        <v>15.8</v>
      </c>
      <c r="U56" s="10">
        <f t="shared" si="2"/>
        <v>10.641666666666666</v>
      </c>
      <c r="V56" s="31">
        <f t="shared" si="1"/>
        <v>13.383333333333333</v>
      </c>
      <c r="W56" s="38"/>
    </row>
    <row r="57" spans="1:23" ht="16.5" thickBot="1">
      <c r="A57" s="43">
        <v>1951</v>
      </c>
      <c r="B57" s="42">
        <v>8</v>
      </c>
      <c r="D57" s="25">
        <v>86.5</v>
      </c>
      <c r="E57" s="18">
        <v>112.5</v>
      </c>
      <c r="F57" s="10">
        <f>(D51/2+D52+D53+D54+D55+D56+D57)/6</f>
        <v>120.53333333333335</v>
      </c>
      <c r="G57" s="31">
        <f>(D57+D58+D59+D60+D61+D62+D63/2)/6</f>
        <v>81.8</v>
      </c>
      <c r="H57" s="45">
        <f>(E51/2+E52+E53+E54+E55+E56+E57)/6</f>
        <v>141.88333333333335</v>
      </c>
      <c r="I57" s="31">
        <f>(E57+E58+E59+E60+E61+E62+E63/2)/6</f>
        <v>112.11666666666667</v>
      </c>
      <c r="J57" s="38">
        <v>94</v>
      </c>
      <c r="K57" s="31">
        <f>((H57/F57*100-100)/10)+100</f>
        <v>101.77129424778761</v>
      </c>
      <c r="L57" s="31">
        <f>H57</f>
        <v>141.88333333333335</v>
      </c>
      <c r="M57" s="41">
        <f>F57</f>
        <v>120.53333333333335</v>
      </c>
      <c r="N57" s="2"/>
      <c r="O57" s="81">
        <f>(D51/2+D52+D53+D54+D55+D56+D57+D58+D59+D60+D61+D62+D63/2)/12</f>
        <v>93.958333333333357</v>
      </c>
      <c r="Q57" s="43">
        <v>1889</v>
      </c>
      <c r="R57" s="42">
        <v>8</v>
      </c>
      <c r="T57" s="56">
        <v>34.299999999999997</v>
      </c>
      <c r="U57" s="10">
        <f t="shared" si="2"/>
        <v>15.066666666666665</v>
      </c>
      <c r="V57" s="31">
        <f t="shared" si="1"/>
        <v>11.574999999999998</v>
      </c>
      <c r="W57" s="38"/>
    </row>
    <row r="58" spans="1:23" ht="16.5" thickBot="1">
      <c r="A58" s="43">
        <v>1951</v>
      </c>
      <c r="B58" s="42">
        <v>9</v>
      </c>
      <c r="D58" s="25">
        <v>117.7</v>
      </c>
      <c r="E58" s="18">
        <v>119.1</v>
      </c>
      <c r="F58" s="10">
        <f>(D52/2+D53+D54+D55+D56+D57+D58)/6</f>
        <v>126.47500000000001</v>
      </c>
      <c r="G58" s="31">
        <f>(D58+D59+D60+D61+D62+D63+D64/2)/6</f>
        <v>72.708333333333329</v>
      </c>
      <c r="H58" s="45">
        <f>(E52/2+E53+E54+E55+E56+E57+E58)/6</f>
        <v>144.99166666666667</v>
      </c>
      <c r="I58" s="31">
        <f>(E58+E59+E60+E61+E62+E63+E64/2)/6</f>
        <v>106.86666666666667</v>
      </c>
      <c r="J58" s="38">
        <v>89.8</v>
      </c>
      <c r="K58" s="31">
        <f>((H58/F58*100-100)/10)+100</f>
        <v>101.46405745536009</v>
      </c>
      <c r="L58" s="31">
        <f>H58</f>
        <v>144.99166666666667</v>
      </c>
      <c r="M58" s="41">
        <f>F58</f>
        <v>126.47500000000001</v>
      </c>
      <c r="N58" s="2"/>
      <c r="O58" s="81">
        <f>(D52/2+D53+D54+D55+D56+D57+D58+D59+D60+D61+D62+D63+D64/2)/12</f>
        <v>89.783333333333346</v>
      </c>
      <c r="Q58" s="43">
        <v>1889</v>
      </c>
      <c r="R58" s="42">
        <v>9</v>
      </c>
      <c r="T58" s="56">
        <v>10.9</v>
      </c>
      <c r="U58" s="10">
        <f t="shared" si="2"/>
        <v>14.775</v>
      </c>
      <c r="V58" s="31">
        <f t="shared" si="1"/>
        <v>6.6583333333333341</v>
      </c>
      <c r="W58" s="38"/>
    </row>
    <row r="59" spans="1:23" ht="16.5" thickBot="1">
      <c r="A59" s="43">
        <v>1951</v>
      </c>
      <c r="B59" s="42">
        <v>10</v>
      </c>
      <c r="D59" s="25">
        <v>73.3</v>
      </c>
      <c r="E59" s="18">
        <v>105.3</v>
      </c>
      <c r="F59" s="10">
        <f>(D53/2+D54+D55+D56+D57+D58+D59)/6</f>
        <v>121.10833333333333</v>
      </c>
      <c r="G59" s="31">
        <f>(D59+D60+D61+D62+D63+D64+D65/2)/6</f>
        <v>59.191666666666663</v>
      </c>
      <c r="H59" s="45">
        <f>(E53/2+E54+E55+E56+E57+E58+E59)/6</f>
        <v>143.41666666666666</v>
      </c>
      <c r="I59" s="31">
        <f>(E59+E60+E61+E62+E63+E64+E65/2)/6</f>
        <v>100.55</v>
      </c>
      <c r="J59" s="38">
        <v>84</v>
      </c>
      <c r="K59" s="31">
        <f>((H59/F59*100-100)/10)+100</f>
        <v>101.84201472510837</v>
      </c>
      <c r="L59" s="31">
        <f>H59</f>
        <v>143.41666666666666</v>
      </c>
      <c r="M59" s="41">
        <f>F59</f>
        <v>121.10833333333333</v>
      </c>
      <c r="N59" s="2"/>
      <c r="O59" s="81">
        <f>(D53/2+D54+D55+D56+D57+D58+D59+D60+D61+D62+D63+D64+D65/2)/12</f>
        <v>84.041666666666671</v>
      </c>
      <c r="Q59" s="43">
        <v>1889</v>
      </c>
      <c r="R59" s="42">
        <v>10</v>
      </c>
      <c r="T59" s="56">
        <v>3.4</v>
      </c>
      <c r="U59" s="10">
        <f t="shared" si="2"/>
        <v>13.808333333333335</v>
      </c>
      <c r="V59" s="33">
        <f t="shared" si="1"/>
        <v>5.7749999999999995</v>
      </c>
      <c r="W59" s="38"/>
    </row>
    <row r="60" spans="1:23" ht="16.5" thickBot="1">
      <c r="A60" s="43">
        <v>1951</v>
      </c>
      <c r="B60" s="42">
        <v>11</v>
      </c>
      <c r="D60" s="25">
        <v>74.2</v>
      </c>
      <c r="E60" s="18">
        <v>102.1</v>
      </c>
      <c r="F60" s="10">
        <f>(D54/2+D55+D56+D57+D58+D59+D60)/6</f>
        <v>109.69166666666666</v>
      </c>
      <c r="G60" s="31">
        <f>(D60+D61+D62+D63+D64+D65+D66/2)/6</f>
        <v>53.25</v>
      </c>
      <c r="H60" s="45">
        <f>(E54/2+E55+E56+E57+E58+E59+E60)/6</f>
        <v>135.39166666666668</v>
      </c>
      <c r="I60" s="31">
        <f>(E60+E61+E62+E63+E64+E65+E66/2)/6</f>
        <v>96.941666666666677</v>
      </c>
      <c r="J60" s="38">
        <v>75.3</v>
      </c>
      <c r="K60" s="31">
        <f>((H60/F60*100-100)/10)+100</f>
        <v>102.3429309427942</v>
      </c>
      <c r="L60" s="31">
        <f>H60</f>
        <v>135.39166666666668</v>
      </c>
      <c r="M60" s="41">
        <f>F60</f>
        <v>109.69166666666666</v>
      </c>
      <c r="N60" s="2"/>
      <c r="O60" s="81">
        <f>(D54/2+D55+D56+D57+D58+D59+D60+D61+D62+D63+D64+D65+D66/2)/12</f>
        <v>75.287499999999994</v>
      </c>
      <c r="Q60" s="43">
        <v>1889</v>
      </c>
      <c r="R60" s="42">
        <v>11</v>
      </c>
      <c r="T60" s="56">
        <v>0.3</v>
      </c>
      <c r="U60" s="10">
        <f t="shared" si="2"/>
        <v>12.916666666666666</v>
      </c>
      <c r="V60" s="31">
        <f t="shared" si="1"/>
        <v>6.0916666666666677</v>
      </c>
      <c r="W60" s="38"/>
    </row>
    <row r="61" spans="1:23" ht="16.5" thickBot="1">
      <c r="A61" s="43">
        <v>1951</v>
      </c>
      <c r="B61" s="42">
        <v>12</v>
      </c>
      <c r="D61" s="25">
        <v>65</v>
      </c>
      <c r="E61" s="18">
        <v>99.2</v>
      </c>
      <c r="F61" s="10">
        <f>(D55/2+D56+D57+D58+D59+D60+D61)/6</f>
        <v>95.850000000000009</v>
      </c>
      <c r="G61" s="31">
        <f>(D61+D62+D63+D64+D65+D66+D67/2)/6</f>
        <v>48.016666666666673</v>
      </c>
      <c r="H61" s="45">
        <f>(E55/2+E56+E57+E58+E59+E60+E61)/6</f>
        <v>123.64166666666667</v>
      </c>
      <c r="I61" s="31">
        <f>(E61+E62+E63+E64+E65+E66+E67/2)/6</f>
        <v>94.108333333333348</v>
      </c>
      <c r="J61" s="38">
        <v>66.5</v>
      </c>
      <c r="K61" s="31">
        <f>((H61/F61*100-100)/10)+100</f>
        <v>102.89949573987133</v>
      </c>
      <c r="L61" s="31">
        <f>H61</f>
        <v>123.64166666666667</v>
      </c>
      <c r="M61" s="41">
        <f>F61</f>
        <v>95.850000000000009</v>
      </c>
      <c r="N61" s="2"/>
      <c r="O61" s="81">
        <f>(D55/2+D56+D57+D58+D59+D60+D61+D62+D63+D64+D65+D66+D67/2)/12</f>
        <v>66.516666666666666</v>
      </c>
      <c r="Q61" s="43">
        <v>1889</v>
      </c>
      <c r="R61" s="42">
        <v>12</v>
      </c>
      <c r="T61" s="56">
        <v>11.2</v>
      </c>
      <c r="U61" s="10">
        <f t="shared" si="2"/>
        <v>13.550000000000002</v>
      </c>
      <c r="V61" s="31">
        <f t="shared" si="1"/>
        <v>6.8833333333333337</v>
      </c>
      <c r="W61" s="38"/>
    </row>
    <row r="62" spans="1:23" ht="16.5" thickBot="1">
      <c r="A62" s="43">
        <v>1952</v>
      </c>
      <c r="B62" s="42">
        <v>1</v>
      </c>
      <c r="D62" s="25">
        <v>57.9</v>
      </c>
      <c r="E62" s="18">
        <v>92.4</v>
      </c>
      <c r="F62" s="10">
        <f>(D56/2+D57+D58+D59+D60+D61+D62)/6</f>
        <v>86.366666666666674</v>
      </c>
      <c r="G62" s="31">
        <f>(D62+D63+D64+D65+D66+D67+D68/2)/6</f>
        <v>46.191666666666663</v>
      </c>
      <c r="H62" s="45">
        <f>(E56/2+E57+E58+E59+E60+E61+E62)/6</f>
        <v>115.11666666666667</v>
      </c>
      <c r="I62" s="31">
        <f>(E62+E63+E64+E65+E66+E67+E68/2)/6</f>
        <v>92.508333333333326</v>
      </c>
      <c r="J62" s="38">
        <v>61.5</v>
      </c>
      <c r="K62" s="31">
        <f>((H62/F62*100-100)/10)+100</f>
        <v>103.32883056734852</v>
      </c>
      <c r="L62" s="31">
        <f>H62</f>
        <v>115.11666666666667</v>
      </c>
      <c r="M62" s="41">
        <f>F62</f>
        <v>86.366666666666674</v>
      </c>
      <c r="N62" s="2"/>
      <c r="O62" s="81">
        <f>(D56/2+D57+D58+D59+D60+D61+D62+D63+D64+D65+D66+D67+D68/2)/12</f>
        <v>61.454166666666673</v>
      </c>
      <c r="Q62" s="44">
        <v>1890</v>
      </c>
      <c r="R62" s="42">
        <v>1</v>
      </c>
      <c r="T62" s="56">
        <v>8.8000000000000007</v>
      </c>
      <c r="U62" s="10">
        <f t="shared" si="2"/>
        <v>12.799999999999997</v>
      </c>
      <c r="V62" s="31">
        <f t="shared" si="1"/>
        <v>6.8083333333333336</v>
      </c>
      <c r="W62" s="38"/>
    </row>
    <row r="63" spans="1:23" ht="16.5" thickBot="1">
      <c r="A63" s="43">
        <v>1952</v>
      </c>
      <c r="B63" s="42">
        <v>2</v>
      </c>
      <c r="D63" s="25">
        <v>32.4</v>
      </c>
      <c r="E63" s="18">
        <v>84.2</v>
      </c>
      <c r="F63" s="10">
        <f>(D57/2+D58+D59+D60+D61+D62+D63)/6</f>
        <v>77.291666666666657</v>
      </c>
      <c r="G63" s="31">
        <f>(D63+D64+D65+D66+D67+D68+D69/2)/6</f>
        <v>47.699999999999996</v>
      </c>
      <c r="H63" s="45">
        <f>(E57/2+E58+E59+E60+E61+E62+E63)/6</f>
        <v>109.75833333333334</v>
      </c>
      <c r="I63" s="31">
        <f>(E63+E64+E65+E66+E67+E68+E69/2)/6</f>
        <v>92.716666666666654</v>
      </c>
      <c r="J63" s="38">
        <v>59.8</v>
      </c>
      <c r="K63" s="31">
        <f>((H63/F63*100-100)/10)+100</f>
        <v>104.20053908355796</v>
      </c>
      <c r="L63" s="31">
        <f>H63</f>
        <v>109.75833333333334</v>
      </c>
      <c r="M63" s="41">
        <f>F63</f>
        <v>77.291666666666657</v>
      </c>
      <c r="N63" s="2"/>
      <c r="O63" s="81">
        <f>(D57/2+D58+D59+D60+D61+D62+D63+D64+D65+D66+D67+D68+D69/2)/12</f>
        <v>59.795833333333327</v>
      </c>
      <c r="Q63" s="44">
        <v>1890</v>
      </c>
      <c r="R63" s="42">
        <v>2</v>
      </c>
      <c r="T63" s="56">
        <v>1.1000000000000001</v>
      </c>
      <c r="U63" s="10">
        <f t="shared" si="2"/>
        <v>8.8083333333333336</v>
      </c>
      <c r="V63" s="31">
        <f t="shared" si="1"/>
        <v>8.1333333333333346</v>
      </c>
      <c r="W63" s="38"/>
    </row>
    <row r="64" spans="1:23" ht="16.5" thickBot="1">
      <c r="A64" s="43">
        <v>1952</v>
      </c>
      <c r="B64" s="42">
        <v>3</v>
      </c>
      <c r="D64" s="25">
        <v>31.5</v>
      </c>
      <c r="E64" s="18">
        <v>77.8</v>
      </c>
      <c r="F64" s="10">
        <f>(D58/2+D59+D60+D61+D62+D63+D64)/6</f>
        <v>65.524999999999991</v>
      </c>
      <c r="G64" s="31">
        <f>(D64+D65+D66+D67+D68+D69+D70/2)/6</f>
        <v>52.15</v>
      </c>
      <c r="H64" s="45">
        <f>(E58/2+E59+E60+E61+E62+E63+E64)/6</f>
        <v>103.425</v>
      </c>
      <c r="I64" s="31">
        <f>(E64+E65+E66+E67+E68+E69+E70/2)/6</f>
        <v>93.508333333333326</v>
      </c>
      <c r="J64" s="38">
        <v>56.2</v>
      </c>
      <c r="K64" s="31">
        <f>((H64/F64*100-100)/10)+100</f>
        <v>105.78405188859215</v>
      </c>
      <c r="L64" s="31">
        <f>H64</f>
        <v>103.425</v>
      </c>
      <c r="M64" s="41">
        <f>F64</f>
        <v>65.524999999999991</v>
      </c>
      <c r="N64" s="2"/>
      <c r="O64" s="81">
        <f>(D58/2+D59+D60+D61+D62+D63+D64+D65+D66+D67+D68+D69+D70/2)/12</f>
        <v>56.212500000000006</v>
      </c>
      <c r="Q64" s="44">
        <v>1890</v>
      </c>
      <c r="R64" s="42">
        <v>3</v>
      </c>
      <c r="T64" s="56">
        <v>8.5</v>
      </c>
      <c r="U64" s="10">
        <f t="shared" si="2"/>
        <v>6.458333333333333</v>
      </c>
      <c r="V64" s="31">
        <f t="shared" si="1"/>
        <v>11.516666666666666</v>
      </c>
      <c r="W64" s="38">
        <v>8.3000000000000007</v>
      </c>
    </row>
    <row r="65" spans="1:23" ht="16.5" thickBot="1">
      <c r="A65" s="43">
        <v>1952</v>
      </c>
      <c r="B65" s="42">
        <v>4</v>
      </c>
      <c r="D65" s="25">
        <v>41.7</v>
      </c>
      <c r="E65" s="18">
        <v>84.6</v>
      </c>
      <c r="F65" s="10">
        <f>(D59/2+D60+D61+D62+D63+D64+D65)/6</f>
        <v>56.55833333333333</v>
      </c>
      <c r="G65" s="31">
        <f>(D65+D66+D67+D68+D69+D70+D71/2)/6</f>
        <v>53.116666666666667</v>
      </c>
      <c r="H65" s="45">
        <f>(E59/2+E60+E61+E62+E63+E64+E65)/6</f>
        <v>98.825000000000003</v>
      </c>
      <c r="I65" s="31">
        <f>(E65+E66+E67+E68+E69+E70+E71/2)/6</f>
        <v>94.266666666666666</v>
      </c>
      <c r="J65" s="38">
        <v>51.4</v>
      </c>
      <c r="K65" s="31">
        <f>((H65/F65*100-100)/10)+100</f>
        <v>107.47311035803743</v>
      </c>
      <c r="L65" s="31">
        <f>H65</f>
        <v>98.825000000000003</v>
      </c>
      <c r="M65" s="41">
        <f>F65</f>
        <v>56.55833333333333</v>
      </c>
      <c r="N65" s="2"/>
      <c r="O65" s="81">
        <f>(D59/2+D60+D61+D62+D63+D64+D65+D66+D67+D68+D69+D70+D71/2)/12</f>
        <v>51.362500000000004</v>
      </c>
      <c r="Q65" s="44">
        <v>1890</v>
      </c>
      <c r="R65" s="42">
        <v>4</v>
      </c>
      <c r="T65" s="56">
        <v>2.7</v>
      </c>
      <c r="U65" s="62">
        <f t="shared" si="2"/>
        <v>5.7166666666666677</v>
      </c>
      <c r="V65" s="31">
        <f t="shared" si="1"/>
        <v>14.033333333333333</v>
      </c>
      <c r="W65" s="38"/>
    </row>
    <row r="66" spans="1:23" ht="16.5" thickBot="1">
      <c r="A66" s="43">
        <v>1952</v>
      </c>
      <c r="B66" s="42">
        <v>5</v>
      </c>
      <c r="D66" s="25">
        <v>33.6</v>
      </c>
      <c r="E66" s="18">
        <v>82.7</v>
      </c>
      <c r="F66" s="10">
        <f>(D60/2+D61+D62+D63+D64+D65+D66)/6</f>
        <v>49.866666666666674</v>
      </c>
      <c r="G66" s="46">
        <f>(D66+D67+D68+D69+D70+D71+D72/2)/6</f>
        <v>51.666666666666657</v>
      </c>
      <c r="H66" s="45">
        <f>(E60/2+E61+E62+E63+E64+E65+E66)/6</f>
        <v>95.325000000000003</v>
      </c>
      <c r="I66" s="31">
        <f>(E66+E67+E68+E69+E70+E71+E72/2)/6</f>
        <v>93.833333333333329</v>
      </c>
      <c r="J66" s="38">
        <v>48</v>
      </c>
      <c r="K66" s="31">
        <f>((H66/F66*100-100)/10)+100</f>
        <v>109.11597593582887</v>
      </c>
      <c r="L66" s="31">
        <f>H66</f>
        <v>95.325000000000003</v>
      </c>
      <c r="M66" s="41">
        <f>F66</f>
        <v>49.866666666666674</v>
      </c>
      <c r="N66" s="2"/>
      <c r="O66" s="81">
        <f>(D60/2+D61+D62+D63+D64+D65+D66+D67+D68+D69+D70+D71+D72/2)/12</f>
        <v>47.966666666666676</v>
      </c>
      <c r="Q66" s="44">
        <v>1890</v>
      </c>
      <c r="R66" s="42">
        <v>5</v>
      </c>
      <c r="T66" s="56">
        <v>7.9</v>
      </c>
      <c r="U66" s="10">
        <f t="shared" si="2"/>
        <v>6.7250000000000005</v>
      </c>
      <c r="V66" s="46">
        <f t="shared" si="1"/>
        <v>16.458333333333336</v>
      </c>
      <c r="W66" s="38"/>
    </row>
    <row r="67" spans="1:23" ht="16.5" thickBot="1">
      <c r="A67" s="43">
        <v>1952</v>
      </c>
      <c r="B67" s="42">
        <v>6</v>
      </c>
      <c r="D67" s="25">
        <v>52</v>
      </c>
      <c r="E67" s="18">
        <v>87.5</v>
      </c>
      <c r="F67" s="10">
        <f>(D61/2+D62+D63+D64+D65+D66+D67)/6</f>
        <v>46.933333333333337</v>
      </c>
      <c r="G67" s="46">
        <f>(D67+D68+D69+D70+D71+D72+D73/2)/6</f>
        <v>52.791666666666664</v>
      </c>
      <c r="H67" s="45">
        <f>(E61/2+E62+E63+E64+E65+E66+E67)/6</f>
        <v>93.133333333333326</v>
      </c>
      <c r="I67" s="31">
        <f>(E67+E68+E69+E70+E71+E72+E73/2)/6</f>
        <v>93.766666666666666</v>
      </c>
      <c r="J67" s="38">
        <v>45.5</v>
      </c>
      <c r="K67" s="31">
        <f>((H67/F67*100-100)/10)+100</f>
        <v>109.84375</v>
      </c>
      <c r="L67" s="31">
        <f>H67</f>
        <v>93.133333333333326</v>
      </c>
      <c r="M67" s="41">
        <f>F67</f>
        <v>46.933333333333337</v>
      </c>
      <c r="N67" s="2"/>
      <c r="O67" s="81">
        <f>(D61/2+D62+D63+D64+D65+D66+D67+D68+D69+D70+D71+D72+D73/2)/12</f>
        <v>45.529166666666669</v>
      </c>
      <c r="Q67" s="44">
        <v>1890</v>
      </c>
      <c r="R67" s="42">
        <v>6</v>
      </c>
      <c r="T67" s="56">
        <v>2.2000000000000002</v>
      </c>
      <c r="U67" s="10">
        <f t="shared" si="2"/>
        <v>6.1333333333333337</v>
      </c>
      <c r="V67" s="46">
        <f t="shared" si="1"/>
        <v>17.558333333333334</v>
      </c>
      <c r="W67" s="38"/>
    </row>
    <row r="68" spans="1:23" ht="16.5" thickBot="1">
      <c r="A68" s="43">
        <v>1952</v>
      </c>
      <c r="B68" s="42">
        <v>7</v>
      </c>
      <c r="D68" s="25">
        <v>56.1</v>
      </c>
      <c r="E68" s="18">
        <v>91.7</v>
      </c>
      <c r="F68" s="10">
        <f>(D62/2+D63+D64+D65+D66+D67+D68)/6</f>
        <v>46.041666666666664</v>
      </c>
      <c r="G68" s="46">
        <f>(D68+D69+D70+D71+D72+D73+D74/2)/6</f>
        <v>51.358333333333327</v>
      </c>
      <c r="H68" s="45">
        <f>(E62/2+E63+E64+E65+E66+E67+E68)/6</f>
        <v>92.449999999999989</v>
      </c>
      <c r="I68" s="31">
        <f>(E68+E69+E70+E71+E72+E73+E74/2)/6</f>
        <v>92.808333333333337</v>
      </c>
      <c r="J68" s="38">
        <v>44</v>
      </c>
      <c r="K68" s="63">
        <f>((H68/F68*100-100)/10)+100</f>
        <v>110.07963800904977</v>
      </c>
      <c r="L68" s="31">
        <f>H68</f>
        <v>92.449999999999989</v>
      </c>
      <c r="M68" s="41">
        <f>F68</f>
        <v>46.041666666666664</v>
      </c>
      <c r="N68" s="2"/>
      <c r="O68" s="81">
        <f>(D62/2+D63+D64+D65+D66+D67+D68+D69+D70+D71+D72+D73+D74/2)/12</f>
        <v>44.024999999999999</v>
      </c>
      <c r="Q68" s="44">
        <v>1890</v>
      </c>
      <c r="R68" s="42">
        <v>7</v>
      </c>
      <c r="T68" s="56">
        <v>19.3</v>
      </c>
      <c r="U68" s="10">
        <f t="shared" si="2"/>
        <v>7.6833333333333336</v>
      </c>
      <c r="V68" s="46">
        <f t="shared" si="1"/>
        <v>20.158333333333335</v>
      </c>
      <c r="W68" s="38"/>
    </row>
    <row r="69" spans="1:23" ht="16.5" thickBot="1">
      <c r="A69" s="43">
        <v>1952</v>
      </c>
      <c r="B69" s="42">
        <v>8</v>
      </c>
      <c r="D69" s="25">
        <v>77.8</v>
      </c>
      <c r="E69" s="18">
        <v>95.6</v>
      </c>
      <c r="F69" s="10">
        <f>(D63/2+D64+D65+D66+D67+D68+D69)/6</f>
        <v>51.483333333333327</v>
      </c>
      <c r="G69" s="31">
        <f>(D69+D70+D71+D72+D73+D74+D75/2)/6</f>
        <v>45.658333333333331</v>
      </c>
      <c r="H69" s="45">
        <f>(E63/2+E64+E65+E66+E67+E68+E69)/6</f>
        <v>93.666666666666671</v>
      </c>
      <c r="I69" s="31">
        <f>(E69+E70+E71+E72+E73+E74+E75/2)/6</f>
        <v>90.158333333333317</v>
      </c>
      <c r="J69" s="38">
        <v>42.1</v>
      </c>
      <c r="K69" s="45">
        <f>((H69/F69*100-100)/10)+100</f>
        <v>108.19359015862739</v>
      </c>
      <c r="L69" s="31">
        <f>H69</f>
        <v>93.666666666666671</v>
      </c>
      <c r="M69" s="41">
        <f>F69</f>
        <v>51.483333333333327</v>
      </c>
      <c r="N69" s="2"/>
      <c r="O69" s="81">
        <f>(D63/2+D64+D65+D66+D67+D68+D69+D70+D71+D72+D73+D74+D75/2)/12</f>
        <v>42.087499999999991</v>
      </c>
      <c r="Q69" s="44">
        <v>1890</v>
      </c>
      <c r="R69" s="42">
        <v>8</v>
      </c>
      <c r="T69" s="56">
        <v>14.2</v>
      </c>
      <c r="U69" s="10">
        <f t="shared" si="2"/>
        <v>9.2249999999999996</v>
      </c>
      <c r="V69" s="31">
        <f t="shared" si="1"/>
        <v>21.891666666666666</v>
      </c>
      <c r="W69" s="38"/>
    </row>
    <row r="70" spans="1:23" ht="16.5" thickBot="1">
      <c r="A70" s="43">
        <v>1952</v>
      </c>
      <c r="B70" s="42">
        <v>9</v>
      </c>
      <c r="D70" s="25">
        <v>40.4</v>
      </c>
      <c r="E70" s="18">
        <v>82.3</v>
      </c>
      <c r="F70" s="10">
        <f>(D64/2+D65+D66+D67+D68+D69+D70)/6</f>
        <v>52.891666666666659</v>
      </c>
      <c r="G70" s="31">
        <f>(D70+D71+D72+D73+D74+D75+D76/2)/6</f>
        <v>34.408333333333331</v>
      </c>
      <c r="H70" s="45">
        <f>(E64/2+E65+E66+E67+E68+E69+E70)/6</f>
        <v>93.883333333333326</v>
      </c>
      <c r="I70" s="31">
        <f>(E70+E71+E72+E73+E74+E75+E76/2)/6</f>
        <v>85.958333333333329</v>
      </c>
      <c r="J70" s="38">
        <v>40.299999999999997</v>
      </c>
      <c r="K70" s="45">
        <f>((H70/F70*100-100)/10)+100</f>
        <v>107.75011816606271</v>
      </c>
      <c r="L70" s="31">
        <f>H70</f>
        <v>93.883333333333326</v>
      </c>
      <c r="M70" s="41">
        <f>F70</f>
        <v>52.891666666666659</v>
      </c>
      <c r="N70" s="2"/>
      <c r="O70" s="81">
        <f>(D64/2+D65+D66+D67+D68+D69+D70+D71+D72+D73+D74+D75+D76/2)/12</f>
        <v>40.283333333333324</v>
      </c>
      <c r="Q70" s="44">
        <v>1890</v>
      </c>
      <c r="R70" s="42">
        <v>9</v>
      </c>
      <c r="T70" s="56">
        <v>28.6</v>
      </c>
      <c r="U70" s="10">
        <f t="shared" si="2"/>
        <v>13.191666666666668</v>
      </c>
      <c r="V70" s="31">
        <f t="shared" si="1"/>
        <v>24.033333333333331</v>
      </c>
      <c r="W70" s="38"/>
    </row>
    <row r="71" spans="1:23" ht="16.5" thickBot="1">
      <c r="A71" s="43">
        <v>1952</v>
      </c>
      <c r="B71" s="42">
        <v>10</v>
      </c>
      <c r="D71" s="25">
        <v>34.200000000000003</v>
      </c>
      <c r="E71" s="18">
        <v>82.4</v>
      </c>
      <c r="F71" s="10">
        <f>(D65/2+D66+D67+D68+D69+D70+D71)/6</f>
        <v>52.491666666666667</v>
      </c>
      <c r="G71" s="31">
        <f>(D71+D72+D73+D74+D75+D76+D77/2)/6</f>
        <v>32.200000000000003</v>
      </c>
      <c r="H71" s="45">
        <f>(E65/2+E66+E67+E68+E69+E70+E71)/6</f>
        <v>94.083333333333329</v>
      </c>
      <c r="I71" s="31">
        <f>(E71+E72+E73+E74+E75+E76+E77/2)/6</f>
        <v>84.850000000000009</v>
      </c>
      <c r="J71" s="38">
        <v>39.5</v>
      </c>
      <c r="K71" s="45">
        <f>((H71/F71*100-100)/10)+100</f>
        <v>107.92347991744721</v>
      </c>
      <c r="L71" s="31">
        <f>H71</f>
        <v>94.083333333333329</v>
      </c>
      <c r="M71" s="41">
        <f>F71</f>
        <v>52.491666666666667</v>
      </c>
      <c r="N71" s="2"/>
      <c r="O71" s="81">
        <f>(D65/2+D66+D67+D68+D69+D70+D71+D72+D73+D74+D75+D76+D77/2)/12</f>
        <v>39.49583333333333</v>
      </c>
      <c r="Q71" s="44">
        <v>1890</v>
      </c>
      <c r="R71" s="42">
        <v>10</v>
      </c>
      <c r="T71" s="56">
        <v>18.600000000000001</v>
      </c>
      <c r="U71" s="10">
        <f t="shared" si="2"/>
        <v>15.358333333333334</v>
      </c>
      <c r="V71" s="31">
        <f t="shared" si="1"/>
        <v>23.55</v>
      </c>
      <c r="W71" s="38"/>
    </row>
    <row r="72" spans="1:23" ht="16.5" thickBot="1">
      <c r="A72" s="43">
        <v>1952</v>
      </c>
      <c r="B72" s="42">
        <v>11</v>
      </c>
      <c r="D72" s="25">
        <v>31.8</v>
      </c>
      <c r="E72" s="18">
        <v>81.599999999999994</v>
      </c>
      <c r="F72" s="10">
        <f>(D66/2+D67+D68+D69+D70+D71+D72)/6</f>
        <v>51.516666666666673</v>
      </c>
      <c r="G72" s="31">
        <f>(D72+D73+D74+D75+D76+D77+D78/2)/6</f>
        <v>31.324999999999999</v>
      </c>
      <c r="H72" s="45">
        <f>(E66/2+E67+E68+E69+E70+E71+E72)/6</f>
        <v>93.741666666666674</v>
      </c>
      <c r="I72" s="31">
        <f>(E72+E73+E74+E75+E76+E77+E78/2)/6</f>
        <v>84.091666666666669</v>
      </c>
      <c r="J72" s="38">
        <v>38.799999999999997</v>
      </c>
      <c r="K72" s="45">
        <f>((H72/F72*100-100)/10)+100</f>
        <v>108.1963765771595</v>
      </c>
      <c r="L72" s="31">
        <f>H72</f>
        <v>93.741666666666674</v>
      </c>
      <c r="M72" s="41">
        <f>F72</f>
        <v>51.516666666666673</v>
      </c>
      <c r="N72" s="2"/>
      <c r="O72" s="81">
        <f>(D66/2+D67+D68+D69+D70+D71+D72+D73+D74+D75+D76+D77+D78/2)/12</f>
        <v>38.770833333333329</v>
      </c>
      <c r="Q72" s="44">
        <v>1890</v>
      </c>
      <c r="R72" s="42">
        <v>11</v>
      </c>
      <c r="T72" s="56">
        <v>15.9</v>
      </c>
      <c r="U72" s="10">
        <f t="shared" si="2"/>
        <v>17.125</v>
      </c>
      <c r="V72" s="31">
        <f t="shared" si="1"/>
        <v>29.008333333333336</v>
      </c>
      <c r="W72" s="38"/>
    </row>
    <row r="73" spans="1:23" ht="16.5" thickBot="1">
      <c r="A73" s="43">
        <v>1952</v>
      </c>
      <c r="B73" s="42">
        <v>12</v>
      </c>
      <c r="D73" s="25">
        <v>48.9</v>
      </c>
      <c r="E73" s="18">
        <v>83</v>
      </c>
      <c r="F73" s="10">
        <f>(D67/2+D68+D69+D70+D71+D72+D73)/6</f>
        <v>52.533333333333331</v>
      </c>
      <c r="G73" s="31">
        <f>(D73+D74+D75+D76+D77+D78+D79/2)/6</f>
        <v>30.175000000000001</v>
      </c>
      <c r="H73" s="45">
        <f>(E67/2+E68+E69+E70+E71+E72+E73)/6</f>
        <v>93.391666666666666</v>
      </c>
      <c r="I73" s="31">
        <f>(E73+E74+E75+E76+E77+E78+E79/2)/6</f>
        <v>82.941666666666663</v>
      </c>
      <c r="J73" s="38">
        <v>37.299999999999997</v>
      </c>
      <c r="K73" s="45">
        <f>((H73/F73*100-100)/10)+100</f>
        <v>107.77760152284264</v>
      </c>
      <c r="L73" s="31">
        <f>H73</f>
        <v>93.391666666666666</v>
      </c>
      <c r="M73" s="41">
        <f>F73</f>
        <v>52.533333333333331</v>
      </c>
      <c r="N73" s="2"/>
      <c r="O73" s="81">
        <f>(D67/2+D68+D69+D70+D71+D72+D73+D74+D75+D76+D77+D78+D79/2)/12</f>
        <v>37.279166666666661</v>
      </c>
      <c r="Q73" s="44">
        <v>1890</v>
      </c>
      <c r="R73" s="42">
        <v>12</v>
      </c>
      <c r="T73" s="56">
        <v>13.1</v>
      </c>
      <c r="U73" s="10">
        <f t="shared" si="2"/>
        <v>18.466666666666669</v>
      </c>
      <c r="V73" s="31">
        <f t="shared" si="1"/>
        <v>38.766666666666673</v>
      </c>
      <c r="W73" s="38"/>
    </row>
    <row r="74" spans="1:23" ht="16.5" thickBot="1">
      <c r="A74" s="43">
        <v>1953</v>
      </c>
      <c r="B74" s="42">
        <v>1</v>
      </c>
      <c r="D74" s="25">
        <v>37.9</v>
      </c>
      <c r="E74" s="18">
        <v>80.5</v>
      </c>
      <c r="F74" s="10">
        <f>(D68/2+D69+D70+D71+D72+D73+D74)/6</f>
        <v>49.841666666666661</v>
      </c>
      <c r="G74" s="31">
        <f>(D74+D75+D76+D77+D78+D79+D80/2)/6</f>
        <v>25.708333333333329</v>
      </c>
      <c r="H74" s="45">
        <f>(E68/2+E69+E70+E71+E72+E73+E74)/6</f>
        <v>91.875</v>
      </c>
      <c r="I74" s="31">
        <f>(E74+E75+E76+E77+E78+E79+E80/2)/6</f>
        <v>81.391666666666666</v>
      </c>
      <c r="J74" s="38">
        <v>34.6</v>
      </c>
      <c r="K74" s="45">
        <f>((H74/F74*100-100)/10)+100</f>
        <v>108.43337234576158</v>
      </c>
      <c r="L74" s="31">
        <f>H74</f>
        <v>91.875</v>
      </c>
      <c r="M74" s="41">
        <f>F74</f>
        <v>49.841666666666661</v>
      </c>
      <c r="N74" s="2"/>
      <c r="O74" s="81">
        <f>(D68/2+D69+D70+D71+D72+D73+D74+D75+D76+D77+D78+D79+D80/2)/12</f>
        <v>34.616666666666667</v>
      </c>
      <c r="Q74" s="43">
        <v>1891</v>
      </c>
      <c r="R74" s="42">
        <v>1</v>
      </c>
      <c r="T74" s="56">
        <v>22.5</v>
      </c>
      <c r="U74" s="10">
        <f t="shared" si="2"/>
        <v>20.425000000000001</v>
      </c>
      <c r="V74" s="31">
        <f t="shared" ref="V74:V137" si="3">(T74+T75+T76+T77+T78+T79+T80/2)/6</f>
        <v>51.45000000000001</v>
      </c>
      <c r="W74" s="38"/>
    </row>
    <row r="75" spans="1:23" ht="16.5" thickBot="1">
      <c r="A75" s="43">
        <v>1953</v>
      </c>
      <c r="B75" s="42">
        <v>2</v>
      </c>
      <c r="D75" s="25">
        <v>5.9</v>
      </c>
      <c r="E75" s="18">
        <v>71.099999999999994</v>
      </c>
      <c r="F75" s="10">
        <f>(D69/2+D70+D71+D72+D73+D74+D75)/6</f>
        <v>39.666666666666671</v>
      </c>
      <c r="G75" s="31">
        <f>(D75+D76+D77+D78+D79+D80+D81/2)/6</f>
        <v>23.25</v>
      </c>
      <c r="H75" s="45">
        <f>(E69/2+E70+E71+E72+E73+E74+E75)/6</f>
        <v>88.116666666666674</v>
      </c>
      <c r="I75" s="31">
        <f>(E75+E76+E77+E78+E79+E80+E81/2)/6</f>
        <v>80.433333333333323</v>
      </c>
      <c r="J75" s="38">
        <v>31</v>
      </c>
      <c r="K75" s="45">
        <f>((H75/F75*100-100)/10)+100</f>
        <v>112.21428571428572</v>
      </c>
      <c r="L75" s="31">
        <f>H75</f>
        <v>88.116666666666674</v>
      </c>
      <c r="M75" s="41">
        <f>F75</f>
        <v>39.666666666666671</v>
      </c>
      <c r="N75" s="2"/>
      <c r="O75" s="81">
        <f>(D69/2+D70+D71+D72+D73+D74+D75+D76+D77+D78+D79+D80+D81/2)/12</f>
        <v>30.966666666666669</v>
      </c>
      <c r="Q75" s="43">
        <v>1891</v>
      </c>
      <c r="R75" s="42">
        <v>2</v>
      </c>
      <c r="T75" s="56">
        <v>36.9</v>
      </c>
      <c r="U75" s="10">
        <f t="shared" si="2"/>
        <v>23.783333333333331</v>
      </c>
      <c r="V75" s="31">
        <f t="shared" si="3"/>
        <v>60.458333333333343</v>
      </c>
      <c r="W75" s="38"/>
    </row>
    <row r="76" spans="1:23" ht="16.5" thickBot="1">
      <c r="A76" s="43">
        <v>1953</v>
      </c>
      <c r="B76" s="42">
        <v>3</v>
      </c>
      <c r="D76" s="25">
        <v>14.7</v>
      </c>
      <c r="E76" s="18">
        <v>69.7</v>
      </c>
      <c r="F76" s="10">
        <f>(D70/2+D71+D72+D73+D74+D75+D76)/6</f>
        <v>32.266666666666666</v>
      </c>
      <c r="G76" s="31">
        <f>(D76+D77+D78+D79+D80+D81+D82/2)/6</f>
        <v>27.400000000000002</v>
      </c>
      <c r="H76" s="45">
        <f>(E70/2+E71+E72+E73+E74+E75+E76)/6</f>
        <v>84.908333333333331</v>
      </c>
      <c r="I76" s="31">
        <f>(E76+E77+E78+E79+E80+E81+E82/2)/6</f>
        <v>81.291666666666657</v>
      </c>
      <c r="J76" s="38">
        <v>28.6</v>
      </c>
      <c r="K76" s="45">
        <f>((H76/F76*100-100)/10)+100</f>
        <v>116.31456611570248</v>
      </c>
      <c r="L76" s="31">
        <f>H76</f>
        <v>84.908333333333331</v>
      </c>
      <c r="M76" s="41">
        <f>F76</f>
        <v>32.266666666666666</v>
      </c>
      <c r="N76" s="2"/>
      <c r="O76" s="81">
        <f>(D70/2+D71+D72+D73+D74+D75+D76+D77+D78+D79+D80+D81+D82/2)/12</f>
        <v>28.608333333333334</v>
      </c>
      <c r="Q76" s="43">
        <v>1891</v>
      </c>
      <c r="R76" s="42">
        <v>3</v>
      </c>
      <c r="T76" s="56">
        <v>17.2</v>
      </c>
      <c r="U76" s="10">
        <f t="shared" si="2"/>
        <v>23.083333333333332</v>
      </c>
      <c r="V76" s="31">
        <f t="shared" si="3"/>
        <v>66.375000000000014</v>
      </c>
      <c r="W76" s="38"/>
    </row>
    <row r="77" spans="1:23" ht="16.5" thickBot="1">
      <c r="A77" s="43">
        <v>1953</v>
      </c>
      <c r="B77" s="42">
        <v>4</v>
      </c>
      <c r="D77" s="25">
        <v>39.6</v>
      </c>
      <c r="E77" s="18">
        <v>81.599999999999994</v>
      </c>
      <c r="F77" s="10">
        <f>(D71/2+D72+D73+D74+D75+D76+D77)/6</f>
        <v>32.65</v>
      </c>
      <c r="G77" s="31">
        <f>(D77+D78+D79+D80+D81+D82+D83/2)/6</f>
        <v>28.308333333333337</v>
      </c>
      <c r="H77" s="45">
        <f>(E71/2+E72+E73+E74+E75+E76+E77)/6</f>
        <v>84.783333333333317</v>
      </c>
      <c r="I77" s="31">
        <f>(E77+E78+E79+E80+E81+E82+E83/2)/6</f>
        <v>81.891666666666666</v>
      </c>
      <c r="J77" s="38">
        <v>27.2</v>
      </c>
      <c r="K77" s="45">
        <f>((H77/F77*100-100)/10)+100</f>
        <v>115.9673302705462</v>
      </c>
      <c r="L77" s="31">
        <f>H77</f>
        <v>84.783333333333317</v>
      </c>
      <c r="M77" s="41">
        <f>F77</f>
        <v>32.65</v>
      </c>
      <c r="N77" s="2"/>
      <c r="O77" s="81">
        <f>(D71/2+D72+D73+D74+D75+D76+D77+D78+D79+D80+D81+D82+D83/2)/12</f>
        <v>27.179166666666671</v>
      </c>
      <c r="Q77" s="43">
        <v>1891</v>
      </c>
      <c r="R77" s="42">
        <v>4</v>
      </c>
      <c r="T77" s="56">
        <v>34.200000000000003</v>
      </c>
      <c r="U77" s="10">
        <f t="shared" si="2"/>
        <v>24.850000000000005</v>
      </c>
      <c r="V77" s="31">
        <f t="shared" si="3"/>
        <v>78.150000000000006</v>
      </c>
      <c r="W77" s="38"/>
    </row>
    <row r="78" spans="1:23" ht="16.5" thickBot="1">
      <c r="A78" s="43">
        <v>1953</v>
      </c>
      <c r="B78" s="42">
        <v>5</v>
      </c>
      <c r="D78" s="25">
        <v>18.3</v>
      </c>
      <c r="E78" s="18">
        <v>74.099999999999994</v>
      </c>
      <c r="F78" s="10">
        <f>(D72/2+D73+D74+D75+D76+D77+D78)/6</f>
        <v>30.200000000000003</v>
      </c>
      <c r="G78" s="31">
        <f>(D78+D79+D80+D81+D82+D83+D84/2)/6</f>
        <v>22.941666666666666</v>
      </c>
      <c r="H78" s="45">
        <f>(E72/2+E73+E74+E75+E76+E77+E78)/6</f>
        <v>83.466666666666654</v>
      </c>
      <c r="I78" s="31">
        <f>(E78+E79+E80+E81+E82+E83+E84/2)/6</f>
        <v>80.066666666666663</v>
      </c>
      <c r="J78" s="38">
        <v>25</v>
      </c>
      <c r="K78" s="45">
        <f>((H78/F78*100-100)/10)+100</f>
        <v>117.63796909492274</v>
      </c>
      <c r="L78" s="31">
        <f>H78</f>
        <v>83.466666666666654</v>
      </c>
      <c r="M78" s="41">
        <f>F78</f>
        <v>30.200000000000003</v>
      </c>
      <c r="N78" s="2"/>
      <c r="O78" s="81">
        <f>(D72/2+D73+D74+D75+D76+D77+D78+D79+D80+D81+D82+D83+D84/2)/12</f>
        <v>25.045833333333334</v>
      </c>
      <c r="Q78" s="43">
        <v>1891</v>
      </c>
      <c r="R78" s="42">
        <v>5</v>
      </c>
      <c r="T78" s="56">
        <v>68.5</v>
      </c>
      <c r="U78" s="10">
        <f t="shared" si="2"/>
        <v>33.391666666666666</v>
      </c>
      <c r="V78" s="31">
        <f t="shared" si="3"/>
        <v>85.433333333333337</v>
      </c>
      <c r="W78" s="38"/>
    </row>
    <row r="79" spans="1:23" ht="16.5" thickBot="1">
      <c r="A79" s="43">
        <v>1953</v>
      </c>
      <c r="B79" s="42">
        <v>6</v>
      </c>
      <c r="D79" s="25">
        <v>31.5</v>
      </c>
      <c r="E79" s="18">
        <v>75.3</v>
      </c>
      <c r="F79" s="10">
        <f>(D73/2+D74+D75+D76+D77+D78+D79)/6</f>
        <v>28.725000000000005</v>
      </c>
      <c r="G79" s="31">
        <f>(D79+D80+D81+D82+D83+D84+D85/2)/6</f>
        <v>20.425000000000001</v>
      </c>
      <c r="H79" s="45">
        <f>(E73/2+E74+E75+E76+E77+E78+E79)/6</f>
        <v>82.3</v>
      </c>
      <c r="I79" s="31">
        <f>(E79+E80+E81+E82+E83+E84+E85/2)/6</f>
        <v>79.25</v>
      </c>
      <c r="J79" s="38">
        <v>22</v>
      </c>
      <c r="K79" s="45">
        <f>((H79/F79*100-100)/10)+100</f>
        <v>118.65100087032201</v>
      </c>
      <c r="L79" s="31">
        <f>H79</f>
        <v>82.3</v>
      </c>
      <c r="M79" s="41">
        <f>F79</f>
        <v>28.725000000000005</v>
      </c>
      <c r="N79" s="2"/>
      <c r="O79" s="81">
        <f>(D73/2+D74+D75+D76+D77+D78+D79+D80+D81+D82+D83+D84+D85/2)/12</f>
        <v>21.95</v>
      </c>
      <c r="Q79" s="43">
        <v>1891</v>
      </c>
      <c r="R79" s="42">
        <v>6</v>
      </c>
      <c r="T79" s="56">
        <v>80.400000000000006</v>
      </c>
      <c r="U79" s="10">
        <f t="shared" si="2"/>
        <v>44.375</v>
      </c>
      <c r="V79" s="31">
        <f t="shared" si="3"/>
        <v>84.358333333333334</v>
      </c>
      <c r="W79" s="38"/>
    </row>
    <row r="80" spans="1:23" ht="16.5" thickBot="1">
      <c r="A80" s="43">
        <v>1953</v>
      </c>
      <c r="B80" s="42">
        <v>7</v>
      </c>
      <c r="D80" s="25">
        <v>12.7</v>
      </c>
      <c r="E80" s="18">
        <v>72.099999999999994</v>
      </c>
      <c r="F80" s="10">
        <f>(D74/2+D75+D76+D77+D78+D79+D80)/6</f>
        <v>23.608333333333331</v>
      </c>
      <c r="G80" s="31">
        <f>(D80+D81+D82+D83+D84+D85+D86/2)/6</f>
        <v>15.533333333333333</v>
      </c>
      <c r="H80" s="45">
        <f>(E74/2+E75+E76+E77+E78+E79+E80)/6</f>
        <v>80.691666666666663</v>
      </c>
      <c r="I80" s="31">
        <f>(E80+E81+E82+E83+E84+E85+E86/2)/6</f>
        <v>77.958333333333329</v>
      </c>
      <c r="J80" s="38">
        <v>18.5</v>
      </c>
      <c r="K80" s="63">
        <f>((H80/F80*100-100)/10)+100</f>
        <v>124.17931521355453</v>
      </c>
      <c r="L80" s="31">
        <f>H80</f>
        <v>80.691666666666663</v>
      </c>
      <c r="M80" s="41">
        <f>F80</f>
        <v>23.608333333333331</v>
      </c>
      <c r="N80" s="2"/>
      <c r="O80" s="81">
        <f>(D74/2+D75+D76+D77+D78+D79+D80+D81+D82+D83+D84+D85+D86/2)/12</f>
        <v>18.512499999999999</v>
      </c>
      <c r="Q80" s="43">
        <v>1891</v>
      </c>
      <c r="R80" s="42">
        <v>7</v>
      </c>
      <c r="T80" s="56">
        <v>98</v>
      </c>
      <c r="U80" s="10">
        <f t="shared" si="2"/>
        <v>57.741666666666674</v>
      </c>
      <c r="V80" s="31">
        <f t="shared" si="3"/>
        <v>85.083333333333343</v>
      </c>
      <c r="W80" s="38"/>
    </row>
    <row r="81" spans="1:23" ht="16.5" thickBot="1">
      <c r="A81" s="43">
        <v>1953</v>
      </c>
      <c r="B81" s="42">
        <v>8</v>
      </c>
      <c r="D81" s="25">
        <v>33.6</v>
      </c>
      <c r="E81" s="18">
        <v>77.400000000000006</v>
      </c>
      <c r="F81" s="10">
        <f>(D75/2+D76+D77+D78+D79+D80+D81)/6</f>
        <v>25.558333333333334</v>
      </c>
      <c r="G81" s="31">
        <f>(D81+D82+D83+D84+D85+D86+D87/2)/6</f>
        <v>13.516666666666671</v>
      </c>
      <c r="H81" s="45">
        <f>(E75/2+E76+E77+E78+E79+E80+E81)/6</f>
        <v>80.958333333333329</v>
      </c>
      <c r="I81" s="31">
        <f>(E81+E82+E83+E84+E85+E86+E87/2)/6</f>
        <v>77.108333333333334</v>
      </c>
      <c r="J81" s="38">
        <v>16.7</v>
      </c>
      <c r="K81" s="45">
        <f>((H81/F81*100-100)/10)+100</f>
        <v>121.67590479295728</v>
      </c>
      <c r="L81" s="31">
        <f>H81</f>
        <v>80.958333333333329</v>
      </c>
      <c r="M81" s="41">
        <f>F81</f>
        <v>25.558333333333334</v>
      </c>
      <c r="N81" s="2"/>
      <c r="O81" s="81">
        <f>(D75/2+D76+D77+D78+D79+D80+D81+D82+D83+D84+D85+D86+D87/2)/12</f>
        <v>16.737500000000001</v>
      </c>
      <c r="Q81" s="43">
        <v>1891</v>
      </c>
      <c r="R81" s="42">
        <v>8</v>
      </c>
      <c r="T81" s="56">
        <v>55.1</v>
      </c>
      <c r="U81" s="10">
        <f t="shared" si="2"/>
        <v>61.975000000000001</v>
      </c>
      <c r="V81" s="31">
        <f t="shared" si="3"/>
        <v>88.858333333333334</v>
      </c>
      <c r="W81" s="38"/>
    </row>
    <row r="82" spans="1:23" ht="16.5" thickBot="1">
      <c r="A82" s="43">
        <v>1953</v>
      </c>
      <c r="B82" s="42">
        <v>9</v>
      </c>
      <c r="D82" s="25">
        <v>28</v>
      </c>
      <c r="E82" s="18">
        <v>75.099999999999994</v>
      </c>
      <c r="F82" s="10">
        <f>(D76/2+D77+D78+D79+D80+D81+D82)/6</f>
        <v>28.508333333333336</v>
      </c>
      <c r="G82" s="31">
        <f>(D82+D83+D84+D85+D86+D87+D88/2)/6</f>
        <v>9.2999999999999989</v>
      </c>
      <c r="H82" s="45">
        <f>(E76/2+E77+E78+E79+E80+E81+E82)/6</f>
        <v>81.74166666666666</v>
      </c>
      <c r="I82" s="31">
        <f>(E82+E83+E84+E85+E86+E87+E88/2)/6</f>
        <v>75.75833333333334</v>
      </c>
      <c r="J82" s="38">
        <v>16.600000000000001</v>
      </c>
      <c r="K82" s="45">
        <f>((H82/F82*100-100)/10)+100</f>
        <v>118.67290266004092</v>
      </c>
      <c r="L82" s="31">
        <f>H82</f>
        <v>81.74166666666666</v>
      </c>
      <c r="M82" s="41">
        <f>F82</f>
        <v>28.508333333333336</v>
      </c>
      <c r="N82" s="2"/>
      <c r="O82" s="81">
        <f>(D76/2+D77+D78+D79+D80+D81+D82+D83+D84+D85+D86+D87+D88/2)/12</f>
        <v>16.570833333333336</v>
      </c>
      <c r="Q82" s="43">
        <v>1891</v>
      </c>
      <c r="R82" s="42">
        <v>9</v>
      </c>
      <c r="T82" s="56">
        <v>89.7</v>
      </c>
      <c r="U82" s="10">
        <f t="shared" ref="U82:U145" si="4">(T76/2+T77+T78+T79+T80+T81+T82)/6</f>
        <v>72.416666666666671</v>
      </c>
      <c r="V82" s="31">
        <f t="shared" si="3"/>
        <v>97.125</v>
      </c>
      <c r="W82" s="38"/>
    </row>
    <row r="83" spans="1:23" ht="16.5" thickBot="1">
      <c r="A83" s="43">
        <v>1953</v>
      </c>
      <c r="B83" s="42">
        <v>10</v>
      </c>
      <c r="D83" s="25">
        <v>12.3</v>
      </c>
      <c r="E83" s="18">
        <v>71.5</v>
      </c>
      <c r="F83" s="10">
        <f>(D77/2+D78+D79+D80+D81+D82+D83)/6</f>
        <v>26.033333333333335</v>
      </c>
      <c r="G83" s="31">
        <f>(D83+D84+D85+D86+D87+D88+D89/2)/6</f>
        <v>6.1750000000000007</v>
      </c>
      <c r="H83" s="45">
        <f>(E77/2+E78+E79+E80+E81+E82+E83)/6</f>
        <v>81.05</v>
      </c>
      <c r="I83" s="31">
        <f>(E83+E84+E85+E86+E87+E88+E89/2)/6</f>
        <v>74.933333333333337</v>
      </c>
      <c r="J83" s="38">
        <v>15.1</v>
      </c>
      <c r="K83" s="45">
        <f>((H83/F83*100-100)/10)+100</f>
        <v>121.13316261203585</v>
      </c>
      <c r="L83" s="31">
        <f>H83</f>
        <v>81.05</v>
      </c>
      <c r="M83" s="41">
        <f>F83</f>
        <v>26.033333333333335</v>
      </c>
      <c r="N83" s="2"/>
      <c r="O83" s="81">
        <f>(D77/2+D78+D79+D80+D81+D82+D83+D84+D85+D86+D87+D88+D89/2)/12</f>
        <v>15.079166666666671</v>
      </c>
      <c r="Q83" s="43">
        <v>1891</v>
      </c>
      <c r="R83" s="42">
        <v>10</v>
      </c>
      <c r="T83" s="56">
        <v>86</v>
      </c>
      <c r="U83" s="10">
        <f t="shared" si="4"/>
        <v>82.466666666666669</v>
      </c>
      <c r="V83" s="31">
        <f t="shared" si="3"/>
        <v>98.783333333333317</v>
      </c>
      <c r="W83" s="38"/>
    </row>
    <row r="84" spans="1:23" ht="16.5" thickBot="1">
      <c r="A84" s="43">
        <v>1953</v>
      </c>
      <c r="B84" s="42">
        <v>11</v>
      </c>
      <c r="D84" s="25">
        <v>2.5</v>
      </c>
      <c r="E84" s="18">
        <v>69.8</v>
      </c>
      <c r="F84" s="10">
        <f>(D78/2+D79+D80+D81+D82+D83+D84)/6</f>
        <v>21.625</v>
      </c>
      <c r="G84" s="31">
        <f>(D84+D85+D86+D87+D88+D89+D90/2)/6</f>
        <v>4.45</v>
      </c>
      <c r="H84" s="45">
        <f>(E78/2+E79+E80+E81+E82+E83+E84)/6</f>
        <v>79.708333333333343</v>
      </c>
      <c r="I84" s="31">
        <f>(E84+E85+E86+E87+E88+E89+E90/2)/6</f>
        <v>74.575000000000003</v>
      </c>
      <c r="J84" s="38">
        <v>12.8</v>
      </c>
      <c r="K84" s="45">
        <f>((H84/F84*100-100)/10)+100</f>
        <v>126.85934489402698</v>
      </c>
      <c r="L84" s="31">
        <f>H84</f>
        <v>79.708333333333343</v>
      </c>
      <c r="M84" s="41">
        <f>F84</f>
        <v>21.625</v>
      </c>
      <c r="N84" s="2"/>
      <c r="O84" s="81">
        <f>(D78/2+D79+D80+D81+D82+D83+D84+D85+D86+D87+D88+D89+D90/2)/12</f>
        <v>12.829166666666667</v>
      </c>
      <c r="Q84" s="43">
        <v>1891</v>
      </c>
      <c r="R84" s="42">
        <v>11</v>
      </c>
      <c r="T84" s="56">
        <v>69.8</v>
      </c>
      <c r="U84" s="10">
        <f t="shared" si="4"/>
        <v>85.541666666666671</v>
      </c>
      <c r="V84" s="31">
        <f t="shared" si="3"/>
        <v>105.17500000000001</v>
      </c>
      <c r="W84" s="38"/>
    </row>
    <row r="85" spans="1:23" ht="16.5" thickBot="1">
      <c r="A85" s="43">
        <v>1953</v>
      </c>
      <c r="B85" s="42">
        <v>12</v>
      </c>
      <c r="D85" s="25">
        <v>3.9</v>
      </c>
      <c r="E85" s="18">
        <v>68.599999999999994</v>
      </c>
      <c r="F85" s="10">
        <f>(D79/2+D80+D81+D82+D83+D84+D85)/6</f>
        <v>18.125</v>
      </c>
      <c r="G85" s="31">
        <f>(D85+D86+D87+D88+D89+D90+D91/2)/6</f>
        <v>4.1666666666666661</v>
      </c>
      <c r="H85" s="45">
        <f>(E79/2+E80+E81+E82+E83+E84+E85)/6</f>
        <v>78.691666666666663</v>
      </c>
      <c r="I85" s="36">
        <f>(E85+E86+E87+E88+E89+E90+E91/2)/6</f>
        <v>74.516666666666666</v>
      </c>
      <c r="J85" s="38">
        <v>10.8</v>
      </c>
      <c r="K85" s="45">
        <f>((H85/F85*100-100)/10)+100</f>
        <v>133.41609195402299</v>
      </c>
      <c r="L85" s="31">
        <f>H85</f>
        <v>78.691666666666663</v>
      </c>
      <c r="M85" s="41">
        <f>F85</f>
        <v>18.125</v>
      </c>
      <c r="N85" s="2"/>
      <c r="O85" s="81">
        <f>(D79/2+D80+D81+D82+D83+D84+D85+D86+D87+D88+D89+D90+D91/2)/12</f>
        <v>10.820833333333331</v>
      </c>
      <c r="Q85" s="43">
        <v>1891</v>
      </c>
      <c r="R85" s="42">
        <v>12</v>
      </c>
      <c r="T85" s="56">
        <v>54.3</v>
      </c>
      <c r="U85" s="10">
        <f t="shared" si="4"/>
        <v>82.183333333333337</v>
      </c>
      <c r="V85" s="31">
        <f t="shared" si="3"/>
        <v>115.20833333333333</v>
      </c>
      <c r="W85" s="38"/>
    </row>
    <row r="86" spans="1:23" ht="16.5" thickBot="1">
      <c r="A86" s="43">
        <v>1954</v>
      </c>
      <c r="B86" s="42">
        <v>1</v>
      </c>
      <c r="D86" s="25">
        <v>0.4</v>
      </c>
      <c r="E86" s="18">
        <v>66.5</v>
      </c>
      <c r="F86" s="10">
        <f>(D80/2+D81+D82+D83+D84+D85+D86)/6</f>
        <v>14.508333333333335</v>
      </c>
      <c r="G86" s="36">
        <f>(D86+D87+D88+D89+D90+D91+D92/2)/6</f>
        <v>4.1583333333333323</v>
      </c>
      <c r="H86" s="45">
        <f>(E80/2+E81+E82+E83+E84+E85+E86)/6</f>
        <v>77.491666666666674</v>
      </c>
      <c r="I86" s="31">
        <f>(E86+E87+E88+E89+E90+E91+E92/2)/6</f>
        <v>74.7</v>
      </c>
      <c r="J86" s="38">
        <v>9.3000000000000007</v>
      </c>
      <c r="K86" s="45">
        <f>((H86/F86*100-100)/10)+100</f>
        <v>143.41183228029868</v>
      </c>
      <c r="L86" s="31">
        <f>H86</f>
        <v>77.491666666666674</v>
      </c>
      <c r="M86" s="41">
        <f>F86</f>
        <v>14.508333333333335</v>
      </c>
      <c r="N86" s="2"/>
      <c r="O86" s="81">
        <f>(D80/2+D81+D82+D83+D84+D85+D86+D87+D88+D89+D90+D91+D92/2)/12</f>
        <v>9.3000000000000025</v>
      </c>
      <c r="Q86" s="43">
        <v>1892</v>
      </c>
      <c r="R86" s="42">
        <v>1</v>
      </c>
      <c r="T86" s="56">
        <v>115.2</v>
      </c>
      <c r="U86" s="10">
        <f t="shared" si="4"/>
        <v>86.516666666666666</v>
      </c>
      <c r="V86" s="61">
        <f t="shared" si="3"/>
        <v>127.39999999999998</v>
      </c>
      <c r="W86" s="38"/>
    </row>
    <row r="87" spans="1:23" ht="16.5" thickBot="1">
      <c r="A87" s="43">
        <v>1954</v>
      </c>
      <c r="B87" s="42">
        <v>2</v>
      </c>
      <c r="D87" s="25">
        <v>0.8</v>
      </c>
      <c r="E87" s="18">
        <v>67.5</v>
      </c>
      <c r="F87" s="10">
        <f>(D81/2+D82+D83+D84+D85+D86+D87)/6</f>
        <v>10.783333333333331</v>
      </c>
      <c r="G87" s="31">
        <f>(D87+D88+D89+D90+D91+D92+D93/2)/6</f>
        <v>5.75</v>
      </c>
      <c r="H87" s="45">
        <f>(E81/2+E82+E83+E84+E85+E86+E87)/6</f>
        <v>76.283333333333346</v>
      </c>
      <c r="I87" s="31">
        <f>(E87+E88+E89+E90+E91+E92+E93/2)/6</f>
        <v>75.416666666666671</v>
      </c>
      <c r="J87" s="38">
        <v>8.1999999999999993</v>
      </c>
      <c r="K87" s="45">
        <f>((H87/F87*100-100)/10)+100</f>
        <v>160.74188562596601</v>
      </c>
      <c r="L87" s="31">
        <f>H87</f>
        <v>76.283333333333346</v>
      </c>
      <c r="M87" s="41">
        <f>F87</f>
        <v>10.783333333333331</v>
      </c>
      <c r="N87" s="2"/>
      <c r="O87" s="81">
        <f>(D81/2+D82+D83+D84+D85+D86+D87+D88+D89+D90+D91+D92+D93/2)/12</f>
        <v>8.1999999999999993</v>
      </c>
      <c r="Q87" s="43">
        <v>1892</v>
      </c>
      <c r="R87" s="42">
        <v>2</v>
      </c>
      <c r="T87" s="56">
        <v>126.1</v>
      </c>
      <c r="U87" s="10">
        <f t="shared" si="4"/>
        <v>94.774999999999991</v>
      </c>
      <c r="V87" s="31">
        <f t="shared" si="3"/>
        <v>132.91666666666666</v>
      </c>
      <c r="W87" s="38"/>
    </row>
    <row r="88" spans="1:23" ht="16.5" thickBot="1">
      <c r="A88" s="43">
        <v>1954</v>
      </c>
      <c r="B88" s="42">
        <v>3</v>
      </c>
      <c r="D88" s="25">
        <v>15.8</v>
      </c>
      <c r="E88" s="18">
        <v>71.099999999999994</v>
      </c>
      <c r="F88" s="10">
        <f>(D82/2+D83+D84+D85+D86+D87+D88)/6</f>
        <v>8.2833333333333332</v>
      </c>
      <c r="G88" s="31">
        <f>(D88+D89+D90+D91+D92+D93+D94/2)/6</f>
        <v>6.8583333333333334</v>
      </c>
      <c r="H88" s="45">
        <f>(E82/2+E83+E84+E85+E86+E87+E88)/6</f>
        <v>75.424999999999997</v>
      </c>
      <c r="I88" s="31">
        <f>(E88+E89+E90+E91+E92+E93+E94/2)/6</f>
        <v>76.041666666666671</v>
      </c>
      <c r="J88" s="38">
        <v>6.3</v>
      </c>
      <c r="K88" s="45">
        <f>((H88/F88*100-100)/10)+100</f>
        <v>181.05633802816902</v>
      </c>
      <c r="L88" s="31">
        <f>H88</f>
        <v>75.424999999999997</v>
      </c>
      <c r="M88" s="41">
        <f>F88</f>
        <v>8.2833333333333332</v>
      </c>
      <c r="N88" s="2"/>
      <c r="O88" s="81">
        <f>(D82/2+D83+D84+D85+D86+D87+D88+D89+D90+D91+D92+D93+D94/2)/12</f>
        <v>6.2541666666666673</v>
      </c>
      <c r="Q88" s="43">
        <v>1892</v>
      </c>
      <c r="R88" s="42">
        <v>3</v>
      </c>
      <c r="T88" s="56">
        <v>83.3</v>
      </c>
      <c r="U88" s="10">
        <f t="shared" si="4"/>
        <v>96.591666666666654</v>
      </c>
      <c r="V88" s="31">
        <f t="shared" si="3"/>
        <v>134.70833333333334</v>
      </c>
      <c r="W88" s="38"/>
    </row>
    <row r="89" spans="1:23" ht="16.5" thickBot="1">
      <c r="A89" s="43">
        <v>1954</v>
      </c>
      <c r="B89" s="42">
        <v>4</v>
      </c>
      <c r="D89" s="25">
        <v>2.7</v>
      </c>
      <c r="E89" s="18">
        <v>69.2</v>
      </c>
      <c r="F89" s="10">
        <f>(D83/2+D84+D85+D86+D87+D88+D89)/6</f>
        <v>5.3750000000000009</v>
      </c>
      <c r="G89" s="46">
        <f>(D89+D90+D91+D92+D93+D94+D95/2)/6</f>
        <v>5.291666666666667</v>
      </c>
      <c r="H89" s="45">
        <f>(E83/2+E84+E85+E86+E87+E88+E89)/6</f>
        <v>74.74166666666666</v>
      </c>
      <c r="I89" s="31">
        <f>(E89+E90+E91+E92+E93+E94+E95/2)/6</f>
        <v>76.158333333333346</v>
      </c>
      <c r="J89" s="36">
        <v>5.0999999999999996</v>
      </c>
      <c r="K89" s="45">
        <f>((H89/F89*100-100)/10)+100</f>
        <v>229.05426356589143</v>
      </c>
      <c r="L89" s="31">
        <f>H89</f>
        <v>74.74166666666666</v>
      </c>
      <c r="M89" s="41">
        <f>F89</f>
        <v>5.3750000000000009</v>
      </c>
      <c r="O89" s="81">
        <f>(D83/2+D84+D85+D86+D87+D88+D89+D90+D91+D92+D93+D94+D95/2)/12</f>
        <v>5.1083333333333334</v>
      </c>
      <c r="Q89" s="43">
        <v>1892</v>
      </c>
      <c r="R89" s="42">
        <v>4</v>
      </c>
      <c r="T89" s="56">
        <v>116</v>
      </c>
      <c r="U89" s="10">
        <f t="shared" si="4"/>
        <v>101.28333333333335</v>
      </c>
      <c r="V89" s="46">
        <f t="shared" si="3"/>
        <v>139.34166666666667</v>
      </c>
      <c r="W89" s="36"/>
    </row>
    <row r="90" spans="1:23" ht="16.5" thickBot="1">
      <c r="A90" s="43">
        <v>1954</v>
      </c>
      <c r="B90" s="42">
        <v>5</v>
      </c>
      <c r="D90" s="25">
        <v>1.2</v>
      </c>
      <c r="E90" s="18">
        <v>69.5</v>
      </c>
      <c r="F90" s="10">
        <f>(D84/2+D85+D86+D87+D88+D89+D90)/6</f>
        <v>4.3416666666666668</v>
      </c>
      <c r="G90" s="46">
        <f>(D90+D91+D92+D93+D94+D95+D96/2)/6</f>
        <v>6.833333333333333</v>
      </c>
      <c r="H90" s="36">
        <f>(E84/2+E85+E86+E87+E88+E89+E90)/6</f>
        <v>74.55</v>
      </c>
      <c r="I90" s="31">
        <f>(E90+E91+E92+E93+E94+E95+E96/2)/6</f>
        <v>76.599999999999994</v>
      </c>
      <c r="J90" s="38">
        <v>5.5</v>
      </c>
      <c r="K90" s="45">
        <f>((H90/F90*100-100)/10)+100</f>
        <v>261.70825335892511</v>
      </c>
      <c r="L90" s="33">
        <f>H90</f>
        <v>74.55</v>
      </c>
      <c r="M90" s="41">
        <f>F90</f>
        <v>4.3416666666666668</v>
      </c>
      <c r="O90" s="81">
        <f>(D84/2+D85+D86+D87+D88+D89+D90+D91+D92+D93+D94+D95+D96/2)/12</f>
        <v>5.4874999999999998</v>
      </c>
      <c r="Q90" s="43">
        <v>1892</v>
      </c>
      <c r="R90" s="42">
        <v>5</v>
      </c>
      <c r="T90" s="56">
        <v>132.69999999999999</v>
      </c>
      <c r="U90" s="10">
        <f t="shared" si="4"/>
        <v>110.41666666666667</v>
      </c>
      <c r="V90" s="46">
        <f t="shared" si="3"/>
        <v>138.87500000000003</v>
      </c>
      <c r="W90" s="38"/>
    </row>
    <row r="91" spans="1:23" ht="16.5" thickBot="1">
      <c r="A91" s="43">
        <v>1954</v>
      </c>
      <c r="B91" s="42">
        <v>6</v>
      </c>
      <c r="D91" s="25">
        <v>0.4</v>
      </c>
      <c r="E91" s="18">
        <v>69.400000000000006</v>
      </c>
      <c r="F91" s="70">
        <f>(D85/2+D86+D87+D88+D89+D90+D91)/6</f>
        <v>3.875</v>
      </c>
      <c r="G91" s="31">
        <f>(D91+D92+D93+D94+D95+D96+D97/2)/6</f>
        <v>8.6916666666666664</v>
      </c>
      <c r="H91" s="35">
        <f>(E85/2+E86+E87+E88+E89+E90+E91)/6</f>
        <v>74.583333333333329</v>
      </c>
      <c r="I91" s="31">
        <f>(E91+E92+E93+E94+E95+E96+E97/2)/6</f>
        <v>77.024999999999991</v>
      </c>
      <c r="J91" s="38">
        <v>6.3</v>
      </c>
      <c r="K91" s="33">
        <f>((H91/F91*100-100)/10)+100</f>
        <v>282.47311827956986</v>
      </c>
      <c r="L91" s="31">
        <f>H91</f>
        <v>74.583333333333329</v>
      </c>
      <c r="M91" s="41">
        <f>F91</f>
        <v>3.875</v>
      </c>
      <c r="N91" s="17"/>
      <c r="O91" s="81">
        <f>(D85/2+D86+D87+D88+D89+D90+D91+D92+D93+D94+D95+D96+D97/2)/12</f>
        <v>6.25</v>
      </c>
      <c r="Q91" s="43">
        <v>1892</v>
      </c>
      <c r="R91" s="42">
        <v>6</v>
      </c>
      <c r="T91" s="56">
        <v>127.3</v>
      </c>
      <c r="U91" s="82">
        <f t="shared" si="4"/>
        <v>121.29166666666667</v>
      </c>
      <c r="V91" s="31">
        <f t="shared" si="3"/>
        <v>136.75</v>
      </c>
      <c r="W91" s="38"/>
    </row>
    <row r="92" spans="1:23" ht="16.5" thickBot="1">
      <c r="A92" s="43">
        <v>1954</v>
      </c>
      <c r="B92" s="42">
        <v>7</v>
      </c>
      <c r="D92" s="25">
        <v>7.3</v>
      </c>
      <c r="E92" s="18">
        <v>70</v>
      </c>
      <c r="F92" s="10">
        <f>(D86/2+D87+D88+D89+D90+D91+D92)/6</f>
        <v>4.7333333333333334</v>
      </c>
      <c r="G92" s="31">
        <f>(D92+D93+D94+D95+D96+D97+D98/2)/6</f>
        <v>12.350000000000001</v>
      </c>
      <c r="H92" s="45">
        <f>(E86/2+E87+E88+E89+E90+E91+E92)/6</f>
        <v>74.991666666666674</v>
      </c>
      <c r="I92" s="31">
        <f>(E92+E93+E94+E95+E96+E97+E98/2)/6</f>
        <v>78.349999999999994</v>
      </c>
      <c r="J92" s="38">
        <v>7.9</v>
      </c>
      <c r="K92" s="31">
        <f>((H92/F92*100-100)/10)+100</f>
        <v>248.43309859154931</v>
      </c>
      <c r="L92" s="31">
        <f>H92</f>
        <v>74.991666666666674</v>
      </c>
      <c r="M92" s="41">
        <f>F92</f>
        <v>4.7333333333333334</v>
      </c>
      <c r="N92" s="2"/>
      <c r="O92" s="81">
        <f>(D86/2+D87+D88+D89+D90+D91+D92+D93+D94+D95+D96+D97+D98/2)/12</f>
        <v>7.9333333333333336</v>
      </c>
      <c r="Q92" s="43">
        <v>1892</v>
      </c>
      <c r="R92" s="42">
        <v>7</v>
      </c>
      <c r="T92" s="56">
        <v>127.6</v>
      </c>
      <c r="U92" s="10">
        <f t="shared" si="4"/>
        <v>128.43333333333334</v>
      </c>
      <c r="V92" s="31">
        <f t="shared" si="3"/>
        <v>136.86666666666665</v>
      </c>
      <c r="W92" s="38"/>
    </row>
    <row r="93" spans="1:23" ht="16.5" thickBot="1">
      <c r="A93" s="43">
        <v>1954</v>
      </c>
      <c r="B93" s="42">
        <v>8</v>
      </c>
      <c r="D93" s="25">
        <v>12.6</v>
      </c>
      <c r="E93" s="18">
        <v>71.599999999999994</v>
      </c>
      <c r="F93" s="10">
        <f>(D87/2+D88+D89+D90+D91+D92+D93)/6</f>
        <v>6.7333333333333334</v>
      </c>
      <c r="G93" s="31">
        <f>(D93+D94+D95+D96+D97+D98+D99/2)/6</f>
        <v>16.408333333333335</v>
      </c>
      <c r="H93" s="45">
        <f>(E87/2+E88+E89+E90+E91+E92+E93)/6</f>
        <v>75.75833333333334</v>
      </c>
      <c r="I93" s="31">
        <f>(E93+E94+E95+E96+E97+E98+E99/2)/6</f>
        <v>80.149999999999991</v>
      </c>
      <c r="J93" s="38">
        <v>10.5</v>
      </c>
      <c r="K93" s="31">
        <f>((H93/F93*100-100)/10)+100</f>
        <v>202.51237623762376</v>
      </c>
      <c r="L93" s="31">
        <f>H93</f>
        <v>75.75833333333334</v>
      </c>
      <c r="M93" s="41">
        <f>F93</f>
        <v>6.7333333333333334</v>
      </c>
      <c r="N93" s="2"/>
      <c r="O93" s="81">
        <f>(D87/2+D88+D89+D90+D91+D92+D93+D94+D95+D96+D97+D98+D99/2)/12</f>
        <v>10.520833333333332</v>
      </c>
      <c r="Q93" s="43">
        <v>1892</v>
      </c>
      <c r="R93" s="42">
        <v>8</v>
      </c>
      <c r="T93" s="56">
        <v>169</v>
      </c>
      <c r="U93" s="10">
        <f t="shared" si="4"/>
        <v>136.49166666666667</v>
      </c>
      <c r="V93" s="31">
        <f t="shared" si="3"/>
        <v>136.15</v>
      </c>
      <c r="W93" s="38"/>
    </row>
    <row r="94" spans="1:23" ht="16.5" thickBot="1">
      <c r="A94" s="43">
        <v>1954</v>
      </c>
      <c r="B94" s="42">
        <v>9</v>
      </c>
      <c r="D94" s="25">
        <v>2.2999999999999998</v>
      </c>
      <c r="E94" s="18">
        <v>70.900000000000006</v>
      </c>
      <c r="F94" s="10">
        <f>(D88/2+D89+D90+D91+D92+D93+D94)/6</f>
        <v>5.7333333333333334</v>
      </c>
      <c r="G94" s="31">
        <f>(D94+D95+D96+D97+D98+D99+D100/2)/6</f>
        <v>17.408333333333335</v>
      </c>
      <c r="H94" s="45">
        <f>(E88/2+E89+E90+E91+E92+E93+E94)/6</f>
        <v>76.024999999999991</v>
      </c>
      <c r="I94" s="31">
        <f>(E94+E95+E96+E97+E98+E99+E100/2)/6</f>
        <v>81.050000000000011</v>
      </c>
      <c r="J94" s="38">
        <v>11.4</v>
      </c>
      <c r="K94" s="31">
        <f>((H94/F94*100-100)/10)+100</f>
        <v>222.60174418604649</v>
      </c>
      <c r="L94" s="31">
        <f>H94</f>
        <v>76.024999999999991</v>
      </c>
      <c r="M94" s="41">
        <f>F94</f>
        <v>5.7333333333333334</v>
      </c>
      <c r="N94" s="2"/>
      <c r="O94" s="81">
        <f>(D88/2+D89+D90+D91+D92+D93+D94+D95+D96+D97+D98+D99+D100/2)/12</f>
        <v>11.379166666666668</v>
      </c>
      <c r="Q94" s="43">
        <v>1892</v>
      </c>
      <c r="R94" s="42">
        <v>9</v>
      </c>
      <c r="T94" s="56">
        <v>104.7</v>
      </c>
      <c r="U94" s="10">
        <f t="shared" si="4"/>
        <v>136.49166666666667</v>
      </c>
      <c r="V94" s="31">
        <f t="shared" si="3"/>
        <v>127.24166666666667</v>
      </c>
      <c r="W94" s="38"/>
    </row>
    <row r="95" spans="1:23" ht="16.5" thickBot="1">
      <c r="A95" s="43">
        <v>1954</v>
      </c>
      <c r="B95" s="42">
        <v>10</v>
      </c>
      <c r="D95" s="25">
        <v>10.5</v>
      </c>
      <c r="E95" s="18">
        <v>72.7</v>
      </c>
      <c r="F95" s="10">
        <f>(D89/2+D90+D91+D92+D93+D94+D95)/6</f>
        <v>5.9416666666666673</v>
      </c>
      <c r="G95" s="31">
        <f>(D95+D96+D97+D98+D99+D100+D101/2)/6</f>
        <v>19</v>
      </c>
      <c r="H95" s="45">
        <f>(E89/2+E90+E91+E92+E93+E94+E95)/6</f>
        <v>76.45</v>
      </c>
      <c r="I95" s="31">
        <f>(E95+E96+E97+E98+E99+E100+E101/2)/6</f>
        <v>81.891666666666666</v>
      </c>
      <c r="J95" s="38">
        <v>11.6</v>
      </c>
      <c r="K95" s="31">
        <f>((H95/F95*100-100)/10)+100</f>
        <v>218.66760168302943</v>
      </c>
      <c r="L95" s="31">
        <f>H95</f>
        <v>76.45</v>
      </c>
      <c r="M95" s="41">
        <f>F95</f>
        <v>5.9416666666666673</v>
      </c>
      <c r="N95" s="2"/>
      <c r="O95" s="81">
        <f>(D89/2+D90+D91+D92+D93+D94+D95+D96+D97+D98+D99+D100+D101/2)/12</f>
        <v>11.595833333333333</v>
      </c>
      <c r="Q95" s="43">
        <v>1892</v>
      </c>
      <c r="R95" s="42">
        <v>10</v>
      </c>
      <c r="T95" s="56">
        <v>117.5</v>
      </c>
      <c r="U95" s="10">
        <f t="shared" si="4"/>
        <v>139.46666666666667</v>
      </c>
      <c r="V95" s="31">
        <f t="shared" si="3"/>
        <v>131.15</v>
      </c>
      <c r="W95" s="38"/>
    </row>
    <row r="96" spans="1:23" ht="16.5" thickBot="1">
      <c r="A96" s="43">
        <v>1954</v>
      </c>
      <c r="B96" s="42">
        <v>11</v>
      </c>
      <c r="D96" s="25">
        <v>13.4</v>
      </c>
      <c r="E96" s="18">
        <v>71</v>
      </c>
      <c r="F96" s="10">
        <f>(D90/2+D91+D92+D93+D94+D95+D96)/6</f>
        <v>7.8500000000000005</v>
      </c>
      <c r="G96" s="31">
        <f>(D96+D97+D98+D99+D100+D101+D102/2)/6</f>
        <v>22.058333333333334</v>
      </c>
      <c r="H96" s="45">
        <f>(E90/2+E91+E92+E93+E94+E95+E96)/6</f>
        <v>76.724999999999994</v>
      </c>
      <c r="I96" s="31">
        <f>(E96+E97+E98+E99+E100+E101+E102/2)/6</f>
        <v>83.325000000000003</v>
      </c>
      <c r="J96" s="38">
        <v>13.8</v>
      </c>
      <c r="K96" s="31">
        <f>((H96/F96*100-100)/10)+100</f>
        <v>187.73885350318469</v>
      </c>
      <c r="L96" s="31">
        <f>H96</f>
        <v>76.724999999999994</v>
      </c>
      <c r="M96" s="41">
        <f>F96</f>
        <v>7.8500000000000005</v>
      </c>
      <c r="N96" s="2"/>
      <c r="O96" s="81">
        <f>(D90/2+D91+D92+D93+D94+D95+D96+D97+D98+D99+D100+D101+D102/2)/12</f>
        <v>13.837500000000004</v>
      </c>
      <c r="Q96" s="43">
        <v>1892</v>
      </c>
      <c r="R96" s="42">
        <v>11</v>
      </c>
      <c r="T96" s="56">
        <v>108.9</v>
      </c>
      <c r="U96" s="10">
        <f t="shared" si="4"/>
        <v>136.89166666666668</v>
      </c>
      <c r="V96" s="31">
        <f t="shared" si="3"/>
        <v>135.57499999999999</v>
      </c>
      <c r="W96" s="38"/>
    </row>
    <row r="97" spans="1:23" ht="16.5" thickBot="1">
      <c r="A97" s="43">
        <v>1954</v>
      </c>
      <c r="B97" s="42">
        <v>12</v>
      </c>
      <c r="D97" s="25">
        <v>11.3</v>
      </c>
      <c r="E97" s="18">
        <v>73.099999999999994</v>
      </c>
      <c r="F97" s="10">
        <f>(D91/2+D92+D93+D94+D95+D96+D97)/6</f>
        <v>9.6000000000000014</v>
      </c>
      <c r="G97" s="31">
        <f>(D97+D98+D99+D100+D101+D102+D103/2)/6</f>
        <v>27.033333333333328</v>
      </c>
      <c r="H97" s="45">
        <f>(E91/2+E92+E93+E94+E95+E96+E97)/6</f>
        <v>77.333333333333329</v>
      </c>
      <c r="I97" s="31">
        <f>(E97+E98+E99+E100+E101+E102+E103/2)/6</f>
        <v>86.191666666666663</v>
      </c>
      <c r="J97" s="38">
        <v>17.399999999999999</v>
      </c>
      <c r="K97" s="31">
        <f>((H97/F97*100-100)/10)+100</f>
        <v>170.55555555555554</v>
      </c>
      <c r="L97" s="31">
        <f>H97</f>
        <v>77.333333333333329</v>
      </c>
      <c r="M97" s="41">
        <f>F97</f>
        <v>9.6000000000000014</v>
      </c>
      <c r="N97" s="2"/>
      <c r="O97" s="81">
        <f>(D91/2+D92+D93+D94+D95+D96+D97+D98+D99+D100+D101+D102+D103/2)/12</f>
        <v>17.375000000000004</v>
      </c>
      <c r="Q97" s="43">
        <v>1892</v>
      </c>
      <c r="R97" s="42">
        <v>12</v>
      </c>
      <c r="T97" s="56">
        <v>131</v>
      </c>
      <c r="U97" s="10">
        <f t="shared" si="4"/>
        <v>137.05833333333334</v>
      </c>
      <c r="V97" s="31">
        <f t="shared" si="3"/>
        <v>141.68333333333334</v>
      </c>
      <c r="W97" s="38"/>
    </row>
    <row r="98" spans="1:23" ht="16.5" thickBot="1">
      <c r="A98" s="43">
        <v>1955</v>
      </c>
      <c r="B98" s="42">
        <v>1</v>
      </c>
      <c r="D98" s="25">
        <v>33.4</v>
      </c>
      <c r="E98" s="18">
        <v>81.599999999999994</v>
      </c>
      <c r="F98" s="10">
        <f>(D92/2+D93+D94+D95+D96+D97+D98)/6</f>
        <v>14.525</v>
      </c>
      <c r="G98" s="31">
        <f>(D98+D99+D100+D101+D102+D103+D104/2)/6</f>
        <v>32.1</v>
      </c>
      <c r="H98" s="45">
        <f>(E92/2+E93+E94+E95+E96+E97+E98)/6</f>
        <v>79.316666666666663</v>
      </c>
      <c r="I98" s="31">
        <f>(E98+E99+E100+E101+E102+E103+E104/2)/6</f>
        <v>89.166666666666671</v>
      </c>
      <c r="J98" s="38">
        <v>20.5</v>
      </c>
      <c r="K98" s="31">
        <f>((H98/F98*100-100)/10)+100</f>
        <v>144.60699942627653</v>
      </c>
      <c r="L98" s="31">
        <f>H98</f>
        <v>79.316666666666663</v>
      </c>
      <c r="M98" s="41">
        <f>F98</f>
        <v>14.525</v>
      </c>
      <c r="N98" s="2"/>
      <c r="O98" s="81">
        <f>(D92/2+D93+D94+D95+D96+D97+D98+D99+D100+D101+D102+D103+D104/2)/12</f>
        <v>20.529166666666665</v>
      </c>
      <c r="Q98" s="43">
        <v>1893</v>
      </c>
      <c r="R98" s="42">
        <v>1</v>
      </c>
      <c r="T98" s="56">
        <v>125</v>
      </c>
      <c r="U98" s="10">
        <f t="shared" si="4"/>
        <v>136.65</v>
      </c>
      <c r="V98" s="31">
        <f t="shared" si="3"/>
        <v>144.63333333333333</v>
      </c>
      <c r="W98" s="38"/>
    </row>
    <row r="99" spans="1:23" ht="16.5" thickBot="1">
      <c r="A99" s="43">
        <v>1955</v>
      </c>
      <c r="B99" s="42">
        <v>2</v>
      </c>
      <c r="D99" s="25">
        <v>29.9</v>
      </c>
      <c r="E99" s="18">
        <v>80</v>
      </c>
      <c r="F99" s="10">
        <f>(D93/2+D94+D95+D96+D97+D98+D99)/6</f>
        <v>17.849999999999998</v>
      </c>
      <c r="G99" s="31">
        <f>(D99+D100+D101+D102+D103+D104+D105/2)/6</f>
        <v>34.550000000000004</v>
      </c>
      <c r="H99" s="45">
        <f>(E93/2+E94+E95+E96+E97+E98+E99)/6</f>
        <v>80.850000000000009</v>
      </c>
      <c r="I99" s="31">
        <f>(E99+E100+E101+E102+E103+E104+E105/2)/6</f>
        <v>90.833333333333329</v>
      </c>
      <c r="J99" s="38">
        <v>23.7</v>
      </c>
      <c r="K99" s="31">
        <f>((H99/F99*100-100)/10)+100</f>
        <v>135.29411764705884</v>
      </c>
      <c r="L99" s="31">
        <f>H99</f>
        <v>80.850000000000009</v>
      </c>
      <c r="M99" s="41">
        <f>F99</f>
        <v>17.849999999999998</v>
      </c>
      <c r="N99" s="2"/>
      <c r="O99" s="81">
        <f>(D93/2+D94+D95+D96+D97+D98+D99+D100+D101+D102+D103+D104+D105/2)/12</f>
        <v>23.708333333333329</v>
      </c>
      <c r="Q99" s="43">
        <v>1893</v>
      </c>
      <c r="R99" s="42">
        <v>2</v>
      </c>
      <c r="T99" s="56">
        <v>121.6</v>
      </c>
      <c r="U99" s="10">
        <f t="shared" si="4"/>
        <v>132.20000000000002</v>
      </c>
      <c r="V99" s="31">
        <f t="shared" si="3"/>
        <v>154.05000000000001</v>
      </c>
      <c r="W99" s="38"/>
    </row>
    <row r="100" spans="1:23" ht="16.5" thickBot="1">
      <c r="A100" s="43">
        <v>1955</v>
      </c>
      <c r="B100" s="42">
        <v>3</v>
      </c>
      <c r="D100" s="25">
        <v>7.3</v>
      </c>
      <c r="E100" s="18">
        <v>74</v>
      </c>
      <c r="F100" s="10">
        <f>(D94/2+D95+D96+D97+D98+D99+D100)/6</f>
        <v>17.824999999999999</v>
      </c>
      <c r="G100" s="31">
        <f>(D100+D101+D102+D103+D104+D105+D106/2)/6</f>
        <v>39.466666666666669</v>
      </c>
      <c r="H100" s="45">
        <f>(E94/2+E95+E96+E97+E98+E99+E100)/6</f>
        <v>81.308333333333337</v>
      </c>
      <c r="I100" s="31">
        <f>(E100+E101+E102+E103+E104+E105+E106/2)/6</f>
        <v>93.258333333333326</v>
      </c>
      <c r="J100" s="38">
        <v>28</v>
      </c>
      <c r="K100" s="31">
        <f>((H100/F100*100-100)/10)+100</f>
        <v>135.61477325853201</v>
      </c>
      <c r="L100" s="31">
        <f>H100</f>
        <v>81.308333333333337</v>
      </c>
      <c r="M100" s="41">
        <f>F100</f>
        <v>17.824999999999999</v>
      </c>
      <c r="N100" s="2"/>
      <c r="O100" s="81">
        <f>(D94/2+D95+D96+D97+D98+D99+D100+D101+D102+D103+D104+D105+D106/2)/12</f>
        <v>28.037499999999994</v>
      </c>
      <c r="Q100" s="43">
        <v>1893</v>
      </c>
      <c r="R100" s="42">
        <v>3</v>
      </c>
      <c r="T100" s="56">
        <v>109.5</v>
      </c>
      <c r="U100" s="10">
        <f t="shared" si="4"/>
        <v>127.64166666666667</v>
      </c>
      <c r="V100" s="31">
        <f t="shared" si="3"/>
        <v>162.55833333333337</v>
      </c>
      <c r="W100" s="38"/>
    </row>
    <row r="101" spans="1:23" ht="16.5" thickBot="1">
      <c r="A101" s="43">
        <v>1955</v>
      </c>
      <c r="B101" s="42">
        <v>4</v>
      </c>
      <c r="D101" s="25">
        <v>16.399999999999999</v>
      </c>
      <c r="E101" s="18">
        <v>77.900000000000006</v>
      </c>
      <c r="F101" s="10">
        <f>(D95/2+D96+D97+D98+D99+D100+D101)/6</f>
        <v>19.491666666666664</v>
      </c>
      <c r="G101" s="31">
        <f>(D101+D102+D103+D104+D105+D106+D107/2)/6</f>
        <v>50.233333333333341</v>
      </c>
      <c r="H101" s="45">
        <f>(E95/2+E96+E97+E98+E99+E100+E101)/6</f>
        <v>82.324999999999989</v>
      </c>
      <c r="I101" s="31">
        <f>(E101+E102+E103+E104+E105+E106+E107/2)/6</f>
        <v>98.183333333333337</v>
      </c>
      <c r="J101" s="38">
        <v>33.5</v>
      </c>
      <c r="K101" s="31">
        <f>((H101/F101*100-100)/10)+100</f>
        <v>132.23599828986747</v>
      </c>
      <c r="L101" s="31">
        <f>H101</f>
        <v>82.324999999999989</v>
      </c>
      <c r="M101" s="41">
        <f>F101</f>
        <v>19.491666666666664</v>
      </c>
      <c r="N101" s="2"/>
      <c r="O101" s="81">
        <f>(D95/2+D96+D97+D98+D99+D100+D101+D102+D103+D104+D105+D106+D107/2)/12</f>
        <v>33.49583333333333</v>
      </c>
      <c r="Q101" s="43">
        <v>1893</v>
      </c>
      <c r="R101" s="42">
        <v>4</v>
      </c>
      <c r="T101" s="56">
        <v>146.80000000000001</v>
      </c>
      <c r="U101" s="10">
        <f t="shared" si="4"/>
        <v>133.59166666666667</v>
      </c>
      <c r="V101" s="31">
        <f t="shared" si="3"/>
        <v>166.24166666666665</v>
      </c>
      <c r="W101" s="38"/>
    </row>
    <row r="102" spans="1:23" ht="16.5" thickBot="1">
      <c r="A102" s="43">
        <v>1955</v>
      </c>
      <c r="B102" s="42">
        <v>5</v>
      </c>
      <c r="D102" s="25">
        <v>41.3</v>
      </c>
      <c r="E102" s="18">
        <v>84.7</v>
      </c>
      <c r="F102" s="10">
        <f>(D96/2+D97+D98+D99+D100+D101+D102)/6</f>
        <v>24.383333333333336</v>
      </c>
      <c r="G102" s="31">
        <f>(D102+D103+D104+D105+D106+D107+D108/2)/6</f>
        <v>64.941666666666663</v>
      </c>
      <c r="H102" s="45">
        <f>(E96/2+E97+E98+E99+E100+E101+E102)/6</f>
        <v>84.466666666666669</v>
      </c>
      <c r="I102" s="31">
        <f>(E102+E103+E104+E105+E106+E107+E108/2)/6</f>
        <v>105.05000000000001</v>
      </c>
      <c r="J102" s="38">
        <v>41.2</v>
      </c>
      <c r="K102" s="31">
        <f>((H102/F102*100-100)/10)+100</f>
        <v>124.64114832535884</v>
      </c>
      <c r="L102" s="31">
        <f>H102</f>
        <v>84.466666666666669</v>
      </c>
      <c r="M102" s="41">
        <f>F102</f>
        <v>24.383333333333336</v>
      </c>
      <c r="N102" s="2"/>
      <c r="O102" s="81">
        <f>(D96/2+D97+D98+D99+D100+D101+D102+D103+D104+D105+D106+D107+D108/2)/12</f>
        <v>41.220833333333331</v>
      </c>
      <c r="Q102" s="43">
        <v>1893</v>
      </c>
      <c r="R102" s="42">
        <v>5</v>
      </c>
      <c r="T102" s="56">
        <v>141.30000000000001</v>
      </c>
      <c r="U102" s="10">
        <f t="shared" si="4"/>
        <v>138.27499999999998</v>
      </c>
      <c r="V102" s="31">
        <f t="shared" si="3"/>
        <v>163.31666666666666</v>
      </c>
      <c r="W102" s="38"/>
    </row>
    <row r="103" spans="1:23" ht="16.5" thickBot="1">
      <c r="A103" s="43">
        <v>1955</v>
      </c>
      <c r="B103" s="42">
        <v>6</v>
      </c>
      <c r="D103" s="25">
        <v>45.2</v>
      </c>
      <c r="E103" s="18">
        <v>91.7</v>
      </c>
      <c r="F103" s="10">
        <f>(D97/2+D98+D99+D100+D101+D102+D103)/6</f>
        <v>29.858333333333331</v>
      </c>
      <c r="G103" s="31">
        <f>(D103+D104+D105+D106+D107+D108+D109/2)/6</f>
        <v>77.649999999999991</v>
      </c>
      <c r="H103" s="45">
        <f>(E97/2+E98+E99+E100+E101+E102+E103)/6</f>
        <v>87.74166666666666</v>
      </c>
      <c r="I103" s="31">
        <f>(E103+E104+E105+E106+E107+E108+E109/2)/6</f>
        <v>112.40000000000002</v>
      </c>
      <c r="J103" s="38">
        <v>50</v>
      </c>
      <c r="K103" s="31">
        <f>((H103/F103*100-100)/10)+100</f>
        <v>119.38598939436227</v>
      </c>
      <c r="L103" s="31">
        <f>H103</f>
        <v>87.74166666666666</v>
      </c>
      <c r="M103" s="41">
        <f>F103</f>
        <v>29.858333333333331</v>
      </c>
      <c r="N103" s="2"/>
      <c r="O103" s="81">
        <f>(D97/2+D98+D99+D100+D101+D102+D103+D104+D105+D106+D107+D108+D109/2)/12</f>
        <v>49.98749999999999</v>
      </c>
      <c r="Q103" s="43">
        <v>1893</v>
      </c>
      <c r="R103" s="42">
        <v>6</v>
      </c>
      <c r="T103" s="56">
        <v>149.80000000000001</v>
      </c>
      <c r="U103" s="10">
        <f t="shared" si="4"/>
        <v>143.25</v>
      </c>
      <c r="V103" s="31">
        <f t="shared" si="3"/>
        <v>163.23333333333335</v>
      </c>
      <c r="W103" s="38"/>
    </row>
    <row r="104" spans="1:23" ht="16.5" thickBot="1">
      <c r="A104" s="43">
        <v>1955</v>
      </c>
      <c r="B104" s="42">
        <v>7</v>
      </c>
      <c r="D104" s="25">
        <v>38.200000000000003</v>
      </c>
      <c r="E104" s="18">
        <v>90.2</v>
      </c>
      <c r="F104" s="10">
        <f>(D98/2+D99+D100+D101+D102+D103+D104)/6</f>
        <v>32.5</v>
      </c>
      <c r="G104" s="31">
        <f>(D104+D105+D106+D107+D108+D109+D110/2)/6</f>
        <v>87.858333333333334</v>
      </c>
      <c r="H104" s="45">
        <f>(E98/2+E99+E100+E101+E102+E103+E104)/6</f>
        <v>89.88333333333334</v>
      </c>
      <c r="I104" s="31">
        <f>(E104+E105+E106+E107+E108+E109+E110/2)/6</f>
        <v>119.36666666666666</v>
      </c>
      <c r="J104" s="38">
        <v>57</v>
      </c>
      <c r="K104" s="31">
        <f>((H104/F104*100-100)/10)+100</f>
        <v>117.65641025641025</v>
      </c>
      <c r="L104" s="31">
        <f>H104</f>
        <v>89.88333333333334</v>
      </c>
      <c r="M104" s="41">
        <f>F104</f>
        <v>32.5</v>
      </c>
      <c r="N104" s="2"/>
      <c r="O104" s="81">
        <f>(D98/2+D99+D100+D101+D102+D103+D104+D105+D106+D107+D108+D109+D110/2)/12</f>
        <v>56.99583333333333</v>
      </c>
      <c r="Q104" s="43">
        <v>1893</v>
      </c>
      <c r="R104" s="42">
        <v>7</v>
      </c>
      <c r="T104" s="56">
        <v>147.6</v>
      </c>
      <c r="U104" s="10">
        <f t="shared" si="4"/>
        <v>146.51666666666668</v>
      </c>
      <c r="V104" s="31">
        <f t="shared" si="3"/>
        <v>162.85</v>
      </c>
      <c r="W104" s="38"/>
    </row>
    <row r="105" spans="1:23" ht="16.5" thickBot="1">
      <c r="A105" s="43">
        <v>1955</v>
      </c>
      <c r="B105" s="42">
        <v>8</v>
      </c>
      <c r="D105" s="25">
        <v>58</v>
      </c>
      <c r="E105" s="18">
        <v>93</v>
      </c>
      <c r="F105" s="10">
        <f>(D99/2+D100+D101+D102+D103+D104+D105)/6</f>
        <v>36.891666666666666</v>
      </c>
      <c r="G105" s="31">
        <f>(D105+D106+D107+D108+D109+D110+D111/2)/6</f>
        <v>104.8</v>
      </c>
      <c r="H105" s="45">
        <f>(E99/2+E100+E101+E102+E103+E104+E105)/6</f>
        <v>91.916666666666671</v>
      </c>
      <c r="I105" s="31">
        <f>(E105+E106+E107+E108+E109+E110+E111/2)/6</f>
        <v>129.31666666666669</v>
      </c>
      <c r="J105" s="38">
        <v>66</v>
      </c>
      <c r="K105" s="31">
        <f>((H105/F105*100-100)/10)+100</f>
        <v>114.91529252315338</v>
      </c>
      <c r="L105" s="31">
        <f>H105</f>
        <v>91.916666666666671</v>
      </c>
      <c r="M105" s="41">
        <f>F105</f>
        <v>36.891666666666666</v>
      </c>
      <c r="N105" s="2"/>
      <c r="O105" s="81">
        <f>(D99/2+D100+D101+D102+D103+D104+D105+D106+D107+D108+D109+D110+D111/2)/12</f>
        <v>66.012500000000003</v>
      </c>
      <c r="Q105" s="43">
        <v>1893</v>
      </c>
      <c r="R105" s="42">
        <v>8</v>
      </c>
      <c r="T105" s="56">
        <v>215.4</v>
      </c>
      <c r="U105" s="10">
        <f t="shared" si="4"/>
        <v>161.86666666666667</v>
      </c>
      <c r="V105" s="31">
        <f t="shared" si="3"/>
        <v>161.55000000000001</v>
      </c>
      <c r="W105" s="38"/>
    </row>
    <row r="106" spans="1:23" ht="16.5" thickBot="1">
      <c r="A106" s="43">
        <v>1955</v>
      </c>
      <c r="B106" s="42">
        <v>9</v>
      </c>
      <c r="D106" s="25">
        <v>60.8</v>
      </c>
      <c r="E106" s="18">
        <v>96.1</v>
      </c>
      <c r="F106" s="10">
        <f>(D100/2+D101+D102+D103+D104+D105+D106)/6</f>
        <v>43.925000000000004</v>
      </c>
      <c r="G106" s="31">
        <f>(D106+D107+D108+D109+D110+D111+D112/2)/6</f>
        <v>123.74166666666667</v>
      </c>
      <c r="H106" s="45">
        <f>(E100/2+E101+E102+E103+E104+E105+E106)/6</f>
        <v>95.100000000000009</v>
      </c>
      <c r="I106" s="31">
        <f>(E106+E107+E108+E109+E110+E111+E112/2)/6</f>
        <v>140.66666666666666</v>
      </c>
      <c r="J106" s="38">
        <v>78.8</v>
      </c>
      <c r="K106" s="31">
        <f>((H106/F106*100-100)/10)+100</f>
        <v>111.65054069436539</v>
      </c>
      <c r="L106" s="31">
        <f>H106</f>
        <v>95.100000000000009</v>
      </c>
      <c r="M106" s="41">
        <f>F106</f>
        <v>43.925000000000004</v>
      </c>
      <c r="N106" s="2"/>
      <c r="O106" s="81">
        <f>(D100/2+D101+D102+D103+D104+D105+D106+D107+D108+D109+D110+D111+D112/2)/12</f>
        <v>78.766666666666666</v>
      </c>
      <c r="Q106" s="43">
        <v>1893</v>
      </c>
      <c r="R106" s="42">
        <v>9</v>
      </c>
      <c r="T106" s="56">
        <v>129.9</v>
      </c>
      <c r="U106" s="10">
        <f t="shared" si="4"/>
        <v>164.25833333333333</v>
      </c>
      <c r="V106" s="31">
        <f t="shared" si="3"/>
        <v>144.65833333333333</v>
      </c>
      <c r="W106" s="38"/>
    </row>
    <row r="107" spans="1:23" ht="16.5" thickBot="1">
      <c r="A107" s="43">
        <v>1955</v>
      </c>
      <c r="B107" s="42">
        <v>10</v>
      </c>
      <c r="D107" s="25">
        <v>83</v>
      </c>
      <c r="E107" s="18">
        <v>111</v>
      </c>
      <c r="F107" s="10">
        <f>(D101/2+D102+D103+D104+D105+D106+D107)/6</f>
        <v>55.783333333333331</v>
      </c>
      <c r="G107" s="31">
        <f>(D107+D108+D109+D110+D111+D112+D113/2)/6</f>
        <v>140.64166666666668</v>
      </c>
      <c r="H107" s="45">
        <f>(E101/2+E102+E103+E104+E105+E106+E107)/6</f>
        <v>100.94166666666666</v>
      </c>
      <c r="I107" s="31">
        <f>(E107+E108+E109+E110+E111+E112+E113/2)/6</f>
        <v>151.83333333333334</v>
      </c>
      <c r="J107" s="38">
        <v>91.3</v>
      </c>
      <c r="K107" s="31">
        <f>((H107/F107*100-100)/10)+100</f>
        <v>108.0953092321482</v>
      </c>
      <c r="L107" s="31">
        <f>H107</f>
        <v>100.94166666666666</v>
      </c>
      <c r="M107" s="41">
        <f>F107</f>
        <v>55.783333333333331</v>
      </c>
      <c r="N107" s="2"/>
      <c r="O107" s="81">
        <f>(D101/2+D102+D103+D104+D105+D106+D107+D108+D109+D110+D111+D112+D113/2)/12</f>
        <v>91.295833333333334</v>
      </c>
      <c r="Q107" s="43">
        <v>1893</v>
      </c>
      <c r="R107" s="42">
        <v>10</v>
      </c>
      <c r="T107" s="56">
        <v>133.30000000000001</v>
      </c>
      <c r="U107" s="10">
        <f t="shared" si="4"/>
        <v>165.11666666666667</v>
      </c>
      <c r="V107" s="31">
        <f t="shared" si="3"/>
        <v>141.6</v>
      </c>
      <c r="W107" s="38"/>
    </row>
    <row r="108" spans="1:23" ht="16.5" thickBot="1">
      <c r="A108" s="43">
        <v>1955</v>
      </c>
      <c r="B108" s="42">
        <v>11</v>
      </c>
      <c r="D108" s="25">
        <v>126.3</v>
      </c>
      <c r="E108" s="18">
        <v>127.2</v>
      </c>
      <c r="F108" s="10">
        <f>(D102/2+D103+D104+D105+D106+D107+D108)/6</f>
        <v>72.025000000000006</v>
      </c>
      <c r="G108" s="31">
        <f>(D108+D109+D110+D111+D112+D113+D114/2)/6</f>
        <v>155.98333333333335</v>
      </c>
      <c r="H108" s="45">
        <f>(E102/2+E103+E104+E105+E106+E107+E108)/6</f>
        <v>108.59166666666668</v>
      </c>
      <c r="I108" s="31">
        <f>(E108+E109+E110+E111+E112+E113+E114/2)/6</f>
        <v>161.18333333333337</v>
      </c>
      <c r="J108" s="38">
        <v>103.5</v>
      </c>
      <c r="K108" s="31">
        <f>((H108/F108*100-100)/10)+100</f>
        <v>105.0769408770103</v>
      </c>
      <c r="L108" s="31">
        <f>H108</f>
        <v>108.59166666666668</v>
      </c>
      <c r="M108" s="41">
        <f>F108</f>
        <v>72.025000000000006</v>
      </c>
      <c r="N108" s="2"/>
      <c r="O108" s="81">
        <f>(D102/2+D103+D104+D105+D106+D107+D108+D109+D110+D111+D112+D113+D114/2)/12</f>
        <v>103.47916666666669</v>
      </c>
      <c r="Q108" s="43">
        <v>1893</v>
      </c>
      <c r="R108" s="42">
        <v>11</v>
      </c>
      <c r="T108" s="56">
        <v>125.2</v>
      </c>
      <c r="U108" s="10">
        <f t="shared" si="4"/>
        <v>161.97500000000002</v>
      </c>
      <c r="V108" s="31">
        <f t="shared" si="3"/>
        <v>144.77500000000001</v>
      </c>
      <c r="W108" s="38"/>
    </row>
    <row r="109" spans="1:23" ht="16.5" thickBot="1">
      <c r="A109" s="43">
        <v>1955</v>
      </c>
      <c r="B109" s="42">
        <v>12</v>
      </c>
      <c r="D109" s="25">
        <v>108.8</v>
      </c>
      <c r="E109" s="18">
        <v>130.4</v>
      </c>
      <c r="F109" s="10">
        <f>(D103/2+D104+D105+D106+D107+D108+D109)/6</f>
        <v>82.95</v>
      </c>
      <c r="G109" s="31">
        <f>(D109+D110+D111+D112+D113+D114+D115/2)/6</f>
        <v>164.80833333333334</v>
      </c>
      <c r="H109" s="45">
        <f>(E103/2+E104+E105+E106+E107+E108+E109)/6</f>
        <v>115.625</v>
      </c>
      <c r="I109" s="31">
        <f>(E109+E110+E111+E112+E113+E114+E115/2)/6</f>
        <v>167.14166666666668</v>
      </c>
      <c r="J109" s="38">
        <v>114.8</v>
      </c>
      <c r="K109" s="31">
        <f>((H109/F109*100-100)/10)+100</f>
        <v>103.93911995177818</v>
      </c>
      <c r="L109" s="31">
        <f>H109</f>
        <v>115.625</v>
      </c>
      <c r="M109" s="41">
        <f>F109</f>
        <v>82.95</v>
      </c>
      <c r="N109" s="2"/>
      <c r="O109" s="81">
        <f>(D103/2+D104+D105+D106+D107+D108+D109+D110+D111+D112+D113+D114+D115/2)/12</f>
        <v>114.81250000000001</v>
      </c>
      <c r="Q109" s="43">
        <v>1893</v>
      </c>
      <c r="R109" s="42">
        <v>12</v>
      </c>
      <c r="T109" s="56">
        <v>156.4</v>
      </c>
      <c r="U109" s="10">
        <f t="shared" si="4"/>
        <v>163.78333333333333</v>
      </c>
      <c r="V109" s="31">
        <f t="shared" si="3"/>
        <v>151.69999999999999</v>
      </c>
      <c r="W109" s="38"/>
    </row>
    <row r="110" spans="1:23" ht="16.5" thickBot="1">
      <c r="A110" s="43">
        <v>1956</v>
      </c>
      <c r="B110" s="42">
        <v>1</v>
      </c>
      <c r="D110" s="25">
        <v>104.1</v>
      </c>
      <c r="E110" s="18">
        <v>136.6</v>
      </c>
      <c r="F110" s="10">
        <f>(D104/2+D105+D106+D107+D108+D109+D110)/6</f>
        <v>93.350000000000009</v>
      </c>
      <c r="G110" s="31">
        <f>(D110+D111+D112+D113+D114+D115+D116/2)/6</f>
        <v>175.6583333333333</v>
      </c>
      <c r="H110" s="45">
        <f>(E104/2+E105+E106+E107+E108+E109+E110)/6</f>
        <v>123.23333333333333</v>
      </c>
      <c r="I110" s="31">
        <f>(E110+E111+E112+E113+E114+E115+E116/2)/6</f>
        <v>172.65833333333333</v>
      </c>
      <c r="J110" s="38">
        <v>125.8</v>
      </c>
      <c r="K110" s="31">
        <f>((H110/F110*100-100)/10)+100</f>
        <v>103.20121406891627</v>
      </c>
      <c r="L110" s="31">
        <f>H110</f>
        <v>123.23333333333333</v>
      </c>
      <c r="M110" s="41">
        <f>F110</f>
        <v>93.350000000000009</v>
      </c>
      <c r="N110" s="2"/>
      <c r="O110" s="81">
        <f>(D104/2+D105+D106+D107+D108+D109+D110+D111+D112+D113+D114+D115+D116/2)/12</f>
        <v>125.82916666666667</v>
      </c>
      <c r="Q110" s="43">
        <v>1894</v>
      </c>
      <c r="R110" s="42">
        <v>1</v>
      </c>
      <c r="T110" s="56">
        <v>138.6</v>
      </c>
      <c r="U110" s="10">
        <f t="shared" si="4"/>
        <v>162.10000000000002</v>
      </c>
      <c r="V110" s="31">
        <f t="shared" si="3"/>
        <v>154.09166666666667</v>
      </c>
      <c r="W110" s="38"/>
    </row>
    <row r="111" spans="1:23" ht="16.5" thickBot="1">
      <c r="A111" s="43">
        <v>1956</v>
      </c>
      <c r="B111" s="42">
        <v>2</v>
      </c>
      <c r="D111" s="25">
        <v>175.6</v>
      </c>
      <c r="E111" s="18">
        <v>163.19999999999999</v>
      </c>
      <c r="F111" s="10">
        <f>(D105/2+D106+D107+D108+D109+D110+D111)/6</f>
        <v>114.60000000000001</v>
      </c>
      <c r="G111" s="31">
        <f>(D111+D112+D113+D114+D115+D116+D117/2)/6</f>
        <v>193.54999999999998</v>
      </c>
      <c r="H111" s="45">
        <f>(E105/2+E106+E107+E108+E109+E110+E111)/6</f>
        <v>135.16666666666666</v>
      </c>
      <c r="I111" s="31">
        <f>(E111+E112+E113+E114+E115+E116+E117/2)/6</f>
        <v>180.45000000000002</v>
      </c>
      <c r="J111" s="38">
        <v>139.4</v>
      </c>
      <c r="K111" s="31">
        <f>((H111/F111*100-100)/10)+100</f>
        <v>101.79464805119255</v>
      </c>
      <c r="L111" s="31">
        <f>H111</f>
        <v>135.16666666666666</v>
      </c>
      <c r="M111" s="41">
        <f>F111</f>
        <v>114.60000000000001</v>
      </c>
      <c r="N111" s="2"/>
      <c r="O111" s="81">
        <f>(D105/2+D106+D107+D108+D109+D110+D111+D112+D113+D114+D115+D116+D117/2)/12</f>
        <v>139.44166666666666</v>
      </c>
      <c r="Q111" s="43">
        <v>1894</v>
      </c>
      <c r="R111" s="42">
        <v>2</v>
      </c>
      <c r="T111" s="56">
        <v>141</v>
      </c>
      <c r="U111" s="10">
        <f t="shared" si="4"/>
        <v>155.35</v>
      </c>
      <c r="V111" s="31">
        <f t="shared" si="3"/>
        <v>155.47499999999999</v>
      </c>
      <c r="W111" s="38"/>
    </row>
    <row r="112" spans="1:23" ht="16.5" thickBot="1">
      <c r="A112" s="43">
        <v>1956</v>
      </c>
      <c r="B112" s="42">
        <v>3</v>
      </c>
      <c r="D112" s="25">
        <v>167.7</v>
      </c>
      <c r="E112" s="18">
        <v>159</v>
      </c>
      <c r="F112" s="10">
        <f>(D106/2+D107+D108+D109+D110+D111+D112)/6</f>
        <v>132.65</v>
      </c>
      <c r="G112" s="31">
        <f>(D112+D113+D114+D115+D116+D117+D118/2)/6</f>
        <v>204.75</v>
      </c>
      <c r="H112" s="45">
        <f>(E106/2+E107+E108+E109+E110+E111+E112)/6</f>
        <v>145.90833333333333</v>
      </c>
      <c r="I112" s="31">
        <f>(E112+E113+E114+E115+E116+E117+E118/2)/6</f>
        <v>186.72500000000002</v>
      </c>
      <c r="J112" s="38">
        <v>154.69999999999999</v>
      </c>
      <c r="K112" s="31">
        <f>((H112/F112*100-100)/10)+100</f>
        <v>100.99949742429953</v>
      </c>
      <c r="L112" s="31">
        <f>H112</f>
        <v>145.90833333333333</v>
      </c>
      <c r="M112" s="41">
        <f>F112</f>
        <v>132.65</v>
      </c>
      <c r="N112" s="2"/>
      <c r="O112" s="81">
        <f>(D106/2+D107+D108+D109+D110+D111+D112+D113+D114+D115+D116+D117+D118/2)/12</f>
        <v>154.72500000000002</v>
      </c>
      <c r="Q112" s="43">
        <v>1894</v>
      </c>
      <c r="R112" s="42">
        <v>3</v>
      </c>
      <c r="T112" s="56">
        <v>87.1</v>
      </c>
      <c r="U112" s="10">
        <f t="shared" si="4"/>
        <v>141.09166666666667</v>
      </c>
      <c r="V112" s="31">
        <f t="shared" si="3"/>
        <v>150.9</v>
      </c>
      <c r="W112" s="38"/>
    </row>
    <row r="113" spans="1:23" ht="16.5" thickBot="1">
      <c r="A113" s="43">
        <v>1956</v>
      </c>
      <c r="B113" s="42">
        <v>4</v>
      </c>
      <c r="D113" s="25">
        <v>156.69999999999999</v>
      </c>
      <c r="E113" s="18">
        <v>167.2</v>
      </c>
      <c r="F113" s="10">
        <f>(D107/2+D108+D109+D110+D111+D112+D113)/6</f>
        <v>146.78333333333333</v>
      </c>
      <c r="G113" s="31">
        <f>(D113+D114+D115+D116+D117+D118+D119/2)/6</f>
        <v>215.57500000000005</v>
      </c>
      <c r="H113" s="45">
        <f>(E107/2+E108+E109+E110+E111+E112+E113)/6</f>
        <v>156.51666666666668</v>
      </c>
      <c r="I113" s="31">
        <f>(E113+E114+E115+E116+E117+E118+E119/2)/6</f>
        <v>193.8416666666667</v>
      </c>
      <c r="J113" s="38">
        <v>168.1</v>
      </c>
      <c r="K113" s="31">
        <f>((H113/F113*100-100)/10)+100</f>
        <v>100.66310889065517</v>
      </c>
      <c r="L113" s="31">
        <f>H113</f>
        <v>156.51666666666668</v>
      </c>
      <c r="M113" s="41">
        <f>F113</f>
        <v>146.78333333333333</v>
      </c>
      <c r="N113" s="2"/>
      <c r="O113" s="81">
        <f>(D107/2+D108+D109+D110+D111+D112+D113+D114+D115+D116+D117+D118+D119/2)/12</f>
        <v>168.12083333333337</v>
      </c>
      <c r="Q113" s="43">
        <v>1894</v>
      </c>
      <c r="R113" s="42">
        <v>4</v>
      </c>
      <c r="T113" s="56">
        <v>136</v>
      </c>
      <c r="U113" s="10">
        <f t="shared" si="4"/>
        <v>141.82500000000002</v>
      </c>
      <c r="V113" s="31">
        <f t="shared" si="3"/>
        <v>156.02500000000001</v>
      </c>
      <c r="W113" s="38"/>
    </row>
    <row r="114" spans="1:23" ht="16.5" thickBot="1">
      <c r="A114" s="43">
        <v>1956</v>
      </c>
      <c r="B114" s="42">
        <v>5</v>
      </c>
      <c r="D114" s="25">
        <v>193.4</v>
      </c>
      <c r="E114" s="18">
        <v>167</v>
      </c>
      <c r="F114" s="10">
        <f>(D108/2+D109+D110+D111+D112+D113+D114)/6</f>
        <v>161.57499999999999</v>
      </c>
      <c r="G114" s="31">
        <f>(D114+D115+D116+D117+D118+D119+D120/2)/6</f>
        <v>231.53333333333339</v>
      </c>
      <c r="H114" s="45">
        <f>(E108/2+E109+E110+E111+E112+E113+E114)/6</f>
        <v>164.5</v>
      </c>
      <c r="I114" s="31">
        <f>(E114+E115+E116+E117+E118+E119+E120/2)/6</f>
        <v>203.08333333333334</v>
      </c>
      <c r="J114" s="38">
        <v>180.4</v>
      </c>
      <c r="K114" s="31">
        <f>((H114/F114*100-100)/10)+100</f>
        <v>100.18103048120068</v>
      </c>
      <c r="L114" s="31">
        <f>H114</f>
        <v>164.5</v>
      </c>
      <c r="M114" s="41">
        <f>F114</f>
        <v>161.57499999999999</v>
      </c>
      <c r="N114" s="2"/>
      <c r="O114" s="81">
        <f>(D108/2+D109+D110+D111+D112+D113+D114+D115+D116+D117+D118+D119+D120/2)/12</f>
        <v>180.4375</v>
      </c>
      <c r="Q114" s="43">
        <v>1894</v>
      </c>
      <c r="R114" s="42">
        <v>5</v>
      </c>
      <c r="T114" s="56">
        <v>168.7</v>
      </c>
      <c r="U114" s="10">
        <f t="shared" si="4"/>
        <v>148.4</v>
      </c>
      <c r="V114" s="31">
        <f t="shared" si="3"/>
        <v>151.69166666666666</v>
      </c>
      <c r="W114" s="38"/>
    </row>
    <row r="115" spans="1:23" ht="16.5" thickBot="1">
      <c r="A115" s="43">
        <v>1956</v>
      </c>
      <c r="B115" s="42">
        <v>6</v>
      </c>
      <c r="D115" s="25">
        <v>165.1</v>
      </c>
      <c r="E115" s="18">
        <v>158.9</v>
      </c>
      <c r="F115" s="10">
        <f>(D109/2+D110+D111+D112+D113+D114+D115)/6</f>
        <v>169.5</v>
      </c>
      <c r="G115" s="31">
        <f>(D115+D116+D117+D118+D119+D120+D121/2)/6</f>
        <v>245.71666666666667</v>
      </c>
      <c r="H115" s="45">
        <f>(E109/2+E110+E111+E112+E113+E114+E115)/6</f>
        <v>169.51666666666668</v>
      </c>
      <c r="I115" s="31">
        <f>(E115+E116+E117+E118+E119+E120+E121/2)/6</f>
        <v>216.15</v>
      </c>
      <c r="J115" s="38">
        <v>193.9</v>
      </c>
      <c r="K115" s="31">
        <f>((H115/F115*100-100)/10)+100</f>
        <v>100.00098328416912</v>
      </c>
      <c r="L115" s="31">
        <f>H115</f>
        <v>169.51666666666668</v>
      </c>
      <c r="M115" s="41">
        <f>F115</f>
        <v>169.5</v>
      </c>
      <c r="N115" s="2"/>
      <c r="O115" s="81">
        <f>(D109/2+D110+D111+D112+D113+D114+D115+D116+D117+D118+D119+D120+D121/2)/12</f>
        <v>193.85000000000002</v>
      </c>
      <c r="Q115" s="43">
        <v>1894</v>
      </c>
      <c r="R115" s="42">
        <v>6</v>
      </c>
      <c r="T115" s="56">
        <v>164.8</v>
      </c>
      <c r="U115" s="10">
        <f t="shared" si="4"/>
        <v>152.39999999999998</v>
      </c>
      <c r="V115" s="31">
        <f t="shared" si="3"/>
        <v>139.77500000000001</v>
      </c>
      <c r="W115" s="38"/>
    </row>
    <row r="116" spans="1:23" ht="16.5" thickBot="1">
      <c r="A116" s="43">
        <v>1956</v>
      </c>
      <c r="B116" s="42">
        <v>7</v>
      </c>
      <c r="D116" s="25">
        <v>182.7</v>
      </c>
      <c r="E116" s="18">
        <v>168.1</v>
      </c>
      <c r="F116" s="10">
        <f>(D110/2+D111+D112+D113+D114+D115+D116)/6</f>
        <v>182.20833333333334</v>
      </c>
      <c r="G116" s="31">
        <f>(D116+D117+D118+D119+D120+D121+D122/2)/6</f>
        <v>260.34166666666664</v>
      </c>
      <c r="H116" s="45">
        <f>(E110/2+E111+E112+E113+E114+E115+E116)/6</f>
        <v>175.28333333333333</v>
      </c>
      <c r="I116" s="31">
        <f>(E116+E117+E118+E119+E120+E121+E122/2)/6</f>
        <v>228.79999999999998</v>
      </c>
      <c r="J116" s="38">
        <v>206.1</v>
      </c>
      <c r="K116" s="31">
        <f>((H116/F116*100-100)/10)+100</f>
        <v>99.619940544248806</v>
      </c>
      <c r="L116" s="31">
        <f>H116</f>
        <v>175.28333333333333</v>
      </c>
      <c r="M116" s="41">
        <f>F116</f>
        <v>182.20833333333334</v>
      </c>
      <c r="N116" s="2"/>
      <c r="O116" s="81">
        <f>(D110/2+D111+D112+D113+D114+D115+D116+D117+D118+D119+D120+D121+D122/2)/12</f>
        <v>206.04999999999998</v>
      </c>
      <c r="Q116" s="43">
        <v>1894</v>
      </c>
      <c r="R116" s="42">
        <v>7</v>
      </c>
      <c r="T116" s="56">
        <v>176.7</v>
      </c>
      <c r="U116" s="10">
        <f t="shared" si="4"/>
        <v>157.26666666666665</v>
      </c>
      <c r="V116" s="31">
        <f t="shared" si="3"/>
        <v>129.43333333333334</v>
      </c>
      <c r="W116" s="38"/>
    </row>
    <row r="117" spans="1:23" ht="16.5" thickBot="1">
      <c r="A117" s="43">
        <v>1956</v>
      </c>
      <c r="B117" s="42">
        <v>8</v>
      </c>
      <c r="D117" s="25">
        <v>240.2</v>
      </c>
      <c r="E117" s="18">
        <v>198.6</v>
      </c>
      <c r="F117" s="10">
        <f>(D111/2+D112+D113+D114+D115+D116+D117)/6</f>
        <v>198.93333333333337</v>
      </c>
      <c r="G117" s="31">
        <f>(D117+D118+D119+D120+D121+D122+D123/2)/6</f>
        <v>264.74166666666667</v>
      </c>
      <c r="H117" s="45">
        <f>(E111/2+E112+E113+E114+E115+E116+E117)/6</f>
        <v>183.39999999999998</v>
      </c>
      <c r="I117" s="31">
        <f>(E117+E118+E119+E120+E121+E122+E123/2)/6</f>
        <v>234.61666666666665</v>
      </c>
      <c r="J117" s="38">
        <v>211.8</v>
      </c>
      <c r="K117" s="31">
        <f>((H117/F117*100-100)/10)+100</f>
        <v>99.219168900804291</v>
      </c>
      <c r="L117" s="31">
        <f>H117</f>
        <v>183.39999999999998</v>
      </c>
      <c r="M117" s="41">
        <f>F117</f>
        <v>198.93333333333337</v>
      </c>
      <c r="N117" s="2"/>
      <c r="O117" s="81">
        <f>(D111/2+D112+D113+D114+D115+D116+D117+D118+D119+D120+D121+D122+D123/2)/12</f>
        <v>211.82083333333335</v>
      </c>
      <c r="Q117" s="43">
        <v>1894</v>
      </c>
      <c r="R117" s="42">
        <v>8</v>
      </c>
      <c r="T117" s="56">
        <v>117.1</v>
      </c>
      <c r="U117" s="10">
        <f t="shared" si="4"/>
        <v>153.48333333333332</v>
      </c>
      <c r="V117" s="31">
        <f t="shared" si="3"/>
        <v>118.10000000000001</v>
      </c>
      <c r="W117" s="38"/>
    </row>
    <row r="118" spans="1:23" ht="16.5" thickBot="1">
      <c r="A118" s="43">
        <v>1956</v>
      </c>
      <c r="B118" s="42">
        <v>9</v>
      </c>
      <c r="D118" s="25">
        <v>245.4</v>
      </c>
      <c r="E118" s="18">
        <v>203.1</v>
      </c>
      <c r="F118" s="10">
        <f>(D112/2+D113+D114+D115+D116+D117+D118)/6</f>
        <v>211.22500000000002</v>
      </c>
      <c r="G118" s="31">
        <f>(D118+D119+D120+D121+D122+D123+D124/2)/6</f>
        <v>258.65000000000003</v>
      </c>
      <c r="H118" s="45">
        <f>(E112/2+E113+E114+E115+E116+E117+E118)/6</f>
        <v>190.4</v>
      </c>
      <c r="I118" s="31">
        <f>(E118+E119+E120+E121+E122+E123+E124/2)/6</f>
        <v>233.01666666666668</v>
      </c>
      <c r="J118" s="38">
        <v>214.5</v>
      </c>
      <c r="K118" s="31">
        <f>((H118/F118*100-100)/10)+100</f>
        <v>99.014084507042256</v>
      </c>
      <c r="L118" s="31">
        <f>H118</f>
        <v>190.4</v>
      </c>
      <c r="M118" s="41">
        <f>F118</f>
        <v>211.22500000000002</v>
      </c>
      <c r="N118" s="2"/>
      <c r="O118" s="81">
        <f>(D112/2+D113+D114+D115+D116+D117+D118+D119+D120+D121+D122+D123+D124/2)/12</f>
        <v>214.48750000000004</v>
      </c>
      <c r="Q118" s="43">
        <v>1894</v>
      </c>
      <c r="R118" s="42">
        <v>9</v>
      </c>
      <c r="T118" s="56">
        <v>110</v>
      </c>
      <c r="U118" s="10">
        <f t="shared" si="4"/>
        <v>152.80833333333334</v>
      </c>
      <c r="V118" s="31">
        <f t="shared" si="3"/>
        <v>116.38333333333333</v>
      </c>
      <c r="W118" s="38"/>
    </row>
    <row r="119" spans="1:23" ht="16.5" thickBot="1">
      <c r="A119" s="43">
        <v>1956</v>
      </c>
      <c r="B119" s="42">
        <v>10</v>
      </c>
      <c r="D119" s="25">
        <v>219.9</v>
      </c>
      <c r="E119" s="18">
        <v>200.3</v>
      </c>
      <c r="F119" s="10">
        <f>(D113/2+D114+D115+D116+D117+D118+D119)/6</f>
        <v>220.8416666666667</v>
      </c>
      <c r="G119" s="31">
        <f>(D119+D120+D121+D122+D123+D124+D125/2)/6</f>
        <v>256.98333333333329</v>
      </c>
      <c r="H119" s="45">
        <f>(E113/2+E114+E115+E116+E117+E118+E119)/6</f>
        <v>196.60000000000002</v>
      </c>
      <c r="I119" s="31">
        <f>(E119+E120+E121+E122+E123+E124+E125/2)/6</f>
        <v>232.26666666666668</v>
      </c>
      <c r="J119" s="38">
        <v>220.6</v>
      </c>
      <c r="K119" s="31">
        <f>((H119/F119*100-100)/10)+100</f>
        <v>98.902305573374591</v>
      </c>
      <c r="L119" s="31">
        <f>H119</f>
        <v>196.60000000000002</v>
      </c>
      <c r="M119" s="41">
        <f>F119</f>
        <v>220.8416666666667</v>
      </c>
      <c r="N119" s="2"/>
      <c r="O119" s="81">
        <f>(D113/2+D114+D115+D116+D117+D118+D119+D120+D121+D122+D123+D124+D125/2)/12</f>
        <v>220.58750000000001</v>
      </c>
      <c r="Q119" s="43">
        <v>1894</v>
      </c>
      <c r="R119" s="42">
        <v>10</v>
      </c>
      <c r="T119" s="56">
        <v>125.7</v>
      </c>
      <c r="U119" s="10">
        <f t="shared" si="4"/>
        <v>155.16666666666669</v>
      </c>
      <c r="V119" s="31">
        <f t="shared" si="3"/>
        <v>117.2</v>
      </c>
      <c r="W119" s="38"/>
    </row>
    <row r="120" spans="1:23" ht="16.5" thickBot="1">
      <c r="A120" s="43">
        <v>1956</v>
      </c>
      <c r="B120" s="42">
        <v>11</v>
      </c>
      <c r="D120" s="25">
        <v>285</v>
      </c>
      <c r="E120" s="18">
        <v>245</v>
      </c>
      <c r="F120" s="10">
        <f>(D114/2+D115+D116+D117+D118+D119+D120)/6</f>
        <v>239.16666666666666</v>
      </c>
      <c r="G120" s="31">
        <f>(D120+D121+D122+D123+D124+D125+D126/2)/6</f>
        <v>260.41666666666669</v>
      </c>
      <c r="H120" s="45">
        <f>(E114/2+E115+E116+E117+E118+E119+E120)/6</f>
        <v>209.58333333333334</v>
      </c>
      <c r="I120" s="31">
        <f>(E120+E121+E122+E123+E124+E125+E126/2)/6</f>
        <v>233.43333333333331</v>
      </c>
      <c r="J120" s="38">
        <v>226</v>
      </c>
      <c r="K120" s="31">
        <f>((H120/F120*100-100)/10)+100</f>
        <v>98.763066202090599</v>
      </c>
      <c r="L120" s="31">
        <f>H120</f>
        <v>209.58333333333334</v>
      </c>
      <c r="M120" s="41">
        <f>F120</f>
        <v>239.16666666666666</v>
      </c>
      <c r="N120" s="2"/>
      <c r="O120" s="81">
        <f>(D114/2+D115+D116+D117+D118+D119+D120+D121+D122+D123+D124+D125+D126/2)/12</f>
        <v>226.04166666666666</v>
      </c>
      <c r="Q120" s="43">
        <v>1894</v>
      </c>
      <c r="R120" s="42">
        <v>11</v>
      </c>
      <c r="T120" s="56">
        <v>94.3</v>
      </c>
      <c r="U120" s="10">
        <f t="shared" si="4"/>
        <v>145.49166666666667</v>
      </c>
      <c r="V120" s="31">
        <f t="shared" si="3"/>
        <v>116.30833333333332</v>
      </c>
      <c r="W120" s="38"/>
    </row>
    <row r="121" spans="1:23" ht="16.5" thickBot="1">
      <c r="A121" s="43">
        <v>1956</v>
      </c>
      <c r="B121" s="42">
        <v>12</v>
      </c>
      <c r="D121" s="25">
        <v>272</v>
      </c>
      <c r="E121" s="18">
        <v>245.8</v>
      </c>
      <c r="F121" s="10">
        <f>(D115/2+D116+D117+D118+D119+D120+D121)/6</f>
        <v>254.625</v>
      </c>
      <c r="G121" s="31">
        <f>(D121+D122+D123+D124+D125+D126+D127/2)/6</f>
        <v>256.02500000000003</v>
      </c>
      <c r="H121" s="45">
        <f>(E115/2+E116+E117+E118+E119+E120+E121)/6</f>
        <v>223.39166666666665</v>
      </c>
      <c r="I121" s="31">
        <f>(E121+E122+E123+E124+E125+E126+E127/2)/6</f>
        <v>232.04999999999998</v>
      </c>
      <c r="J121" s="38">
        <v>232.7</v>
      </c>
      <c r="K121" s="31">
        <f>((H121/F121*100-100)/10)+100</f>
        <v>98.773359515627561</v>
      </c>
      <c r="L121" s="31">
        <f>H121</f>
        <v>223.39166666666665</v>
      </c>
      <c r="M121" s="41">
        <f>F121</f>
        <v>254.625</v>
      </c>
      <c r="N121" s="2"/>
      <c r="O121" s="81">
        <f>(D115/2+D116+D117+D118+D119+D120+D121+D122+D123+D124+D125+D126+D127/2)/12</f>
        <v>232.65833333333333</v>
      </c>
      <c r="Q121" s="43">
        <v>1894</v>
      </c>
      <c r="R121" s="42">
        <v>12</v>
      </c>
      <c r="T121" s="56">
        <v>100.1</v>
      </c>
      <c r="U121" s="10">
        <f t="shared" si="4"/>
        <v>134.38333333333335</v>
      </c>
      <c r="V121" s="31">
        <f t="shared" si="3"/>
        <v>119.89166666666665</v>
      </c>
      <c r="W121" s="38"/>
    </row>
    <row r="122" spans="1:23" ht="16.5" thickBot="1">
      <c r="A122" s="43">
        <v>1957</v>
      </c>
      <c r="B122" s="42">
        <v>1</v>
      </c>
      <c r="D122" s="25">
        <v>233.7</v>
      </c>
      <c r="E122" s="18">
        <v>223.8</v>
      </c>
      <c r="F122" s="10">
        <f>(D116/2+D117+D118+D119+D120+D121+D122)/6</f>
        <v>264.59166666666664</v>
      </c>
      <c r="G122" s="31">
        <f>(D122+D123+D124+D125+D126+D127+D128/2)/6</f>
        <v>256.47499999999997</v>
      </c>
      <c r="H122" s="45">
        <f>(E116/2+E117+E118+E119+E120+E121+E122)/6</f>
        <v>233.44166666666663</v>
      </c>
      <c r="I122" s="31">
        <f>(E122+E123+E124+E125+E126+E127+E128/2)/6</f>
        <v>231.5333333333333</v>
      </c>
      <c r="J122" s="38">
        <v>241.1</v>
      </c>
      <c r="K122" s="31">
        <f>((H122/F122*100-100)/10)+100</f>
        <v>98.822714245220624</v>
      </c>
      <c r="L122" s="31">
        <f>H122</f>
        <v>233.44166666666663</v>
      </c>
      <c r="M122" s="41">
        <f>F122</f>
        <v>264.59166666666664</v>
      </c>
      <c r="N122" s="2"/>
      <c r="O122" s="81">
        <f>(D116/2+D117+D118+D119+D120+D121+D122+D123+D124+D125+D126+D127+D128/2)/12</f>
        <v>241.05833333333337</v>
      </c>
      <c r="Q122" s="43">
        <v>1895</v>
      </c>
      <c r="R122" s="42">
        <v>1</v>
      </c>
      <c r="T122" s="56">
        <v>105.4</v>
      </c>
      <c r="U122" s="10">
        <f t="shared" si="4"/>
        <v>123.49166666666666</v>
      </c>
      <c r="V122" s="31">
        <f t="shared" si="3"/>
        <v>119.77500000000002</v>
      </c>
      <c r="W122" s="38"/>
    </row>
    <row r="123" spans="1:23" ht="16.5" thickBot="1">
      <c r="A123" s="43">
        <v>1957</v>
      </c>
      <c r="B123" s="42">
        <v>2</v>
      </c>
      <c r="D123" s="25">
        <v>184.5</v>
      </c>
      <c r="E123" s="18">
        <v>182.2</v>
      </c>
      <c r="F123" s="10">
        <f>(D117/2+D118+D119+D120+D121+D122+D123)/6</f>
        <v>260.10000000000002</v>
      </c>
      <c r="G123" s="31">
        <f>(D123+D124+D125+D126+D127+D128+D129/2)/6</f>
        <v>258.25833333333327</v>
      </c>
      <c r="H123" s="45">
        <f>(E117/2+E118+E119+E120+E121+E122+E123)/6</f>
        <v>233.25</v>
      </c>
      <c r="I123" s="31">
        <f>(E123+E124+E125+E126+E127+E128+E129/2)/6</f>
        <v>230.27500000000001</v>
      </c>
      <c r="J123" s="38">
        <v>243.8</v>
      </c>
      <c r="K123" s="31">
        <f>((H123/F123*100-100)/10)+100</f>
        <v>98.967704728950409</v>
      </c>
      <c r="L123" s="31">
        <f>H123</f>
        <v>233.25</v>
      </c>
      <c r="M123" s="41">
        <f>F123</f>
        <v>260.10000000000002</v>
      </c>
      <c r="N123" s="2"/>
      <c r="O123" s="81">
        <f>(D117/2+D118+D119+D120+D121+D122+D123+D124+D125+D126+D127+D128+D129/2)/12</f>
        <v>243.80416666666667</v>
      </c>
      <c r="Q123" s="43">
        <v>1895</v>
      </c>
      <c r="R123" s="42">
        <v>2</v>
      </c>
      <c r="T123" s="56">
        <v>112</v>
      </c>
      <c r="U123" s="10">
        <f t="shared" si="4"/>
        <v>117.675</v>
      </c>
      <c r="V123" s="31">
        <f t="shared" si="3"/>
        <v>118.42500000000001</v>
      </c>
      <c r="W123" s="38"/>
    </row>
    <row r="124" spans="1:23" ht="16.5" thickBot="1">
      <c r="A124" s="43">
        <v>1957</v>
      </c>
      <c r="B124" s="42">
        <v>3</v>
      </c>
      <c r="D124" s="25">
        <v>222.8</v>
      </c>
      <c r="E124" s="18">
        <v>195.8</v>
      </c>
      <c r="F124" s="10">
        <f>(D118/2+D119+D120+D121+D122+D123+D124)/6</f>
        <v>256.76666666666665</v>
      </c>
      <c r="G124" s="31">
        <f>(D124+D125+D126+D127+D128+D129+D130/2)/6</f>
        <v>273.98333333333329</v>
      </c>
      <c r="H124" s="45">
        <f>(E118/2+E119+E120+E121+E122+E123+E124)/6</f>
        <v>232.40833333333333</v>
      </c>
      <c r="I124" s="31">
        <f>(E124+E125+E126+E127+E128+E129+E130/2)/6</f>
        <v>239.67500000000004</v>
      </c>
      <c r="J124" s="38">
        <v>246.8</v>
      </c>
      <c r="K124" s="31">
        <f>((H124/F124*100-100)/10)+100</f>
        <v>99.051343632351035</v>
      </c>
      <c r="L124" s="31">
        <f>H124</f>
        <v>232.40833333333333</v>
      </c>
      <c r="M124" s="41">
        <f>F124</f>
        <v>256.76666666666665</v>
      </c>
      <c r="N124" s="2"/>
      <c r="O124" s="81">
        <f>(D118/2+D119+D120+D121+D122+D123+D124+D125+D126+D127+D128+D129+D130/2)/12</f>
        <v>246.80833333333331</v>
      </c>
      <c r="Q124" s="43">
        <v>1895</v>
      </c>
      <c r="R124" s="42">
        <v>3</v>
      </c>
      <c r="T124" s="56">
        <v>101.6</v>
      </c>
      <c r="U124" s="10">
        <f t="shared" si="4"/>
        <v>115.68333333333334</v>
      </c>
      <c r="V124" s="31">
        <f t="shared" si="3"/>
        <v>117.34166666666665</v>
      </c>
      <c r="W124" s="38"/>
    </row>
    <row r="125" spans="1:23" ht="16.5" thickBot="1">
      <c r="A125" s="43">
        <v>1957</v>
      </c>
      <c r="B125" s="42">
        <v>4</v>
      </c>
      <c r="D125" s="25">
        <v>248</v>
      </c>
      <c r="E125" s="18">
        <v>201.4</v>
      </c>
      <c r="F125" s="10">
        <f>(D119/2+D120+D121+D122+D123+D124+D125)/6</f>
        <v>259.32499999999999</v>
      </c>
      <c r="G125" s="31">
        <f>(D125+D126+D127+D128+D129+D130+D131/2)/6</f>
        <v>294.63333333333338</v>
      </c>
      <c r="H125" s="45">
        <f>(E119/2+E120+E121+E122+E123+E124+E125)/6</f>
        <v>232.35833333333335</v>
      </c>
      <c r="I125" s="31">
        <f>(E125+E126+E127+E128+E129+E130+E131/2)/6</f>
        <v>252.96666666666661</v>
      </c>
      <c r="J125" s="38">
        <v>256.3</v>
      </c>
      <c r="K125" s="31">
        <f>((H125/F125*100-100)/10)+100</f>
        <v>98.960120826504706</v>
      </c>
      <c r="L125" s="31">
        <f>H125</f>
        <v>232.35833333333335</v>
      </c>
      <c r="M125" s="41">
        <f>F125</f>
        <v>259.32499999999999</v>
      </c>
      <c r="N125" s="2"/>
      <c r="O125" s="81">
        <f>(D119/2+D120+D121+D122+D123+D124+D125+D126+D127+D128+D129+D130+D131/2)/12</f>
        <v>256.31249999999994</v>
      </c>
      <c r="Q125" s="43">
        <v>1895</v>
      </c>
      <c r="R125" s="42">
        <v>4</v>
      </c>
      <c r="T125" s="56">
        <v>128.19999999999999</v>
      </c>
      <c r="U125" s="10">
        <f t="shared" si="4"/>
        <v>117.40833333333335</v>
      </c>
      <c r="V125" s="31">
        <f t="shared" si="3"/>
        <v>117.85000000000001</v>
      </c>
      <c r="W125" s="38"/>
    </row>
    <row r="126" spans="1:23" ht="16.5" thickBot="1">
      <c r="A126" s="43">
        <v>1957</v>
      </c>
      <c r="B126" s="42">
        <v>5</v>
      </c>
      <c r="D126" s="25">
        <v>233</v>
      </c>
      <c r="E126" s="18">
        <v>213.2</v>
      </c>
      <c r="F126" s="10">
        <f>(D120/2+D121+D122+D123+D124+D125+D126)/6</f>
        <v>256.08333333333331</v>
      </c>
      <c r="G126" s="31">
        <f>(D126+D127+D128+D129+D130+D131+D132/2)/6</f>
        <v>308.13333333333333</v>
      </c>
      <c r="H126" s="45">
        <f>(E120/2+E121+E122+E123+E124+E125+E126)/6</f>
        <v>230.78333333333333</v>
      </c>
      <c r="I126" s="31">
        <f>(E126+E127+E128+E129+E130+E131+E132/2)/6</f>
        <v>263.95833333333331</v>
      </c>
      <c r="J126" s="38">
        <v>262.7</v>
      </c>
      <c r="K126" s="31">
        <f>((H126/F126*100-100)/10)+100</f>
        <v>99.012040351448093</v>
      </c>
      <c r="L126" s="31">
        <f>H126</f>
        <v>230.78333333333333</v>
      </c>
      <c r="M126" s="41">
        <f>F126</f>
        <v>256.08333333333331</v>
      </c>
      <c r="N126" s="2"/>
      <c r="O126" s="81">
        <f>(D120/2+D121+D122+D123+D124+D125+D126+D127+D128+D129+D130+D131+D132/2)/12</f>
        <v>262.69166666666666</v>
      </c>
      <c r="Q126" s="43">
        <v>1895</v>
      </c>
      <c r="R126" s="42">
        <v>5</v>
      </c>
      <c r="T126" s="56">
        <v>112.5</v>
      </c>
      <c r="U126" s="10">
        <f t="shared" si="4"/>
        <v>117.825</v>
      </c>
      <c r="V126" s="31">
        <f t="shared" si="3"/>
        <v>112.46666666666668</v>
      </c>
      <c r="W126" s="38"/>
    </row>
    <row r="127" spans="1:23" ht="16.5" thickBot="1">
      <c r="A127" s="43">
        <v>1957</v>
      </c>
      <c r="B127" s="42">
        <v>6</v>
      </c>
      <c r="D127" s="25">
        <v>284.3</v>
      </c>
      <c r="E127" s="18">
        <v>260.2</v>
      </c>
      <c r="F127" s="10">
        <f>(D121/2+D122+D123+D124+D125+D126+D127)/6</f>
        <v>257.05</v>
      </c>
      <c r="G127" s="31">
        <f>(D127+D128+D129+D130+D131+D132+D133/2)/6</f>
        <v>322.43333333333334</v>
      </c>
      <c r="H127" s="45">
        <f>(E121/2+E122+E123+E124+E125+E126+E127)/6</f>
        <v>233.25</v>
      </c>
      <c r="I127" s="31">
        <f>(E127+E128+E129+E130+E131+E132+E133/2)/6</f>
        <v>272.67500000000001</v>
      </c>
      <c r="J127" s="38">
        <v>266.10000000000002</v>
      </c>
      <c r="K127" s="31">
        <f>((H127/F127*100-100)/10)+100</f>
        <v>99.074110095312193</v>
      </c>
      <c r="L127" s="31">
        <f>H127</f>
        <v>233.25</v>
      </c>
      <c r="M127" s="41">
        <f>F127</f>
        <v>257.05</v>
      </c>
      <c r="N127" s="2"/>
      <c r="O127" s="81">
        <f>(D121/2+D122+D123+D124+D125+D126+D127+D128+D129+D130+D131+D132+D133/2)/12</f>
        <v>266.05</v>
      </c>
      <c r="Q127" s="43">
        <v>1895</v>
      </c>
      <c r="R127" s="42">
        <v>6</v>
      </c>
      <c r="T127" s="56">
        <v>119.1</v>
      </c>
      <c r="U127" s="10">
        <f t="shared" si="4"/>
        <v>121.47500000000001</v>
      </c>
      <c r="V127" s="31">
        <f t="shared" si="3"/>
        <v>110.0916666666667</v>
      </c>
      <c r="W127" s="38"/>
    </row>
    <row r="128" spans="1:23" ht="16.5" thickBot="1">
      <c r="A128" s="43">
        <v>1957</v>
      </c>
      <c r="B128" s="42">
        <v>7</v>
      </c>
      <c r="D128" s="25">
        <v>265.10000000000002</v>
      </c>
      <c r="E128" s="18">
        <v>225.2</v>
      </c>
      <c r="F128" s="10">
        <f>(D122/2+D123+D124+D125+D126+D127+D128)/6</f>
        <v>259.0916666666667</v>
      </c>
      <c r="G128" s="33">
        <f>(D128+D129+D130+D131+D132+D133+D134/2)/6</f>
        <v>327.19166666666661</v>
      </c>
      <c r="H128" s="45">
        <f>(E122/2+E123+E124+E125+E126+E127+E128)/6</f>
        <v>231.65</v>
      </c>
      <c r="I128" s="31">
        <f>(E128+E129+E130+E131+E132+E133+E134/2)/6</f>
        <v>272.71666666666664</v>
      </c>
      <c r="J128" s="38">
        <v>271.10000000000002</v>
      </c>
      <c r="K128" s="31">
        <f>((H128/F128*100-100)/10)+100</f>
        <v>98.940851050143124</v>
      </c>
      <c r="L128" s="31">
        <f>H128</f>
        <v>231.65</v>
      </c>
      <c r="M128" s="41">
        <f>F128</f>
        <v>259.0916666666667</v>
      </c>
      <c r="N128" s="2"/>
      <c r="O128" s="81">
        <f>(D122/2+D123+D124+D125+D126+D127+D128+D129+D130+D131+D132+D133+D134/2)/12</f>
        <v>271.05</v>
      </c>
      <c r="Q128" s="43">
        <v>1895</v>
      </c>
      <c r="R128" s="42">
        <v>7</v>
      </c>
      <c r="T128" s="56">
        <v>79.7</v>
      </c>
      <c r="U128" s="10">
        <f t="shared" si="4"/>
        <v>117.63333333333333</v>
      </c>
      <c r="V128" s="31">
        <f t="shared" si="3"/>
        <v>104.10000000000001</v>
      </c>
      <c r="W128" s="38"/>
    </row>
    <row r="129" spans="1:23" ht="16.5" thickBot="1">
      <c r="A129" s="43">
        <v>1957</v>
      </c>
      <c r="B129" s="42">
        <v>8</v>
      </c>
      <c r="D129" s="25">
        <v>223.7</v>
      </c>
      <c r="E129" s="18">
        <v>207.3</v>
      </c>
      <c r="F129" s="10">
        <f>(D123/2+D124+D125+D126+D127+D128+D129)/6</f>
        <v>261.52499999999998</v>
      </c>
      <c r="G129" s="31">
        <f>(D129+D130+D131+D132+D133+D134+D135/2)/6</f>
        <v>326.36666666666667</v>
      </c>
      <c r="H129" s="45">
        <f>(E123/2+E124+E125+E126+E127+E128+E129)/6</f>
        <v>232.36666666666667</v>
      </c>
      <c r="I129" s="31">
        <f>(E129+E130+E131+E132+E133+E134+E135/2)/6</f>
        <v>272.7166666666667</v>
      </c>
      <c r="J129" s="38">
        <v>275.3</v>
      </c>
      <c r="K129" s="31">
        <f>((H129/F129*100-100)/10)+100</f>
        <v>98.885065162667686</v>
      </c>
      <c r="L129" s="31">
        <f>H129</f>
        <v>232.36666666666667</v>
      </c>
      <c r="M129" s="41">
        <f>F129</f>
        <v>261.52499999999998</v>
      </c>
      <c r="N129" s="2"/>
      <c r="O129" s="81">
        <f>(D123/2+D124+D125+D126+D127+D128+D129+D130+D131+D132+D133+D134+D135/2)/12</f>
        <v>275.30416666666662</v>
      </c>
      <c r="Q129" s="43">
        <v>1895</v>
      </c>
      <c r="R129" s="42">
        <v>8</v>
      </c>
      <c r="T129" s="56">
        <v>114.9</v>
      </c>
      <c r="U129" s="10">
        <f t="shared" si="4"/>
        <v>118.66666666666667</v>
      </c>
      <c r="V129" s="31">
        <f t="shared" si="3"/>
        <v>102.82499999999999</v>
      </c>
      <c r="W129" s="38"/>
    </row>
    <row r="130" spans="1:23" ht="16.5" thickBot="1">
      <c r="A130" s="43">
        <v>1957</v>
      </c>
      <c r="B130" s="42">
        <v>9</v>
      </c>
      <c r="D130" s="25">
        <v>334</v>
      </c>
      <c r="E130" s="18">
        <v>269.89999999999998</v>
      </c>
      <c r="F130" s="10">
        <f>(D124/2+D125+D126+D127+D128+D129+D130)/6</f>
        <v>283.25000000000006</v>
      </c>
      <c r="G130" s="31">
        <f>(D130+D131+D132+D133+D134+D135+D136/2)/6</f>
        <v>331.05</v>
      </c>
      <c r="H130" s="45">
        <f>(E124/2+E125+E126+E127+E128+E129+E130)/6</f>
        <v>245.85</v>
      </c>
      <c r="I130" s="33">
        <f>(E130+E131+E132+E133+E134+E135+E136/2)/6</f>
        <v>276.18333333333334</v>
      </c>
      <c r="J130" s="38">
        <v>279.3</v>
      </c>
      <c r="K130" s="31">
        <f>((H130/F130*100-100)/10)+100</f>
        <v>98.679611650485441</v>
      </c>
      <c r="L130" s="31">
        <f>H130</f>
        <v>245.85</v>
      </c>
      <c r="M130" s="41">
        <f>F130</f>
        <v>283.25000000000006</v>
      </c>
      <c r="N130" s="2"/>
      <c r="O130" s="81">
        <f>(D124/2+D125+D126+D127+D128+D129+D130+D131+D132+D133+D134+D135+D136/2)/12</f>
        <v>279.31666666666666</v>
      </c>
      <c r="Q130" s="43">
        <v>1895</v>
      </c>
      <c r="R130" s="42">
        <v>9</v>
      </c>
      <c r="T130" s="56">
        <v>96.1</v>
      </c>
      <c r="U130" s="10">
        <f t="shared" si="4"/>
        <v>116.88333333333334</v>
      </c>
      <c r="V130" s="31">
        <f t="shared" si="3"/>
        <v>98.858333333333334</v>
      </c>
      <c r="W130" s="38"/>
    </row>
    <row r="131" spans="1:23" ht="16.5" thickBot="1">
      <c r="A131" s="43">
        <v>1957</v>
      </c>
      <c r="B131" s="42">
        <v>10</v>
      </c>
      <c r="D131" s="32">
        <v>359.4</v>
      </c>
      <c r="E131" s="3">
        <v>281.2</v>
      </c>
      <c r="F131" s="10">
        <f>(D125/2+D126+D127+D128+D129+D130+D131)/6</f>
        <v>303.91666666666669</v>
      </c>
      <c r="G131" s="31">
        <f>(D131+D132+D133+D134+D135+D136+D137/2)/6</f>
        <v>321.01666666666665</v>
      </c>
      <c r="H131" s="45">
        <f>(E125/2+E126+E127+E128+E129+E130+E131)/6</f>
        <v>259.61666666666667</v>
      </c>
      <c r="I131" s="31">
        <f>(E131+E132+E133+E134+E135+E136+E137/2)/6</f>
        <v>272.5916666666667</v>
      </c>
      <c r="J131" s="38">
        <v>282.5</v>
      </c>
      <c r="K131" s="31">
        <f>((H131/F131*100-100)/10)+100</f>
        <v>98.542363586509452</v>
      </c>
      <c r="L131" s="31">
        <f>H131</f>
        <v>259.61666666666667</v>
      </c>
      <c r="M131" s="41">
        <f>F131</f>
        <v>303.91666666666669</v>
      </c>
      <c r="N131" s="2"/>
      <c r="O131" s="81">
        <f>(D125/2+D126+D127+D128+D129+D130+D131+D132+D133+D134+D135+D136+D137/2)/12</f>
        <v>282.51666666666665</v>
      </c>
      <c r="Q131" s="43">
        <v>1895</v>
      </c>
      <c r="R131" s="42">
        <v>10</v>
      </c>
      <c r="T131" s="56">
        <v>113.2</v>
      </c>
      <c r="U131" s="10">
        <f t="shared" si="4"/>
        <v>116.60000000000001</v>
      </c>
      <c r="V131" s="31">
        <f t="shared" si="3"/>
        <v>96.133333333333326</v>
      </c>
      <c r="W131" s="38"/>
    </row>
    <row r="132" spans="1:23" ht="16.5" thickBot="1">
      <c r="A132" s="43">
        <v>1957</v>
      </c>
      <c r="B132" s="42">
        <v>11</v>
      </c>
      <c r="D132" s="25">
        <v>298.60000000000002</v>
      </c>
      <c r="E132" s="18">
        <v>253.5</v>
      </c>
      <c r="F132" s="10">
        <f>(D126/2+D127+D128+D129+D130+D131+D132)/6</f>
        <v>313.59999999999997</v>
      </c>
      <c r="G132" s="31">
        <f>(D132+D133+D134+D135+D136+D137+D138/2)/6</f>
        <v>304.93333333333334</v>
      </c>
      <c r="H132" s="45">
        <f>(E126/2+E127+E128+E129+E130+E131+E132)/6</f>
        <v>267.31666666666666</v>
      </c>
      <c r="I132" s="31">
        <f>(E132+E133+E134+E135+E136+E137+E138/2)/6</f>
        <v>264.97499999999997</v>
      </c>
      <c r="J132" s="36">
        <v>284.39999999999998</v>
      </c>
      <c r="K132" s="31">
        <f>((H132/F132*100-100)/10)+100</f>
        <v>98.524128401360542</v>
      </c>
      <c r="L132" s="31">
        <f>H132</f>
        <v>267.31666666666666</v>
      </c>
      <c r="M132" s="41">
        <f>F132</f>
        <v>313.59999999999997</v>
      </c>
      <c r="N132" s="2"/>
      <c r="O132" s="81">
        <f>(D126/2+D127+D128+D129+D130+D131+D132+D133+D134+D135+D136+D137+D138/2)/12</f>
        <v>284.38333333333327</v>
      </c>
      <c r="Q132" s="43">
        <v>1895</v>
      </c>
      <c r="R132" s="42">
        <v>11</v>
      </c>
      <c r="T132" s="56">
        <v>78.599999999999994</v>
      </c>
      <c r="U132" s="10">
        <f t="shared" si="4"/>
        <v>109.64166666666669</v>
      </c>
      <c r="V132" s="31">
        <f t="shared" si="3"/>
        <v>87.191666666666663</v>
      </c>
      <c r="W132" s="38"/>
    </row>
    <row r="133" spans="1:23" ht="16.5" thickBot="1">
      <c r="A133" s="43">
        <v>1957</v>
      </c>
      <c r="B133" s="42">
        <v>12</v>
      </c>
      <c r="D133" s="25">
        <v>339</v>
      </c>
      <c r="E133" s="18">
        <v>277.5</v>
      </c>
      <c r="F133" s="10">
        <f>(D127/2+D128+D129+D130+D131+D132+D133)/6</f>
        <v>326.99166666666662</v>
      </c>
      <c r="G133" s="31">
        <f>(D133+D134+D135+D136+D137+D138+D139/2)/6</f>
        <v>296.0916666666667</v>
      </c>
      <c r="H133" s="45">
        <f>(E127/2+E128+E129+E130+E131+E132+E133)/6</f>
        <v>274.11666666666662</v>
      </c>
      <c r="I133" s="31">
        <f>(E133+E134+E135+E136+E137+E138+E139/2)/6</f>
        <v>260.30833333333334</v>
      </c>
      <c r="J133" s="38">
        <v>283.3</v>
      </c>
      <c r="K133" s="31">
        <f>((H133/F133*100-100)/10)+100</f>
        <v>98.382986314635943</v>
      </c>
      <c r="L133" s="31">
        <f>H133</f>
        <v>274.11666666666662</v>
      </c>
      <c r="M133" s="41">
        <f>F133</f>
        <v>326.99166666666662</v>
      </c>
      <c r="N133" s="2"/>
      <c r="O133" s="81">
        <f>(D127/2+D128+D129+D130+D131+D132+D133+D134+D135+D136+D137+D138+D139/2)/12</f>
        <v>283.29166666666657</v>
      </c>
      <c r="Q133" s="43">
        <v>1895</v>
      </c>
      <c r="R133" s="42">
        <v>12</v>
      </c>
      <c r="T133" s="56">
        <v>117.9</v>
      </c>
      <c r="U133" s="10">
        <f t="shared" si="4"/>
        <v>109.99166666666666</v>
      </c>
      <c r="V133" s="31">
        <f t="shared" si="3"/>
        <v>84.741666666666674</v>
      </c>
      <c r="W133" s="38"/>
    </row>
    <row r="134" spans="1:23" ht="16.5" thickBot="1">
      <c r="A134" s="43">
        <v>1958</v>
      </c>
      <c r="B134" s="42">
        <v>1</v>
      </c>
      <c r="D134" s="25">
        <v>286.7</v>
      </c>
      <c r="E134" s="18">
        <v>243.4</v>
      </c>
      <c r="F134" s="62">
        <f>(D128/2+D129+D130+D131+D132+D133+D134)/6</f>
        <v>328.99166666666667</v>
      </c>
      <c r="G134" s="31">
        <f>(D134+D135+D136+D137+D138+D139+D140/2)/6</f>
        <v>282.41666666666669</v>
      </c>
      <c r="H134" s="45">
        <f>(E128/2+E129+E130+E131+E132+E133+E134)/6</f>
        <v>274.23333333333335</v>
      </c>
      <c r="I134" s="31">
        <f>(E134+E135+E136+E137+E138+E139+E140/2)/6</f>
        <v>252.29999999999998</v>
      </c>
      <c r="J134" s="38">
        <v>281.8</v>
      </c>
      <c r="K134" s="33">
        <f>((H134/F134*100-100)/10)+100</f>
        <v>98.335570809797616</v>
      </c>
      <c r="L134" s="31">
        <f>H134</f>
        <v>274.23333333333335</v>
      </c>
      <c r="M134" s="41">
        <f>F134</f>
        <v>328.99166666666667</v>
      </c>
      <c r="N134" s="2"/>
      <c r="O134" s="81">
        <f>(D128/2+D129+D130+D131+D132+D133+D134+D135+D136+D137+D138+D139+D140/2)/12</f>
        <v>281.8125</v>
      </c>
      <c r="Q134" s="43">
        <v>1896</v>
      </c>
      <c r="R134" s="42">
        <v>1</v>
      </c>
      <c r="T134" s="56">
        <v>48.4</v>
      </c>
      <c r="U134" s="10">
        <f t="shared" si="4"/>
        <v>101.49166666666666</v>
      </c>
      <c r="V134" s="31">
        <f t="shared" si="3"/>
        <v>78.166666666666671</v>
      </c>
      <c r="W134" s="38"/>
    </row>
    <row r="135" spans="1:23" ht="16.5" thickBot="1">
      <c r="A135" s="43">
        <v>1958</v>
      </c>
      <c r="B135" s="42">
        <v>2</v>
      </c>
      <c r="D135" s="25">
        <v>233.6</v>
      </c>
      <c r="E135" s="18">
        <v>207</v>
      </c>
      <c r="F135" s="10">
        <f>(D129/2+D130+D131+D132+D133+D134+D135)/6</f>
        <v>327.19166666666666</v>
      </c>
      <c r="G135" s="31">
        <f>(D135+D136+D137+D138+D139+D140+D141/2)/6</f>
        <v>280.8416666666667</v>
      </c>
      <c r="H135" s="45">
        <f>(E129/2+E130+E131+E132+E133+E134+E135)/6</f>
        <v>272.69166666666666</v>
      </c>
      <c r="I135" s="31">
        <f>(E135+E136+E137+E138+E139+E140+E141/2)/6</f>
        <v>251.25833333333335</v>
      </c>
      <c r="J135" s="38">
        <v>284.5</v>
      </c>
      <c r="K135" s="31">
        <f>((H135/F135*100-100)/10)+100</f>
        <v>98.334309655400759</v>
      </c>
      <c r="L135" s="31">
        <f>H135</f>
        <v>272.69166666666666</v>
      </c>
      <c r="M135" s="41">
        <f>F135</f>
        <v>327.19166666666666</v>
      </c>
      <c r="N135" s="2"/>
      <c r="O135" s="81">
        <f>(D129/2+D130+D131+D132+D133+D134+D135+D136+D137+D138+D139+D140+D141/2)/12</f>
        <v>284.54999999999995</v>
      </c>
      <c r="Q135" s="43">
        <v>1896</v>
      </c>
      <c r="R135" s="42">
        <v>2</v>
      </c>
      <c r="T135" s="56">
        <v>95.7</v>
      </c>
      <c r="U135" s="10">
        <f t="shared" si="4"/>
        <v>101.22500000000001</v>
      </c>
      <c r="V135" s="31">
        <f t="shared" si="3"/>
        <v>80.149999999999991</v>
      </c>
      <c r="W135" s="38"/>
    </row>
    <row r="136" spans="1:23" ht="16.5" thickBot="1">
      <c r="A136" s="43">
        <v>1958</v>
      </c>
      <c r="B136" s="42">
        <v>3</v>
      </c>
      <c r="D136" s="25">
        <v>270</v>
      </c>
      <c r="E136" s="18">
        <v>249.2</v>
      </c>
      <c r="F136" s="10">
        <f>(D130/2+D131+D132+D133+D134+D135+D136)/6</f>
        <v>325.71666666666664</v>
      </c>
      <c r="G136" s="31">
        <f>(D136+D137+D138+D139+D140+D141+D142/2)/6</f>
        <v>289.29166666666669</v>
      </c>
      <c r="H136" s="33">
        <f>(E130/2+E131+E132+E133+E134+E135+E136)/6</f>
        <v>274.45833333333331</v>
      </c>
      <c r="I136" s="31">
        <f>(E136+E137+E138+E139+E140+E141+E142/2)/6</f>
        <v>257.51666666666671</v>
      </c>
      <c r="J136" s="38">
        <v>285</v>
      </c>
      <c r="K136" s="31">
        <f>((H136/F136*100-100)/10)+100</f>
        <v>98.426290743488721</v>
      </c>
      <c r="L136" s="31">
        <f>H136</f>
        <v>274.45833333333331</v>
      </c>
      <c r="M136" s="41">
        <f>F136</f>
        <v>325.71666666666664</v>
      </c>
      <c r="N136" s="2"/>
      <c r="O136" s="81">
        <f>(D130/2+D131+D132+D133+D134+D135+D136+D137+D138+D139+D140+D141+D142/2)/12</f>
        <v>285.00416666666666</v>
      </c>
      <c r="Q136" s="43">
        <v>1896</v>
      </c>
      <c r="R136" s="42">
        <v>3</v>
      </c>
      <c r="T136" s="56">
        <v>86.5</v>
      </c>
      <c r="U136" s="10">
        <f t="shared" si="4"/>
        <v>98.058333333333323</v>
      </c>
      <c r="V136" s="31">
        <f t="shared" si="3"/>
        <v>76.5</v>
      </c>
      <c r="W136" s="38"/>
    </row>
    <row r="137" spans="1:23" ht="16.5" thickBot="1">
      <c r="A137" s="43">
        <v>1958</v>
      </c>
      <c r="B137" s="42">
        <v>4</v>
      </c>
      <c r="D137" s="25">
        <v>277.60000000000002</v>
      </c>
      <c r="E137" s="18">
        <v>247.5</v>
      </c>
      <c r="F137" s="10">
        <f>(D131/2+D132+D133+D134+D135+D136+D137)/6</f>
        <v>314.2</v>
      </c>
      <c r="G137" s="31">
        <f>(D137+D138+D139+D140+D141+D142+D143/2)/6</f>
        <v>289.45833333333331</v>
      </c>
      <c r="H137" s="45">
        <f>(E131/2+E132+E133+E134+E135+E136+E137)/6</f>
        <v>269.78333333333336</v>
      </c>
      <c r="I137" s="31">
        <f>(E137+E138+E139+E140+E141+E142+E143/2)/6</f>
        <v>255.36666666666667</v>
      </c>
      <c r="J137" s="38">
        <v>278.7</v>
      </c>
      <c r="K137" s="31">
        <f>((H137/F137*100-100)/10)+100</f>
        <v>98.586356885211117</v>
      </c>
      <c r="L137" s="31">
        <f>H137</f>
        <v>269.78333333333336</v>
      </c>
      <c r="M137" s="41">
        <f>F137</f>
        <v>314.2</v>
      </c>
      <c r="N137" s="2"/>
      <c r="O137" s="81">
        <f>(D131/2+D132+D133+D134+D135+D136+D137+D138+D139+D140+D141+D142+D143/2)/12</f>
        <v>278.69583333333327</v>
      </c>
      <c r="Q137" s="43">
        <v>1896</v>
      </c>
      <c r="R137" s="42">
        <v>4</v>
      </c>
      <c r="T137" s="56">
        <v>73</v>
      </c>
      <c r="U137" s="10">
        <f t="shared" si="4"/>
        <v>92.783333333333346</v>
      </c>
      <c r="V137" s="31">
        <f t="shared" si="3"/>
        <v>74.591666666666654</v>
      </c>
      <c r="W137" s="38"/>
    </row>
    <row r="138" spans="1:23" ht="16.5" thickBot="1">
      <c r="A138" s="43">
        <v>1958</v>
      </c>
      <c r="B138" s="42">
        <v>5</v>
      </c>
      <c r="D138" s="25">
        <v>248.2</v>
      </c>
      <c r="E138" s="18">
        <v>223.5</v>
      </c>
      <c r="F138" s="10">
        <f>(D132/2+D133+D134+D135+D136+D137+D138)/6</f>
        <v>300.73333333333329</v>
      </c>
      <c r="G138" s="31">
        <f>(D138+D139+D140+D141+D142+D143+D144/2)/6</f>
        <v>282.56666666666666</v>
      </c>
      <c r="H138" s="45">
        <f>(E132/2+E133+E134+E135+E136+E137+E138)/6</f>
        <v>262.47499999999997</v>
      </c>
      <c r="I138" s="31">
        <f>(E138+E139+E140+E141+E142+E143+E144/2)/6</f>
        <v>250.03333333333333</v>
      </c>
      <c r="J138" s="38">
        <v>271</v>
      </c>
      <c r="K138" s="31">
        <f>((H138/F138*100-100)/10)+100</f>
        <v>98.727831966304592</v>
      </c>
      <c r="L138" s="31">
        <f>H138</f>
        <v>262.47499999999997</v>
      </c>
      <c r="M138" s="41">
        <f>F138</f>
        <v>300.73333333333329</v>
      </c>
      <c r="N138" s="2"/>
      <c r="O138" s="81">
        <f>(D132/2+D133+D134+D135+D136+D137+D138+D139+D140+D141+D142+D143+D144/2)/12</f>
        <v>270.9666666666667</v>
      </c>
      <c r="Q138" s="43">
        <v>1896</v>
      </c>
      <c r="R138" s="42">
        <v>5</v>
      </c>
      <c r="T138" s="56">
        <v>46.1</v>
      </c>
      <c r="U138" s="10">
        <f t="shared" si="4"/>
        <v>84.483333333333334</v>
      </c>
      <c r="V138" s="31">
        <f t="shared" ref="V138:V201" si="5">(T138+T139+T140+T141+T142+T143+T144/2)/6</f>
        <v>71.691666666666663</v>
      </c>
      <c r="W138" s="38"/>
    </row>
    <row r="139" spans="1:23" ht="16.5" thickBot="1">
      <c r="A139" s="43">
        <v>1958</v>
      </c>
      <c r="B139" s="42">
        <v>6</v>
      </c>
      <c r="D139" s="25">
        <v>242.9</v>
      </c>
      <c r="E139" s="18">
        <v>227.5</v>
      </c>
      <c r="F139" s="10">
        <f>(D133/2+D134+D135+D136+D137+D138+D139)/6</f>
        <v>288.08333333333337</v>
      </c>
      <c r="G139" s="31">
        <f>(D139+D140+D141+D142+D143+D144+D145/2)/6</f>
        <v>281.30833333333334</v>
      </c>
      <c r="H139" s="45">
        <f>(E133/2+E134+E135+E136+E137+E138+E139)/6</f>
        <v>256.14166666666665</v>
      </c>
      <c r="I139" s="31">
        <f>(E139+E140+E141+E142+E143+E144+E145/2)/6</f>
        <v>249.06666666666669</v>
      </c>
      <c r="J139" s="38">
        <v>264.5</v>
      </c>
      <c r="K139" s="31">
        <f>((H139/F139*100-100)/10)+100</f>
        <v>98.891235175007225</v>
      </c>
      <c r="L139" s="31">
        <f>H139</f>
        <v>256.14166666666665</v>
      </c>
      <c r="M139" s="41">
        <f>F139</f>
        <v>288.08333333333337</v>
      </c>
      <c r="N139" s="2"/>
      <c r="O139" s="81">
        <f>(D133/2+D134+D135+D136+D137+D138+D139+D140+D141+D142+D143+D144+D145/2)/12</f>
        <v>264.45416666666665</v>
      </c>
      <c r="Q139" s="43">
        <v>1896</v>
      </c>
      <c r="R139" s="42">
        <v>6</v>
      </c>
      <c r="T139" s="56">
        <v>81.7</v>
      </c>
      <c r="U139" s="10">
        <f t="shared" si="4"/>
        <v>81.725000000000009</v>
      </c>
      <c r="V139" s="31">
        <f t="shared" si="5"/>
        <v>75.2</v>
      </c>
      <c r="W139" s="38"/>
    </row>
    <row r="140" spans="1:23" ht="16.5" thickBot="1">
      <c r="A140" s="43">
        <v>1958</v>
      </c>
      <c r="B140" s="42">
        <v>7</v>
      </c>
      <c r="D140" s="25">
        <v>271</v>
      </c>
      <c r="E140" s="18">
        <v>231.4</v>
      </c>
      <c r="F140" s="10">
        <f>(D134/2+D135+D136+D137+D138+D139+D140)/6</f>
        <v>281.10833333333335</v>
      </c>
      <c r="G140" s="31">
        <f>(D140+D141+D142+D143+D144+D145+D146/2)/6</f>
        <v>288.60833333333329</v>
      </c>
      <c r="H140" s="45">
        <f>(E134/2+E135+E136+E137+E138+E139+E140)/6</f>
        <v>251.30000000000004</v>
      </c>
      <c r="I140" s="31">
        <f>(E140+E141+E142+E143+E144+E145+E146/2)/6</f>
        <v>252.52499999999998</v>
      </c>
      <c r="J140" s="38">
        <v>262.3</v>
      </c>
      <c r="K140" s="31">
        <f>((H140/F140*100-100)/10)+100</f>
        <v>98.939614027806599</v>
      </c>
      <c r="L140" s="31">
        <f>H140</f>
        <v>251.30000000000004</v>
      </c>
      <c r="M140" s="41">
        <f>F140</f>
        <v>281.10833333333335</v>
      </c>
      <c r="N140" s="2"/>
      <c r="O140" s="81">
        <f>(D134/2+D135+D136+D137+D138+D139+D140+D141+D142+D143+D144+D145+D146/2)/12</f>
        <v>262.27499999999998</v>
      </c>
      <c r="Q140" s="43">
        <v>1896</v>
      </c>
      <c r="R140" s="42">
        <v>7</v>
      </c>
      <c r="T140" s="56">
        <v>75.2</v>
      </c>
      <c r="U140" s="10">
        <f t="shared" si="4"/>
        <v>80.399999999999991</v>
      </c>
      <c r="V140" s="31">
        <f t="shared" si="5"/>
        <v>73.13333333333334</v>
      </c>
      <c r="W140" s="38"/>
    </row>
    <row r="141" spans="1:23" ht="16.5" thickBot="1">
      <c r="A141" s="43">
        <v>1958</v>
      </c>
      <c r="B141" s="42">
        <v>8</v>
      </c>
      <c r="D141" s="25">
        <v>283.5</v>
      </c>
      <c r="E141" s="18">
        <v>242.9</v>
      </c>
      <c r="F141" s="10">
        <f>(D135/2+D136+D137+D138+D139+D140+D141)/6</f>
        <v>285.00000000000006</v>
      </c>
      <c r="G141" s="31">
        <f>(D141+D142+D143+D144+D145+D146+D147/2)/6</f>
        <v>285.96666666666664</v>
      </c>
      <c r="H141" s="45">
        <f>(E135/2+E136+E137+E138+E139+E140+E141)/6</f>
        <v>254.25000000000003</v>
      </c>
      <c r="I141" s="31">
        <f>(E141+E142+E143+E144+E145+E146+E147/2)/6</f>
        <v>253.00000000000003</v>
      </c>
      <c r="J141" s="38">
        <v>261.89999999999998</v>
      </c>
      <c r="K141" s="31">
        <f>((H141/F141*100-100)/10)+100</f>
        <v>98.921052631578945</v>
      </c>
      <c r="L141" s="31">
        <f>H141</f>
        <v>254.25000000000003</v>
      </c>
      <c r="M141" s="41">
        <f>F141</f>
        <v>285.00000000000006</v>
      </c>
      <c r="N141" s="2"/>
      <c r="O141" s="81">
        <f>(D135/2+D136+D137+D138+D139+D140+D141+D142+D143+D144+D145+D146+D147/2)/12</f>
        <v>261.85833333333335</v>
      </c>
      <c r="Q141" s="43">
        <v>1896</v>
      </c>
      <c r="R141" s="42">
        <v>8</v>
      </c>
      <c r="T141" s="56">
        <v>45.4</v>
      </c>
      <c r="U141" s="10">
        <f t="shared" si="4"/>
        <v>75.958333333333329</v>
      </c>
      <c r="V141" s="31">
        <f t="shared" si="5"/>
        <v>70.316666666666663</v>
      </c>
      <c r="W141" s="38"/>
    </row>
    <row r="142" spans="1:23" ht="16.5" thickBot="1">
      <c r="A142" s="43">
        <v>1958</v>
      </c>
      <c r="B142" s="42">
        <v>9</v>
      </c>
      <c r="D142" s="25">
        <v>285.10000000000002</v>
      </c>
      <c r="E142" s="18">
        <v>246.2</v>
      </c>
      <c r="F142" s="10">
        <f>(D136/2+D137+D138+D139+D140+D141+D142)/6</f>
        <v>290.54999999999995</v>
      </c>
      <c r="G142" s="31">
        <f>(D142+D143+D144+D145+D146+D147+D148/2)/6</f>
        <v>277.51666666666665</v>
      </c>
      <c r="H142" s="45">
        <f>(E136/2+E137+E138+E139+E140+E141+E142)/6</f>
        <v>257.26666666666671</v>
      </c>
      <c r="I142" s="31">
        <f>(E142+E143+E144+E145+E146+E147+E148/2)/6</f>
        <v>248.33333333333334</v>
      </c>
      <c r="J142" s="38">
        <v>260.3</v>
      </c>
      <c r="K142" s="31">
        <f>((H142/F142*100-100)/10)+100</f>
        <v>98.854471404806972</v>
      </c>
      <c r="L142" s="31">
        <f>H142</f>
        <v>257.26666666666671</v>
      </c>
      <c r="M142" s="41">
        <f>F142</f>
        <v>290.54999999999995</v>
      </c>
      <c r="N142" s="2"/>
      <c r="O142" s="81">
        <f>(D136/2+D137+D138+D139+D140+D141+D142+D143+D144+D145+D146+D147+D148/2)/12</f>
        <v>260.27499999999992</v>
      </c>
      <c r="Q142" s="43">
        <v>1896</v>
      </c>
      <c r="R142" s="42">
        <v>9</v>
      </c>
      <c r="T142" s="56">
        <v>102.2</v>
      </c>
      <c r="U142" s="10">
        <f t="shared" si="4"/>
        <v>77.808333333333323</v>
      </c>
      <c r="V142" s="31">
        <f t="shared" si="5"/>
        <v>70.891666666666666</v>
      </c>
      <c r="W142" s="38"/>
    </row>
    <row r="143" spans="1:23" ht="16.5" thickBot="1">
      <c r="A143" s="43">
        <v>1958</v>
      </c>
      <c r="B143" s="42">
        <v>10</v>
      </c>
      <c r="D143" s="25">
        <v>256.89999999999998</v>
      </c>
      <c r="E143" s="18">
        <v>226.4</v>
      </c>
      <c r="F143" s="10">
        <f>(D137/2+D138+D139+D140+D141+D142+D143)/6</f>
        <v>287.73333333333335</v>
      </c>
      <c r="G143" s="31">
        <f>(D143+D144+D145+D146+D147+D148+D149/2)/6</f>
        <v>271.19166666666666</v>
      </c>
      <c r="H143" s="45">
        <f>(E137/2+E138+E139+E140+E141+E142+E143)/6</f>
        <v>253.60833333333335</v>
      </c>
      <c r="I143" s="31">
        <f>(E143+E144+E145+E146+E147+E148+E149/2)/6</f>
        <v>243.88333333333333</v>
      </c>
      <c r="J143" s="38">
        <v>258.10000000000002</v>
      </c>
      <c r="K143" s="31">
        <f>((H143/F143*100-100)/10)+100</f>
        <v>98.814006024096386</v>
      </c>
      <c r="L143" s="31">
        <f>H143</f>
        <v>253.60833333333335</v>
      </c>
      <c r="M143" s="41">
        <f>F143</f>
        <v>287.73333333333335</v>
      </c>
      <c r="N143" s="2"/>
      <c r="O143" s="81">
        <f>(D137/2+D138+D139+D140+D141+D142+D143+D144+D145+D146+D147+D148+D149/2)/12</f>
        <v>258.05416666666662</v>
      </c>
      <c r="Q143" s="43">
        <v>1896</v>
      </c>
      <c r="R143" s="42">
        <v>10</v>
      </c>
      <c r="T143" s="56">
        <v>47.9</v>
      </c>
      <c r="U143" s="10">
        <f t="shared" si="4"/>
        <v>72.499999999999986</v>
      </c>
      <c r="V143" s="31">
        <f t="shared" si="5"/>
        <v>62.224999999999994</v>
      </c>
      <c r="W143" s="38"/>
    </row>
    <row r="144" spans="1:23" ht="16.5" thickBot="1">
      <c r="A144" s="43">
        <v>1958</v>
      </c>
      <c r="B144" s="42">
        <v>11</v>
      </c>
      <c r="D144" s="25">
        <v>215.6</v>
      </c>
      <c r="E144" s="18">
        <v>204.6</v>
      </c>
      <c r="F144" s="10">
        <f>(D138/2+D139+D140+D141+D142+D143+D144)/6</f>
        <v>279.84999999999997</v>
      </c>
      <c r="G144" s="31">
        <f>(D144+D145+D146+D147+D148+D149+D150/2)/6</f>
        <v>267.95</v>
      </c>
      <c r="H144" s="45">
        <f>(E138/2+E139+E140+E141+E142+E143+E144)/6</f>
        <v>248.45833333333334</v>
      </c>
      <c r="I144" s="31">
        <f>(E144+E145+E146+E147+E148+E149+E150/2)/6</f>
        <v>241.94166666666663</v>
      </c>
      <c r="J144" s="38">
        <v>255.9</v>
      </c>
      <c r="K144" s="31">
        <f>((H144/F144*100-100)/10)+100</f>
        <v>98.878268119826103</v>
      </c>
      <c r="L144" s="31">
        <f>H144</f>
        <v>248.45833333333334</v>
      </c>
      <c r="M144" s="41">
        <f>F144</f>
        <v>279.84999999999997</v>
      </c>
      <c r="N144" s="2"/>
      <c r="O144" s="81">
        <f>(D138/2+D139+D140+D141+D142+D143+D144+D145+D146+D147+D148+D149+D150/2)/12</f>
        <v>255.93333333333337</v>
      </c>
      <c r="Q144" s="43">
        <v>1896</v>
      </c>
      <c r="R144" s="42">
        <v>11</v>
      </c>
      <c r="T144" s="56">
        <v>63.3</v>
      </c>
      <c r="U144" s="10">
        <f t="shared" si="4"/>
        <v>73.125</v>
      </c>
      <c r="V144" s="31">
        <f t="shared" si="5"/>
        <v>61.324999999999996</v>
      </c>
      <c r="W144" s="38"/>
    </row>
    <row r="145" spans="1:23" ht="16.5" thickBot="1">
      <c r="A145" s="43">
        <v>1958</v>
      </c>
      <c r="B145" s="42">
        <v>12</v>
      </c>
      <c r="D145" s="25">
        <v>265.7</v>
      </c>
      <c r="E145" s="18">
        <v>230.8</v>
      </c>
      <c r="F145" s="10">
        <f>(D139/2+D140+D141+D142+D143+D144+D145)/6</f>
        <v>283.20833333333331</v>
      </c>
      <c r="G145" s="31">
        <f>(D145+D146+D147+D148+D149+D150+D151/2)/6</f>
        <v>272.22499999999997</v>
      </c>
      <c r="H145" s="45">
        <f>(E139/2+E140+E141+E142+E143+E144+E145)/6</f>
        <v>249.34166666666667</v>
      </c>
      <c r="I145" s="31">
        <f>(E145+E146+E147+E148+E149+E150+E151/2)/6</f>
        <v>244.66666666666666</v>
      </c>
      <c r="J145" s="38">
        <v>255.6</v>
      </c>
      <c r="K145" s="31">
        <f>((H145/F145*100-100)/10)+100</f>
        <v>98.804178313962041</v>
      </c>
      <c r="L145" s="31">
        <f>H145</f>
        <v>249.34166666666667</v>
      </c>
      <c r="M145" s="41">
        <f>F145</f>
        <v>283.20833333333331</v>
      </c>
      <c r="N145" s="2"/>
      <c r="O145" s="81">
        <f>(D139/2+D140+D141+D142+D143+D144+D145+D146+D147+D148+D149+D150+D151/2)/12</f>
        <v>255.57500000000002</v>
      </c>
      <c r="Q145" s="43">
        <v>1896</v>
      </c>
      <c r="R145" s="42">
        <v>12</v>
      </c>
      <c r="T145" s="56">
        <v>71</v>
      </c>
      <c r="U145" s="10">
        <f t="shared" si="4"/>
        <v>74.308333333333337</v>
      </c>
      <c r="V145" s="31">
        <f t="shared" si="5"/>
        <v>55.125</v>
      </c>
      <c r="W145" s="38"/>
    </row>
    <row r="146" spans="1:23" ht="16.5" thickBot="1">
      <c r="A146" s="43">
        <v>1959</v>
      </c>
      <c r="B146" s="42">
        <v>1</v>
      </c>
      <c r="D146" s="25">
        <v>307.7</v>
      </c>
      <c r="E146" s="18">
        <v>265.7</v>
      </c>
      <c r="F146" s="10">
        <f>(D140/2+D141+D142+D143+D144+D145+D146)/6</f>
        <v>291.66666666666669</v>
      </c>
      <c r="G146" s="31">
        <f>(D146+D147+D148+D149+D150+D151+D152/2)/6</f>
        <v>265.50833333333333</v>
      </c>
      <c r="H146" s="45">
        <f>(E140/2+E141+E142+E143+E144+E145+E146)/6</f>
        <v>255.38333333333333</v>
      </c>
      <c r="I146" s="31">
        <f>(E146+E147+E148+E149+E150+E151+E152/2)/6</f>
        <v>242.375</v>
      </c>
      <c r="J146" s="38">
        <v>252.9</v>
      </c>
      <c r="K146" s="31">
        <f>((H146/F146*100-100)/10)+100</f>
        <v>98.756</v>
      </c>
      <c r="L146" s="31">
        <f>H146</f>
        <v>255.38333333333333</v>
      </c>
      <c r="M146" s="41">
        <f>F146</f>
        <v>291.66666666666669</v>
      </c>
      <c r="N146" s="2"/>
      <c r="O146" s="81">
        <f>(D140/2+D141+D142+D143+D144+D145+D146+D147+D148+D149+D150+D151+D152/2)/12</f>
        <v>252.94583333333333</v>
      </c>
      <c r="Q146" s="43">
        <v>1897</v>
      </c>
      <c r="R146" s="42">
        <v>1</v>
      </c>
      <c r="T146" s="56">
        <v>67.599999999999994</v>
      </c>
      <c r="U146" s="10">
        <f t="shared" ref="U146:U209" si="6">(T140/2+T141+T142+T143+T144+T145+T146)/6</f>
        <v>72.5</v>
      </c>
      <c r="V146" s="31">
        <f t="shared" si="5"/>
        <v>48.708333333333336</v>
      </c>
      <c r="W146" s="38"/>
    </row>
    <row r="147" spans="1:23" ht="16.5" thickBot="1">
      <c r="A147" s="43">
        <v>1959</v>
      </c>
      <c r="B147" s="42">
        <v>2</v>
      </c>
      <c r="D147" s="25">
        <v>202.6</v>
      </c>
      <c r="E147" s="18">
        <v>202.8</v>
      </c>
      <c r="F147" s="10">
        <f>(D141/2+D142+D143+D144+D145+D146+D147)/6</f>
        <v>279.22499999999997</v>
      </c>
      <c r="G147" s="31">
        <f>(D147+D148+D149+D150+D151+D152+D153/2)/6</f>
        <v>255.43333333333337</v>
      </c>
      <c r="H147" s="45">
        <f>(E141/2+E142+E143+E144+E145+E146+E147)/6</f>
        <v>249.65833333333333</v>
      </c>
      <c r="I147" s="31">
        <f>(E147+E148+E149+E150+E151+E152+E153/2)/6</f>
        <v>235.56666666666669</v>
      </c>
      <c r="J147" s="38">
        <v>250.4</v>
      </c>
      <c r="K147" s="31">
        <f>((H147/F147*100-100)/10)+100</f>
        <v>98.941116781568027</v>
      </c>
      <c r="L147" s="31">
        <f>H147</f>
        <v>249.65833333333333</v>
      </c>
      <c r="M147" s="41">
        <f>F147</f>
        <v>279.22499999999997</v>
      </c>
      <c r="N147" s="2"/>
      <c r="O147" s="81">
        <f>(D141/2+D142+D143+D144+D145+D146+D147+D148+D149+D150+D151+D152+D153/2)/12</f>
        <v>250.44583333333335</v>
      </c>
      <c r="Q147" s="43">
        <v>1897</v>
      </c>
      <c r="R147" s="42">
        <v>2</v>
      </c>
      <c r="T147" s="56">
        <v>49</v>
      </c>
      <c r="U147" s="10">
        <f t="shared" si="6"/>
        <v>70.616666666666674</v>
      </c>
      <c r="V147" s="31">
        <f t="shared" si="5"/>
        <v>44.316666666666663</v>
      </c>
      <c r="W147" s="38"/>
    </row>
    <row r="148" spans="1:23" ht="16.5" thickBot="1">
      <c r="A148" s="43">
        <v>1959</v>
      </c>
      <c r="B148" s="42">
        <v>3</v>
      </c>
      <c r="D148" s="25">
        <v>263</v>
      </c>
      <c r="E148" s="18">
        <v>227</v>
      </c>
      <c r="F148" s="10">
        <f>(D142/2+D143+D144+D145+D146+D147+D148)/6</f>
        <v>275.67500000000001</v>
      </c>
      <c r="G148" s="31">
        <f>(D148+D149+D150+D151+D152+D153+D154/2)/6</f>
        <v>262.35000000000002</v>
      </c>
      <c r="H148" s="45">
        <f>(E142/2+E143+E144+E145+E146+E147+E148)/6</f>
        <v>246.73333333333335</v>
      </c>
      <c r="I148" s="31">
        <f>(E148+E149+E150+E151+E152+E153+E154/2)/6</f>
        <v>238.14166666666665</v>
      </c>
      <c r="J148" s="38">
        <v>247.1</v>
      </c>
      <c r="K148" s="31">
        <f>((H148/F148*100-100)/10)+100</f>
        <v>98.950152655602921</v>
      </c>
      <c r="L148" s="31">
        <f>H148</f>
        <v>246.73333333333335</v>
      </c>
      <c r="M148" s="41">
        <f>F148</f>
        <v>275.67500000000001</v>
      </c>
      <c r="N148" s="2"/>
      <c r="O148" s="81">
        <f>(D142/2+D143+D144+D145+D146+D147+D148+D149+D150+D151+D152+D153+D154/2)/12</f>
        <v>247.09583333333333</v>
      </c>
      <c r="Q148" s="43">
        <v>1897</v>
      </c>
      <c r="R148" s="42">
        <v>3</v>
      </c>
      <c r="T148" s="56">
        <v>48.7</v>
      </c>
      <c r="U148" s="10">
        <f t="shared" si="6"/>
        <v>66.433333333333323</v>
      </c>
      <c r="V148" s="31">
        <f t="shared" si="5"/>
        <v>45.883333333333333</v>
      </c>
      <c r="W148" s="38"/>
    </row>
    <row r="149" spans="1:23" ht="16.5" thickBot="1">
      <c r="A149" s="43">
        <v>1959</v>
      </c>
      <c r="B149" s="42">
        <v>4</v>
      </c>
      <c r="D149" s="25">
        <v>231.3</v>
      </c>
      <c r="E149" s="18">
        <v>212</v>
      </c>
      <c r="F149" s="10">
        <f>(D143/2+D144+D145+D146+D147+D148+D149)/6</f>
        <v>269.05833333333334</v>
      </c>
      <c r="G149" s="31">
        <f>(D149+D150+D151+D152+D153+D154+D155/2)/6</f>
        <v>248.79166666666663</v>
      </c>
      <c r="H149" s="45">
        <f>(E143/2+E144+E145+E146+E147+E148+E149)/6</f>
        <v>242.68333333333331</v>
      </c>
      <c r="I149" s="31">
        <f>(E149+E150+E151+E152+E153+E154+E155/2)/6</f>
        <v>230.36666666666665</v>
      </c>
      <c r="J149" s="38">
        <v>239.7</v>
      </c>
      <c r="K149" s="31">
        <f>((H149/F149*100-100)/10)+100</f>
        <v>99.019729302815378</v>
      </c>
      <c r="L149" s="31">
        <f>H149</f>
        <v>242.68333333333331</v>
      </c>
      <c r="M149" s="41">
        <f>F149</f>
        <v>269.05833333333334</v>
      </c>
      <c r="N149" s="2"/>
      <c r="O149" s="81">
        <f>(D143/2+D144+D145+D146+D147+D148+D149+D150+D151+D152+D153+D154+D155/2)/12</f>
        <v>239.64999999999998</v>
      </c>
      <c r="Q149" s="43">
        <v>1897</v>
      </c>
      <c r="R149" s="42">
        <v>4</v>
      </c>
      <c r="T149" s="56">
        <v>51.7</v>
      </c>
      <c r="U149" s="10">
        <f t="shared" si="6"/>
        <v>62.541666666666664</v>
      </c>
      <c r="V149" s="31">
        <f t="shared" si="5"/>
        <v>46.458333333333336</v>
      </c>
      <c r="W149" s="38"/>
    </row>
    <row r="150" spans="1:23" ht="16.5" thickBot="1">
      <c r="A150" s="43">
        <v>1959</v>
      </c>
      <c r="B150" s="42">
        <v>5</v>
      </c>
      <c r="D150" s="25">
        <v>243.6</v>
      </c>
      <c r="E150" s="18">
        <v>217.5</v>
      </c>
      <c r="F150" s="10">
        <f>(D144/2+D145+D146+D147+D148+D149+D150)/6</f>
        <v>270.28333333333336</v>
      </c>
      <c r="G150" s="31">
        <f>(D150+D151+D152+D153+D154+D155+D156/2)/6</f>
        <v>238.01666666666665</v>
      </c>
      <c r="H150" s="45">
        <f>(E144/2+E145+E146+E147+E148+E149+E150)/6</f>
        <v>243.01666666666665</v>
      </c>
      <c r="I150" s="31">
        <f>(E150+E151+E152+E153+E154+E155+E156/2)/6</f>
        <v>223.77499999999998</v>
      </c>
      <c r="J150" s="38">
        <v>233.9</v>
      </c>
      <c r="K150" s="31">
        <f>((H150/F150*100-100)/10)+100</f>
        <v>98.991182092865515</v>
      </c>
      <c r="L150" s="31">
        <f>H150</f>
        <v>243.01666666666665</v>
      </c>
      <c r="M150" s="41">
        <f>F150</f>
        <v>270.28333333333336</v>
      </c>
      <c r="N150" s="2"/>
      <c r="O150" s="81">
        <f>(D144/2+D145+D146+D147+D148+D149+D150+D151+D152+D153+D154+D155+D156/2)/12</f>
        <v>233.85</v>
      </c>
      <c r="Q150" s="43">
        <v>1897</v>
      </c>
      <c r="R150" s="42">
        <v>5</v>
      </c>
      <c r="T150" s="56">
        <v>33.299999999999997</v>
      </c>
      <c r="U150" s="10">
        <f t="shared" si="6"/>
        <v>58.824999999999996</v>
      </c>
      <c r="V150" s="31">
        <f t="shared" si="5"/>
        <v>41</v>
      </c>
      <c r="W150" s="38"/>
    </row>
    <row r="151" spans="1:23" ht="16.5" thickBot="1">
      <c r="A151" s="43">
        <v>1959</v>
      </c>
      <c r="B151" s="42">
        <v>6</v>
      </c>
      <c r="D151" s="25">
        <v>238.9</v>
      </c>
      <c r="E151" s="18">
        <v>224.4</v>
      </c>
      <c r="F151" s="10">
        <f>(D145/2+D146+D147+D148+D149+D150+D151)/6</f>
        <v>269.99166666666667</v>
      </c>
      <c r="G151" s="31">
        <f>(D151+D152+D153+D154+D155+D156+D157/2)/6</f>
        <v>226.80833333333331</v>
      </c>
      <c r="H151" s="45">
        <f>(E145/2+E146+E147+E148+E149+E150+E151)/6</f>
        <v>244.13333333333335</v>
      </c>
      <c r="I151" s="31">
        <f>(E151+E152+E153+E154+E155+E156+E157/2)/6</f>
        <v>217.29999999999998</v>
      </c>
      <c r="J151" s="38">
        <v>228.5</v>
      </c>
      <c r="K151" s="31">
        <f>((H151/F151*100-100)/10)+100</f>
        <v>99.042254390567606</v>
      </c>
      <c r="L151" s="31">
        <f>H151</f>
        <v>244.13333333333335</v>
      </c>
      <c r="M151" s="41">
        <f>F151</f>
        <v>269.99166666666667</v>
      </c>
      <c r="N151" s="2"/>
      <c r="O151" s="81">
        <f>(D145/2+D146+D147+D148+D149+D150+D151+D152+D153+D154+D155+D156+D157/2)/12</f>
        <v>228.49166666666667</v>
      </c>
      <c r="Q151" s="43">
        <v>1897</v>
      </c>
      <c r="R151" s="42">
        <v>6</v>
      </c>
      <c r="T151" s="56">
        <v>18.899999999999999</v>
      </c>
      <c r="U151" s="10">
        <f t="shared" si="6"/>
        <v>50.783333333333331</v>
      </c>
      <c r="V151" s="31">
        <f t="shared" si="5"/>
        <v>41.241666666666667</v>
      </c>
      <c r="W151" s="38"/>
    </row>
    <row r="152" spans="1:23" ht="16.5" thickBot="1">
      <c r="A152" s="43">
        <v>1959</v>
      </c>
      <c r="B152" s="42">
        <v>7</v>
      </c>
      <c r="D152" s="25">
        <v>211.9</v>
      </c>
      <c r="E152" s="18">
        <v>209.7</v>
      </c>
      <c r="F152" s="10">
        <f>(D146/2+D147+D148+D149+D150+D151+D152)/6</f>
        <v>257.52500000000003</v>
      </c>
      <c r="G152" s="31">
        <f>(D152+D153+D154+D155+D156+D157+D158/2)/6</f>
        <v>219.01666666666662</v>
      </c>
      <c r="H152" s="45">
        <f>(E146/2+E147+E148+E149+E150+E151+E152)/6</f>
        <v>237.70833333333334</v>
      </c>
      <c r="I152" s="31">
        <f>(E152+E153+E154+E155+E156+E157+E158/2)/6</f>
        <v>210.95833333333334</v>
      </c>
      <c r="J152" s="38">
        <v>220.6</v>
      </c>
      <c r="K152" s="31">
        <f>((H152/F152*100-100)/10)+100</f>
        <v>99.230495421156519</v>
      </c>
      <c r="L152" s="31">
        <f>H152</f>
        <v>237.70833333333334</v>
      </c>
      <c r="M152" s="41">
        <f>F152</f>
        <v>257.52500000000003</v>
      </c>
      <c r="N152" s="2"/>
      <c r="O152" s="81">
        <f>(D146/2+D147+D148+D149+D150+D151+D152+D153+D154+D155+D156+D157+D158/2)/12</f>
        <v>220.61249999999995</v>
      </c>
      <c r="Q152" s="43">
        <v>1897</v>
      </c>
      <c r="R152" s="42">
        <v>7</v>
      </c>
      <c r="T152" s="56">
        <v>46.1</v>
      </c>
      <c r="U152" s="10">
        <f t="shared" si="6"/>
        <v>46.916666666666664</v>
      </c>
      <c r="V152" s="31">
        <f t="shared" si="5"/>
        <v>46.916666666666664</v>
      </c>
      <c r="W152" s="38"/>
    </row>
    <row r="153" spans="1:23" ht="16.5" thickBot="1">
      <c r="A153" s="43">
        <v>1959</v>
      </c>
      <c r="B153" s="42">
        <v>8</v>
      </c>
      <c r="D153" s="25">
        <v>282.60000000000002</v>
      </c>
      <c r="E153" s="18">
        <v>240</v>
      </c>
      <c r="F153" s="10">
        <f>(D147/2+D148+D149+D150+D151+D152+D153)/6</f>
        <v>262.10000000000008</v>
      </c>
      <c r="G153" s="31">
        <f>(D153+D154+D155+D156+D157+D158+D159/2)/6</f>
        <v>213.45833333333337</v>
      </c>
      <c r="H153" s="45">
        <f>(E147/2+E148+E149+E150+E151+E152+E153)/6</f>
        <v>238.66666666666666</v>
      </c>
      <c r="I153" s="31">
        <f>(E153+E154+E155+E156+E157+E158+E159/2)/6</f>
        <v>206.23333333333335</v>
      </c>
      <c r="J153" s="38">
        <v>214.2</v>
      </c>
      <c r="K153" s="31">
        <f>((H153/F153*100-100)/10)+100</f>
        <v>99.105939208953316</v>
      </c>
      <c r="L153" s="31">
        <f>H153</f>
        <v>238.66666666666666</v>
      </c>
      <c r="M153" s="41">
        <f>F153</f>
        <v>262.10000000000008</v>
      </c>
      <c r="N153" s="2"/>
      <c r="O153" s="81">
        <f>(D147/2+D148+D149+D150+D151+D152+D153+D154+D155+D156+D157+D158+D159/2)/12</f>
        <v>214.22916666666666</v>
      </c>
      <c r="Q153" s="43">
        <v>1897</v>
      </c>
      <c r="R153" s="42">
        <v>8</v>
      </c>
      <c r="T153" s="56">
        <v>36.4</v>
      </c>
      <c r="U153" s="10">
        <f t="shared" si="6"/>
        <v>43.266666666666659</v>
      </c>
      <c r="V153" s="31">
        <f t="shared" si="5"/>
        <v>48.491666666666674</v>
      </c>
      <c r="W153" s="38"/>
    </row>
    <row r="154" spans="1:23" ht="16.5" thickBot="1">
      <c r="A154" s="43">
        <v>1959</v>
      </c>
      <c r="B154" s="42">
        <v>9</v>
      </c>
      <c r="D154" s="25">
        <v>205.6</v>
      </c>
      <c r="E154" s="18">
        <v>196.5</v>
      </c>
      <c r="F154" s="10">
        <f>(D148/2+D149+D150+D151+D152+D153+D154)/6</f>
        <v>257.56666666666666</v>
      </c>
      <c r="G154" s="31">
        <f>(D154+D155+D156+D157+D158+D159+D160/2)/6</f>
        <v>190.9</v>
      </c>
      <c r="H154" s="45">
        <f>(E148/2+E149+E150+E151+E152+E153+E154)/6</f>
        <v>235.6</v>
      </c>
      <c r="I154" s="31">
        <f>(E154+E155+E156+E157+E158+E159+E160/2)/6</f>
        <v>192.22500000000002</v>
      </c>
      <c r="J154" s="38">
        <v>207.1</v>
      </c>
      <c r="K154" s="31">
        <f>((H154/F154*100-100)/10)+100</f>
        <v>99.147146369871876</v>
      </c>
      <c r="L154" s="31">
        <f>H154</f>
        <v>235.6</v>
      </c>
      <c r="M154" s="41">
        <f>F154</f>
        <v>257.56666666666666</v>
      </c>
      <c r="N154" s="2"/>
      <c r="O154" s="81">
        <f>(D148/2+D149+D150+D151+D152+D153+D154+D155+D156+D157+D158+D159+D160/2)/12</f>
        <v>207.10000000000002</v>
      </c>
      <c r="Q154" s="43">
        <v>1897</v>
      </c>
      <c r="R154" s="42">
        <v>9</v>
      </c>
      <c r="T154" s="56">
        <v>80.400000000000006</v>
      </c>
      <c r="U154" s="10">
        <f t="shared" si="6"/>
        <v>48.524999999999999</v>
      </c>
      <c r="V154" s="31">
        <f t="shared" si="5"/>
        <v>52.808333333333337</v>
      </c>
      <c r="W154" s="38"/>
    </row>
    <row r="155" spans="1:23" ht="16.5" thickBot="1">
      <c r="A155" s="43">
        <v>1959</v>
      </c>
      <c r="B155" s="42">
        <v>10</v>
      </c>
      <c r="D155" s="25">
        <v>157.69999999999999</v>
      </c>
      <c r="E155" s="18">
        <v>164.2</v>
      </c>
      <c r="F155" s="10">
        <f>(D149/2+D150+D151+D152+D153+D154+D155)/6</f>
        <v>242.65833333333333</v>
      </c>
      <c r="G155" s="31">
        <f>(D155+D156+D157+D158+D159+D160+D161/2)/6</f>
        <v>183.07499999999996</v>
      </c>
      <c r="H155" s="45">
        <f>(E149/2+E150+E151+E152+E153+E154+E155)/6</f>
        <v>226.38333333333333</v>
      </c>
      <c r="I155" s="31">
        <f>(E155+E156+E157+E158+E159+E160+E161/2)/6</f>
        <v>185.64166666666665</v>
      </c>
      <c r="J155" s="38">
        <v>199.7</v>
      </c>
      <c r="K155" s="31">
        <f>((H155/F155*100-100)/10)+100</f>
        <v>99.329303890930319</v>
      </c>
      <c r="L155" s="31">
        <f>H155</f>
        <v>226.38333333333333</v>
      </c>
      <c r="M155" s="41">
        <f>F155</f>
        <v>242.65833333333333</v>
      </c>
      <c r="N155" s="2"/>
      <c r="O155" s="81">
        <f>(D149/2+D150+D151+D152+D153+D154+D155+D156+D157+D158+D159+D160+D161/2)/12</f>
        <v>199.72499999999999</v>
      </c>
      <c r="Q155" s="43">
        <v>1897</v>
      </c>
      <c r="R155" s="42">
        <v>10</v>
      </c>
      <c r="T155" s="56">
        <v>23.9</v>
      </c>
      <c r="U155" s="10">
        <f t="shared" si="6"/>
        <v>44.141666666666673</v>
      </c>
      <c r="V155" s="31">
        <f t="shared" si="5"/>
        <v>46.75</v>
      </c>
      <c r="W155" s="38"/>
    </row>
    <row r="156" spans="1:23" ht="16.5" thickBot="1">
      <c r="A156" s="43">
        <v>1959</v>
      </c>
      <c r="B156" s="42">
        <v>11</v>
      </c>
      <c r="D156" s="25">
        <v>175.6</v>
      </c>
      <c r="E156" s="18">
        <v>180.7</v>
      </c>
      <c r="F156" s="10">
        <f>(D150/2+D151+D152+D153+D154+D155+D156)/6</f>
        <v>232.35</v>
      </c>
      <c r="G156" s="31">
        <f>(D156+D157+D158+D159+D160+D161+D162/2)/6</f>
        <v>185.29166666666666</v>
      </c>
      <c r="H156" s="45">
        <f>(E150/2+E151+E152+E153+E154+E155+E156)/6</f>
        <v>220.70833333333334</v>
      </c>
      <c r="I156" s="31">
        <f>(E156+E157+E158+E159+E160+E161+E162/2)/6</f>
        <v>186.19166666666669</v>
      </c>
      <c r="J156" s="38">
        <v>194.2</v>
      </c>
      <c r="K156" s="31">
        <f>((H156/F156*100-100)/10)+100</f>
        <v>99.498959902446018</v>
      </c>
      <c r="L156" s="31">
        <f>H156</f>
        <v>220.70833333333334</v>
      </c>
      <c r="M156" s="41">
        <f>F156</f>
        <v>232.35</v>
      </c>
      <c r="N156" s="2"/>
      <c r="O156" s="81">
        <f>(D150/2+D151+D152+D153+D154+D155+D156+D157+D158+D159+D160+D161+D162/2)/12</f>
        <v>194.1875</v>
      </c>
      <c r="Q156" s="43">
        <v>1897</v>
      </c>
      <c r="R156" s="42">
        <v>11</v>
      </c>
      <c r="T156" s="56">
        <v>14</v>
      </c>
      <c r="U156" s="10">
        <f t="shared" si="6"/>
        <v>39.391666666666673</v>
      </c>
      <c r="V156" s="31">
        <f t="shared" si="5"/>
        <v>48.366666666666674</v>
      </c>
      <c r="W156" s="38"/>
    </row>
    <row r="157" spans="1:23" ht="16.5" thickBot="1">
      <c r="A157" s="43">
        <v>1959</v>
      </c>
      <c r="B157" s="42">
        <v>12</v>
      </c>
      <c r="D157" s="25">
        <v>177.1</v>
      </c>
      <c r="E157" s="18">
        <v>176.6</v>
      </c>
      <c r="F157" s="10">
        <f>(D151/2+D152+D153+D154+D155+D156+D157)/6</f>
        <v>221.6583333333333</v>
      </c>
      <c r="G157" s="31">
        <f>(D157+D158+D159+D160+D161+D162+D163/2)/6</f>
        <v>183.13333333333333</v>
      </c>
      <c r="H157" s="45">
        <f>(E151/2+E152+E153+E154+E155+E156+E157)/6</f>
        <v>213.31666666666663</v>
      </c>
      <c r="I157" s="31">
        <f>(E157+E158+E159+E160+E161+E162+E163/2)/6</f>
        <v>183.85</v>
      </c>
      <c r="J157" s="38">
        <v>187.6</v>
      </c>
      <c r="K157" s="31">
        <f>((H157/F157*100-100)/10)+100</f>
        <v>99.623670062784313</v>
      </c>
      <c r="L157" s="31">
        <f>H157</f>
        <v>213.31666666666663</v>
      </c>
      <c r="M157" s="41">
        <f>F157</f>
        <v>221.6583333333333</v>
      </c>
      <c r="N157" s="2"/>
      <c r="O157" s="81">
        <f>(D151/2+D152+D153+D154+D155+D156+D157+D158+D159+D160+D161+D162+D163/2)/12</f>
        <v>187.63750000000002</v>
      </c>
      <c r="Q157" s="43">
        <v>1897</v>
      </c>
      <c r="R157" s="42">
        <v>12</v>
      </c>
      <c r="T157" s="56">
        <v>55.5</v>
      </c>
      <c r="U157" s="10">
        <f t="shared" si="6"/>
        <v>44.291666666666664</v>
      </c>
      <c r="V157" s="31">
        <f t="shared" si="5"/>
        <v>52.708333333333343</v>
      </c>
      <c r="W157" s="38"/>
    </row>
    <row r="158" spans="1:23" ht="16.5" thickBot="1">
      <c r="A158" s="43">
        <v>1960</v>
      </c>
      <c r="B158" s="42">
        <v>1</v>
      </c>
      <c r="C158">
        <v>1960</v>
      </c>
      <c r="D158" s="25">
        <v>207.2</v>
      </c>
      <c r="E158" s="18">
        <v>196.1</v>
      </c>
      <c r="F158" s="10">
        <f>(D152/2+D153+D154+D155+D156+D157+D158)/6</f>
        <v>218.625</v>
      </c>
      <c r="G158" s="31">
        <f>(D158+D159+D160+D161+D162+D163+D164/2)/6</f>
        <v>180.98333333333335</v>
      </c>
      <c r="H158" s="45">
        <f>(E152/2+E153+E154+E155+E156+E157+E158)/6</f>
        <v>209.82499999999996</v>
      </c>
      <c r="I158" s="31">
        <f>(E158+E159+E160+E161+E162+E163+E164/2)/6</f>
        <v>182.44166666666669</v>
      </c>
      <c r="J158" s="38">
        <v>182.5</v>
      </c>
      <c r="K158" s="31">
        <f>((H158/F158*100-100)/10)+100</f>
        <v>99.59748427672956</v>
      </c>
      <c r="L158" s="31">
        <f>H158</f>
        <v>209.82499999999996</v>
      </c>
      <c r="M158" s="41">
        <f>F158</f>
        <v>218.625</v>
      </c>
      <c r="N158" s="2">
        <v>5</v>
      </c>
      <c r="O158" s="81">
        <f>(D152/2+D153+D154+D155+D156+D157+D158+D159+D160+D161+D162+D163+D164/2)/12</f>
        <v>182.53749999999999</v>
      </c>
      <c r="Q158" s="43">
        <v>1898</v>
      </c>
      <c r="R158" s="42">
        <v>1</v>
      </c>
      <c r="T158" s="56">
        <v>50.4</v>
      </c>
      <c r="U158" s="10">
        <f t="shared" si="6"/>
        <v>47.275000000000006</v>
      </c>
      <c r="V158" s="31">
        <f t="shared" si="5"/>
        <v>47.800000000000004</v>
      </c>
      <c r="W158" s="38"/>
    </row>
    <row r="159" spans="1:23" ht="16.5" thickBot="1">
      <c r="A159" s="43">
        <v>1960</v>
      </c>
      <c r="B159" s="42">
        <v>2</v>
      </c>
      <c r="D159" s="25">
        <v>149.9</v>
      </c>
      <c r="E159" s="18">
        <v>166.6</v>
      </c>
      <c r="F159" s="10">
        <f>(D153/2+D154+D155+D156+D157+D158+D159)/6</f>
        <v>202.4</v>
      </c>
      <c r="G159" s="31">
        <f>(D159+D160+D161+D162+D163+D164+D165/2)/6</f>
        <v>176.65</v>
      </c>
      <c r="H159" s="45">
        <f>(E153/2+E154+E155+E156+E157+E158+E159)/6</f>
        <v>200.11666666666665</v>
      </c>
      <c r="I159" s="31">
        <f>(E159+E160+E161+E162+E163+E164+E165/2)/6</f>
        <v>178.76666666666668</v>
      </c>
      <c r="J159" s="38">
        <v>177</v>
      </c>
      <c r="K159" s="31">
        <f>((H159/F159*100-100)/10)+100</f>
        <v>99.887187088274047</v>
      </c>
      <c r="L159" s="31">
        <f>H159</f>
        <v>200.11666666666665</v>
      </c>
      <c r="M159" s="41">
        <f>F159</f>
        <v>202.4</v>
      </c>
      <c r="N159" s="2"/>
      <c r="O159" s="81">
        <f>(D153/2+D154+D155+D156+D157+D158+D159+D160+D161+D162+D163+D164+D165/2)/12</f>
        <v>177.03333333333333</v>
      </c>
      <c r="Q159" s="43">
        <v>1898</v>
      </c>
      <c r="R159" s="42">
        <v>2</v>
      </c>
      <c r="T159" s="56">
        <v>60.7</v>
      </c>
      <c r="U159" s="10">
        <f t="shared" si="6"/>
        <v>50.516666666666673</v>
      </c>
      <c r="V159" s="31">
        <f t="shared" si="5"/>
        <v>45.008333333333326</v>
      </c>
      <c r="W159" s="38"/>
    </row>
    <row r="160" spans="1:23" ht="16.5" thickBot="1">
      <c r="A160" s="43">
        <v>1960</v>
      </c>
      <c r="B160" s="42">
        <v>3</v>
      </c>
      <c r="D160" s="25">
        <v>144.6</v>
      </c>
      <c r="E160" s="18">
        <v>145.30000000000001</v>
      </c>
      <c r="F160" s="10">
        <f>(D154/2+D155+D156+D157+D158+D159+D160)/6</f>
        <v>185.81666666666669</v>
      </c>
      <c r="G160" s="31">
        <f>(D160+D161+D162+D163+D164+D165+D166/2)/6</f>
        <v>182.50833333333333</v>
      </c>
      <c r="H160" s="45">
        <f>(E154/2+E155+E156+E157+E158+E159+E160)/6</f>
        <v>187.95833333333334</v>
      </c>
      <c r="I160" s="31">
        <f>(E160+E161+E162+E163+E164+E165+E166/2)/6</f>
        <v>179.75833333333333</v>
      </c>
      <c r="J160" s="38">
        <v>172.1</v>
      </c>
      <c r="K160" s="31">
        <f>((H160/F160*100-100)/10)+100</f>
        <v>100.11525697371961</v>
      </c>
      <c r="L160" s="31">
        <f>H160</f>
        <v>187.95833333333334</v>
      </c>
      <c r="M160" s="41">
        <f>F160</f>
        <v>185.81666666666669</v>
      </c>
      <c r="N160" s="2"/>
      <c r="O160" s="81">
        <f>(D154/2+D155+D156+D157+D158+D159+D160+D161+D162+D163+D164+D165+D166/2)/12</f>
        <v>172.11250000000004</v>
      </c>
      <c r="Q160" s="43">
        <v>1898</v>
      </c>
      <c r="R160" s="42">
        <v>3</v>
      </c>
      <c r="T160" s="56">
        <v>63.9</v>
      </c>
      <c r="U160" s="10">
        <f t="shared" si="6"/>
        <v>51.43333333333333</v>
      </c>
      <c r="V160" s="31">
        <f t="shared" si="5"/>
        <v>44.091666666666669</v>
      </c>
      <c r="W160" s="38"/>
    </row>
    <row r="161" spans="1:23" ht="16.5" thickBot="1">
      <c r="A161" s="43">
        <v>1960</v>
      </c>
      <c r="B161" s="42">
        <v>4</v>
      </c>
      <c r="D161" s="25">
        <v>172.7</v>
      </c>
      <c r="E161" s="18">
        <v>168.7</v>
      </c>
      <c r="F161" s="10">
        <f>(D155/2+D156+D157+D158+D159+D160+D161)/6</f>
        <v>184.32500000000002</v>
      </c>
      <c r="G161" s="31">
        <f>(D161+D162+D163+D164+D165+D166+D167/2)/6</f>
        <v>183.19166666666669</v>
      </c>
      <c r="H161" s="45">
        <f>(E155/2+E156+E157+E158+E159+E160+E161)/6</f>
        <v>186.01666666666668</v>
      </c>
      <c r="I161" s="31">
        <f>(E161+E162+E163+E164+E165+E166+E167/2)/6</f>
        <v>181.18333333333331</v>
      </c>
      <c r="J161" s="38">
        <v>169.4</v>
      </c>
      <c r="K161" s="31">
        <f>((H161/F161*100-100)/10)+100</f>
        <v>100.09177630091776</v>
      </c>
      <c r="L161" s="31">
        <f>H161</f>
        <v>186.01666666666668</v>
      </c>
      <c r="M161" s="41">
        <f>F161</f>
        <v>184.32500000000002</v>
      </c>
      <c r="N161" s="2"/>
      <c r="O161" s="81">
        <f>(D155/2+D156+D157+D158+D159+D160+D161+D162+D163+D164+D165+D166+D167/2)/12</f>
        <v>169.36666666666667</v>
      </c>
      <c r="Q161" s="43">
        <v>1898</v>
      </c>
      <c r="R161" s="42">
        <v>4</v>
      </c>
      <c r="T161" s="56">
        <v>24.2</v>
      </c>
      <c r="U161" s="10">
        <f t="shared" si="6"/>
        <v>46.774999999999999</v>
      </c>
      <c r="V161" s="31">
        <f t="shared" si="5"/>
        <v>43.041666666666664</v>
      </c>
      <c r="W161" s="38"/>
    </row>
    <row r="162" spans="1:23" ht="16.5" thickBot="1">
      <c r="A162" s="43">
        <v>1960</v>
      </c>
      <c r="B162" s="42">
        <v>5</v>
      </c>
      <c r="D162" s="25">
        <v>169.3</v>
      </c>
      <c r="E162" s="18">
        <v>166.3</v>
      </c>
      <c r="F162" s="10">
        <f>(D156/2+D157+D158+D159+D160+D161+D162)/6</f>
        <v>184.76666666666665</v>
      </c>
      <c r="G162" s="31">
        <f>(D162+D163+D164+D165+D166+D167+D168/2)/6</f>
        <v>174.75833333333333</v>
      </c>
      <c r="H162" s="45">
        <f>(E156/2+E157+E158+E159+E160+E161+E162)/6</f>
        <v>184.99166666666667</v>
      </c>
      <c r="I162" s="31">
        <f>(E162+E163+E164+E165+E166+E167+E168/2)/6</f>
        <v>176.99166666666667</v>
      </c>
      <c r="J162" s="38">
        <v>165.7</v>
      </c>
      <c r="K162" s="31">
        <f>((H162/F162*100-100)/10)+100</f>
        <v>100.01217752119791</v>
      </c>
      <c r="L162" s="31">
        <f>H162</f>
        <v>184.99166666666667</v>
      </c>
      <c r="M162" s="41">
        <f>F162</f>
        <v>184.76666666666665</v>
      </c>
      <c r="N162" s="2"/>
      <c r="O162" s="81">
        <f>(D156/2+D157+D158+D159+D160+D161+D162+D163+D164+D165+D166+D167+D168/2)/12</f>
        <v>165.65416666666667</v>
      </c>
      <c r="Q162" s="43">
        <v>1898</v>
      </c>
      <c r="R162" s="42">
        <v>5</v>
      </c>
      <c r="T162" s="56">
        <v>43</v>
      </c>
      <c r="U162" s="10">
        <f t="shared" si="6"/>
        <v>50.783333333333339</v>
      </c>
      <c r="V162" s="31">
        <f t="shared" si="5"/>
        <v>48.066666666666663</v>
      </c>
      <c r="W162" s="38"/>
    </row>
    <row r="163" spans="1:23" ht="16.5" thickBot="1">
      <c r="A163" s="43">
        <v>1960</v>
      </c>
      <c r="B163" s="42">
        <v>6</v>
      </c>
      <c r="D163" s="25">
        <v>156</v>
      </c>
      <c r="E163" s="18">
        <v>167</v>
      </c>
      <c r="F163" s="10">
        <f>(D157/2+D158+D159+D160+D161+D162+D163)/6</f>
        <v>181.375</v>
      </c>
      <c r="G163" s="31">
        <f>(D163+D164+D165+D166+D167+D168+D169/2)/6</f>
        <v>167.21666666666667</v>
      </c>
      <c r="H163" s="45">
        <f>(E157/2+E158+E159+E160+E161+E162+E163)/6</f>
        <v>183.04999999999998</v>
      </c>
      <c r="I163" s="31">
        <f>(E163+E164+E165+E166+E167+E168+E169/2)/6</f>
        <v>172.56666666666669</v>
      </c>
      <c r="J163" s="38">
        <v>161.30000000000001</v>
      </c>
      <c r="K163" s="31">
        <f>((H163/F163*100-100)/10)+100</f>
        <v>100.09235010337699</v>
      </c>
      <c r="L163" s="31">
        <f>H163</f>
        <v>183.04999999999998</v>
      </c>
      <c r="M163" s="41">
        <f>F163</f>
        <v>181.375</v>
      </c>
      <c r="N163" s="2"/>
      <c r="O163" s="81">
        <f>(D157/2+D158+D159+D160+D161+D162+D163+D164+D165+D166+D167+D168+D169/2)/12</f>
        <v>161.29583333333332</v>
      </c>
      <c r="Q163" s="43">
        <v>1898</v>
      </c>
      <c r="R163" s="42">
        <v>6</v>
      </c>
      <c r="T163" s="56">
        <v>37.1</v>
      </c>
      <c r="U163" s="10">
        <f t="shared" si="6"/>
        <v>51.175000000000011</v>
      </c>
      <c r="V163" s="31">
        <f t="shared" si="5"/>
        <v>46.958333333333336</v>
      </c>
      <c r="W163" s="38"/>
    </row>
    <row r="164" spans="1:23" ht="16.5" thickBot="1">
      <c r="A164" s="43">
        <v>1960</v>
      </c>
      <c r="B164" s="42">
        <v>7</v>
      </c>
      <c r="D164" s="25">
        <v>172.4</v>
      </c>
      <c r="E164" s="18">
        <v>169.3</v>
      </c>
      <c r="F164" s="10">
        <f>(D158/2+D159+D160+D161+D162+D163+D164)/6</f>
        <v>178.08333333333334</v>
      </c>
      <c r="G164" s="31">
        <f>(D164+D165+D166+D167+D168+D169+D170/2)/6</f>
        <v>158.15833333333333</v>
      </c>
      <c r="H164" s="45">
        <f>(E158/2+E159+E160+E161+E162+E163+E164)/6</f>
        <v>180.20833333333334</v>
      </c>
      <c r="I164" s="31">
        <f>(E164+E165+E166+E167+E168+E169+E170/2)/6</f>
        <v>165.72499999999999</v>
      </c>
      <c r="J164" s="38">
        <v>153.80000000000001</v>
      </c>
      <c r="K164" s="31">
        <f>((H164/F164*100-100)/10)+100</f>
        <v>100.11932615816565</v>
      </c>
      <c r="L164" s="31">
        <f>H164</f>
        <v>180.20833333333334</v>
      </c>
      <c r="M164" s="41">
        <f>F164</f>
        <v>178.08333333333334</v>
      </c>
      <c r="N164" s="2"/>
      <c r="O164" s="81">
        <f>(D158/2+D159+D160+D161+D162+D163+D164+D165+D166+D167+D168+D169+D170/2)/12</f>
        <v>153.75416666666666</v>
      </c>
      <c r="Q164" s="43">
        <v>1898</v>
      </c>
      <c r="R164" s="42">
        <v>7</v>
      </c>
      <c r="T164" s="56">
        <v>15</v>
      </c>
      <c r="U164" s="10">
        <f t="shared" si="6"/>
        <v>44.85</v>
      </c>
      <c r="V164" s="31">
        <f t="shared" si="5"/>
        <v>45.233333333333327</v>
      </c>
      <c r="W164" s="38"/>
    </row>
    <row r="165" spans="1:23" ht="16.5" thickBot="1">
      <c r="A165" s="43">
        <v>1960</v>
      </c>
      <c r="B165" s="42">
        <v>8</v>
      </c>
      <c r="D165" s="25">
        <v>190</v>
      </c>
      <c r="E165" s="18">
        <v>178.8</v>
      </c>
      <c r="F165" s="10">
        <f>(D159/2+D160+D161+D162+D163+D164+D165)/6</f>
        <v>179.99166666666665</v>
      </c>
      <c r="G165" s="31">
        <f>(D165+D166+D167+D168+D169+D170+D171/2)/6</f>
        <v>141.7166666666667</v>
      </c>
      <c r="H165" s="45">
        <f>(E159/2+E160+E161+E162+E163+E164+E165)/6</f>
        <v>179.78333333333333</v>
      </c>
      <c r="I165" s="31">
        <f>(E165+E166+E167+E168+E169+E170+E171/2)/6</f>
        <v>156</v>
      </c>
      <c r="J165" s="38">
        <v>145</v>
      </c>
      <c r="K165" s="31">
        <f>((H165/F165*100-100)/10)+100</f>
        <v>99.98842539006435</v>
      </c>
      <c r="L165" s="31">
        <f>H165</f>
        <v>179.78333333333333</v>
      </c>
      <c r="M165" s="41">
        <f>F165</f>
        <v>179.99166666666665</v>
      </c>
      <c r="N165" s="2"/>
      <c r="O165" s="81">
        <f>(D159/2+D160+D161+D162+D163+D164+D165+D166+D167+D168+D169+D170+D171/2)/12</f>
        <v>145.02083333333331</v>
      </c>
      <c r="Q165" s="43">
        <v>1898</v>
      </c>
      <c r="R165" s="42">
        <v>8</v>
      </c>
      <c r="T165" s="56">
        <v>52.3</v>
      </c>
      <c r="U165" s="10">
        <f t="shared" si="6"/>
        <v>44.30833333333333</v>
      </c>
      <c r="V165" s="31">
        <f t="shared" si="5"/>
        <v>46.708333333333321</v>
      </c>
      <c r="W165" s="38"/>
    </row>
    <row r="166" spans="1:23" ht="16.5" thickBot="1">
      <c r="A166" s="43">
        <v>1960</v>
      </c>
      <c r="B166" s="42">
        <v>9</v>
      </c>
      <c r="D166" s="25">
        <v>180.1</v>
      </c>
      <c r="E166" s="18">
        <v>166.3</v>
      </c>
      <c r="F166" s="10">
        <f>(D160/2+D161+D162+D163+D164+D165+D166)/6</f>
        <v>185.46666666666667</v>
      </c>
      <c r="G166" s="31">
        <f>(D166+D167+D168+D169+D170+D171+D172/2)/6</f>
        <v>121.76666666666667</v>
      </c>
      <c r="H166" s="45">
        <f>(E160/2+E161+E162+E163+E164+E165+E166)/6</f>
        <v>181.50833333333333</v>
      </c>
      <c r="I166" s="31">
        <f>(E166+E167+E168+E169+E170+E171+E172/2)/6</f>
        <v>143.5</v>
      </c>
      <c r="J166" s="38">
        <v>138.6</v>
      </c>
      <c r="K166" s="31">
        <f>((H166/F166*100-100)/10)+100</f>
        <v>99.786574406901508</v>
      </c>
      <c r="L166" s="31">
        <f>H166</f>
        <v>181.50833333333333</v>
      </c>
      <c r="M166" s="41">
        <f>F166</f>
        <v>185.46666666666667</v>
      </c>
      <c r="N166" s="2"/>
      <c r="O166" s="81">
        <f>(D160/2+D161+D162+D163+D164+D165+D166+D167+D168+D169+D170+D171+D172/2)/12</f>
        <v>138.60833333333332</v>
      </c>
      <c r="Q166" s="43">
        <v>1898</v>
      </c>
      <c r="R166" s="42">
        <v>9</v>
      </c>
      <c r="T166" s="56">
        <v>58.1</v>
      </c>
      <c r="U166" s="10">
        <f t="shared" si="6"/>
        <v>43.608333333333341</v>
      </c>
      <c r="V166" s="31">
        <f t="shared" si="5"/>
        <v>41.791666666666671</v>
      </c>
      <c r="W166" s="38"/>
    </row>
    <row r="167" spans="1:23" ht="16.5" thickBot="1">
      <c r="A167" s="43">
        <v>1960</v>
      </c>
      <c r="B167" s="42">
        <v>10</v>
      </c>
      <c r="D167" s="25">
        <v>117.3</v>
      </c>
      <c r="E167" s="18">
        <v>141.4</v>
      </c>
      <c r="F167" s="10">
        <f>(D161/2+D162+D163+D164+D165+D166+D167)/6</f>
        <v>178.57500000000002</v>
      </c>
      <c r="G167" s="31">
        <f>(D167+D168+D169+D170+D171+D172+D173/2)/6</f>
        <v>105.25833333333334</v>
      </c>
      <c r="H167" s="45">
        <f>(E161/2+E162+E163+E164+E165+E166+E167)/6</f>
        <v>178.90833333333333</v>
      </c>
      <c r="I167" s="31">
        <f>(E167+E168+E169+E170+E171+E172+E173/2)/6</f>
        <v>133.24999999999997</v>
      </c>
      <c r="J167" s="38">
        <v>132.1</v>
      </c>
      <c r="K167" s="31">
        <f>((H167/F167*100-100)/10)+100</f>
        <v>100.0186662933408</v>
      </c>
      <c r="L167" s="31">
        <f>H167</f>
        <v>178.90833333333333</v>
      </c>
      <c r="M167" s="41">
        <f>F167</f>
        <v>178.57500000000002</v>
      </c>
      <c r="N167" s="2"/>
      <c r="O167" s="81">
        <f>(D161/2+D162+D163+D164+D165+D166+D167+D168+D169+D170+D171+D172+D173/2)/12</f>
        <v>132.14166666666668</v>
      </c>
      <c r="Q167" s="43">
        <v>1898</v>
      </c>
      <c r="R167" s="42">
        <v>10</v>
      </c>
      <c r="T167" s="56">
        <v>57.1</v>
      </c>
      <c r="U167" s="10">
        <f t="shared" si="6"/>
        <v>45.783333333333331</v>
      </c>
      <c r="V167" s="31">
        <f t="shared" si="5"/>
        <v>36.600000000000009</v>
      </c>
      <c r="W167" s="38"/>
    </row>
    <row r="168" spans="1:23" ht="16.5" thickBot="1">
      <c r="A168" s="43">
        <v>1960</v>
      </c>
      <c r="B168" s="42">
        <v>11</v>
      </c>
      <c r="D168" s="25">
        <v>126.9</v>
      </c>
      <c r="E168" s="18">
        <v>145.69999999999999</v>
      </c>
      <c r="F168" s="10">
        <f>(D162/2+D163+D164+D165+D166+D167+D168)/6</f>
        <v>171.22499999999999</v>
      </c>
      <c r="G168" s="31">
        <f>(D168+D169+D170+D171+D172+D173+D174/2)/6</f>
        <v>98.975000000000009</v>
      </c>
      <c r="H168" s="45">
        <f>(E162/2+E163+E164+E165+E166+E167+E168)/6</f>
        <v>175.27499999999998</v>
      </c>
      <c r="I168" s="31">
        <f>(E168+E169+E170+E171+E172+E173+E174/2)/6</f>
        <v>126.96666666666665</v>
      </c>
      <c r="J168" s="38">
        <v>124.5</v>
      </c>
      <c r="K168" s="31">
        <f>((H168/F168*100-100)/10)+100</f>
        <v>100.2365308804205</v>
      </c>
      <c r="L168" s="31">
        <f>H168</f>
        <v>175.27499999999998</v>
      </c>
      <c r="M168" s="41">
        <f>F168</f>
        <v>171.22499999999999</v>
      </c>
      <c r="N168" s="2"/>
      <c r="O168" s="81">
        <f>(D162/2+D163+D164+D165+D166+D167+D168+D169+D170+D171+D172+D173+D174/2)/12</f>
        <v>124.52500000000002</v>
      </c>
      <c r="Q168" s="43">
        <v>1898</v>
      </c>
      <c r="R168" s="42">
        <v>11</v>
      </c>
      <c r="T168" s="56">
        <v>51.6</v>
      </c>
      <c r="U168" s="10">
        <f t="shared" si="6"/>
        <v>48.783333333333331</v>
      </c>
      <c r="V168" s="31">
        <f t="shared" si="5"/>
        <v>30.124999999999996</v>
      </c>
      <c r="W168" s="38"/>
    </row>
    <row r="169" spans="1:23" ht="16.5" thickBot="1">
      <c r="A169" s="43">
        <v>1960</v>
      </c>
      <c r="B169" s="42">
        <v>12</v>
      </c>
      <c r="D169" s="25">
        <v>121.2</v>
      </c>
      <c r="E169" s="18">
        <v>133.80000000000001</v>
      </c>
      <c r="F169" s="10">
        <f>(D163/2+D164+D165+D166+D167+D168+D169)/6</f>
        <v>164.31666666666666</v>
      </c>
      <c r="G169" s="31">
        <f>(D169+D170+D171+D172+D173+D174+D175/2)/6</f>
        <v>92.975000000000023</v>
      </c>
      <c r="H169" s="45">
        <f>(E163/2+E164+E165+E166+E167+E168+E169)/6</f>
        <v>169.79999999999998</v>
      </c>
      <c r="I169" s="31">
        <f>(E169+E170+E171+E172+E173+E174+E175/2)/6</f>
        <v>120.60000000000001</v>
      </c>
      <c r="J169" s="38">
        <v>118.5</v>
      </c>
      <c r="K169" s="31">
        <f>((H169/F169*100-100)/10)+100</f>
        <v>100.33370524393955</v>
      </c>
      <c r="L169" s="31">
        <f>H169</f>
        <v>169.79999999999998</v>
      </c>
      <c r="M169" s="41">
        <f>F169</f>
        <v>164.31666666666666</v>
      </c>
      <c r="N169" s="2"/>
      <c r="O169" s="81">
        <f>(D163/2+D164+D165+D166+D167+D168+D169+D170+D171+D172+D173+D174+D175/2)/12</f>
        <v>118.54583333333335</v>
      </c>
      <c r="Q169" s="43">
        <v>1898</v>
      </c>
      <c r="R169" s="42">
        <v>12</v>
      </c>
      <c r="T169" s="56">
        <v>21.1</v>
      </c>
      <c r="U169" s="10">
        <f t="shared" si="6"/>
        <v>45.625</v>
      </c>
      <c r="V169" s="31">
        <f t="shared" si="5"/>
        <v>25.441666666666666</v>
      </c>
      <c r="W169" s="38"/>
    </row>
    <row r="170" spans="1:23" ht="16.5" thickBot="1">
      <c r="A170" s="43">
        <v>1961</v>
      </c>
      <c r="B170" s="42">
        <v>1</v>
      </c>
      <c r="D170" s="25">
        <v>82.1</v>
      </c>
      <c r="E170" s="18">
        <v>118.1</v>
      </c>
      <c r="F170" s="10">
        <f>(D164/2+D165+D166+D167+D168+D169+D170)/6</f>
        <v>150.63333333333333</v>
      </c>
      <c r="G170" s="31">
        <f>(D170+D171+D172+D173+D174+D175+D176/2)/6</f>
        <v>90.175000000000011</v>
      </c>
      <c r="H170" s="45">
        <f>(E164/2+E165+E166+E167+E168+E169+E170)/6</f>
        <v>161.45833333333334</v>
      </c>
      <c r="I170" s="31">
        <f>(E170+E171+E172+E173+E174+E175+E176/2)/6</f>
        <v>117.77499999999999</v>
      </c>
      <c r="J170" s="38">
        <v>113.6</v>
      </c>
      <c r="K170" s="31">
        <f>((H170/F170*100-100)/10)+100</f>
        <v>100.71863244080549</v>
      </c>
      <c r="L170" s="31">
        <f>H170</f>
        <v>161.45833333333334</v>
      </c>
      <c r="M170" s="41">
        <f>F170</f>
        <v>150.63333333333333</v>
      </c>
      <c r="N170" s="2"/>
      <c r="O170" s="81">
        <f>(D164/2+D165+D166+D167+D168+D169+D170+D171+D172+D173+D174+D175+D176/2)/12</f>
        <v>113.5625</v>
      </c>
      <c r="Q170" s="43">
        <v>1899</v>
      </c>
      <c r="R170" s="42">
        <v>1</v>
      </c>
      <c r="T170" s="56">
        <v>32.4</v>
      </c>
      <c r="U170" s="10">
        <f t="shared" si="6"/>
        <v>46.68333333333333</v>
      </c>
      <c r="V170" s="31">
        <f t="shared" si="5"/>
        <v>26.641666666666666</v>
      </c>
      <c r="W170" s="38"/>
    </row>
    <row r="171" spans="1:23" ht="16.5" thickBot="1">
      <c r="A171" s="43">
        <v>1961</v>
      </c>
      <c r="B171" s="42">
        <v>2</v>
      </c>
      <c r="D171" s="25">
        <v>65.400000000000006</v>
      </c>
      <c r="E171" s="18">
        <v>103.8</v>
      </c>
      <c r="F171" s="10">
        <f>(D165/2+D166+D167+D168+D169+D170+D171)/6</f>
        <v>131.33333333333334</v>
      </c>
      <c r="G171" s="31">
        <f>(D171+D172+D173+D174+D175+D176+D177/2)/6</f>
        <v>91.366666666666674</v>
      </c>
      <c r="H171" s="45">
        <f>(E165/2+E166+E167+E168+E169+E170+E171)/6</f>
        <v>149.74999999999997</v>
      </c>
      <c r="I171" s="31">
        <f>(E171+E172+E173+E174+E175+E176+E177/2)/6</f>
        <v>117.19166666666666</v>
      </c>
      <c r="J171" s="38">
        <v>105.9</v>
      </c>
      <c r="K171" s="31">
        <f>((H171/F171*100-100)/10)+100</f>
        <v>101.40228426395939</v>
      </c>
      <c r="L171" s="31">
        <f>H171</f>
        <v>149.74999999999997</v>
      </c>
      <c r="M171" s="41">
        <f>F171</f>
        <v>131.33333333333334</v>
      </c>
      <c r="N171" s="2"/>
      <c r="O171" s="81">
        <f>(D165/2+D166+D167+D168+D169+D170+D171+D172+D173+D174+D175+D176+D177/2)/12</f>
        <v>105.89999999999999</v>
      </c>
      <c r="Q171" s="43">
        <v>1899</v>
      </c>
      <c r="R171" s="42">
        <v>2</v>
      </c>
      <c r="T171" s="56">
        <v>15.3</v>
      </c>
      <c r="U171" s="10">
        <f t="shared" si="6"/>
        <v>43.625</v>
      </c>
      <c r="V171" s="31">
        <f t="shared" si="5"/>
        <v>23.525000000000002</v>
      </c>
      <c r="W171" s="38"/>
    </row>
    <row r="172" spans="1:23" ht="16.5" thickBot="1">
      <c r="A172" s="43">
        <v>1961</v>
      </c>
      <c r="B172" s="42">
        <v>3</v>
      </c>
      <c r="D172" s="25">
        <v>75.2</v>
      </c>
      <c r="E172" s="18">
        <v>103.8</v>
      </c>
      <c r="F172" s="10">
        <f>(D166/2+D167+D168+D169+D170+D171+D172)/6</f>
        <v>113.02499999999999</v>
      </c>
      <c r="G172" s="31">
        <f>(D172+D173+D174+D175+D176+D177+D178/2)/6</f>
        <v>94.575000000000003</v>
      </c>
      <c r="H172" s="45">
        <f>(E166/2+E167+E168+E169+E170+E171+E172)/6</f>
        <v>138.29166666666666</v>
      </c>
      <c r="I172" s="31">
        <f>(E172+E173+E174+E175+E176+E177+E178/2)/6</f>
        <v>118.46666666666665</v>
      </c>
      <c r="J172" s="38">
        <v>97.5</v>
      </c>
      <c r="K172" s="31">
        <f>((H172/F172*100-100)/10)+100</f>
        <v>102.23549362235494</v>
      </c>
      <c r="L172" s="31">
        <f>H172</f>
        <v>138.29166666666666</v>
      </c>
      <c r="M172" s="41">
        <f>F172</f>
        <v>113.02499999999999</v>
      </c>
      <c r="N172" s="2"/>
      <c r="O172" s="81">
        <f>(D166/2+D167+D168+D169+D170+D171+D172+D173+D174+D175+D176+D177+D178/2)/12</f>
        <v>97.533333333333317</v>
      </c>
      <c r="Q172" s="43">
        <v>1899</v>
      </c>
      <c r="R172" s="42">
        <v>3</v>
      </c>
      <c r="T172" s="56">
        <v>30.3</v>
      </c>
      <c r="U172" s="10">
        <f t="shared" si="6"/>
        <v>39.475000000000001</v>
      </c>
      <c r="V172" s="31">
        <f t="shared" si="5"/>
        <v>22.55</v>
      </c>
      <c r="W172" s="38"/>
    </row>
    <row r="173" spans="1:23" ht="16.5" thickBot="1">
      <c r="A173" s="43">
        <v>1961</v>
      </c>
      <c r="B173" s="42">
        <v>4</v>
      </c>
      <c r="D173" s="25">
        <v>86.9</v>
      </c>
      <c r="E173" s="18">
        <v>105.8</v>
      </c>
      <c r="F173" s="10">
        <f>(D167/2+D168+D169+D170+D171+D172+D173)/6</f>
        <v>102.72500000000001</v>
      </c>
      <c r="G173" s="31">
        <f>(D173+D174+D175+D176+D177+D178+D179/2)/6</f>
        <v>94.024999999999991</v>
      </c>
      <c r="H173" s="45">
        <f>(E167/2+E168+E169+E170+E171+E172+E173)/6</f>
        <v>130.2833333333333</v>
      </c>
      <c r="I173" s="31">
        <f>(E173+E174+E175+E176+E177+E178+E179/2)/6</f>
        <v>118.675</v>
      </c>
      <c r="J173" s="38">
        <v>91.1</v>
      </c>
      <c r="K173" s="31">
        <f>((H173/F173*100-100)/10)+100</f>
        <v>102.68272896892998</v>
      </c>
      <c r="L173" s="31">
        <f>H173</f>
        <v>130.2833333333333</v>
      </c>
      <c r="M173" s="41">
        <f>F173</f>
        <v>102.72500000000001</v>
      </c>
      <c r="N173" s="2"/>
      <c r="O173" s="81">
        <f>(D167/2+D168+D169+D170+D171+D172+D173+D174+D175+D176+D177+D178+D179/2)/12</f>
        <v>91.133333333333326</v>
      </c>
      <c r="Q173" s="43">
        <v>1899</v>
      </c>
      <c r="R173" s="42">
        <v>4</v>
      </c>
      <c r="T173" s="56">
        <v>23.6</v>
      </c>
      <c r="U173" s="10">
        <f t="shared" si="6"/>
        <v>33.808333333333337</v>
      </c>
      <c r="V173" s="31">
        <f t="shared" si="5"/>
        <v>20.474999999999998</v>
      </c>
      <c r="W173" s="38"/>
    </row>
    <row r="174" spans="1:23" ht="16.5" thickBot="1">
      <c r="A174" s="43">
        <v>1961</v>
      </c>
      <c r="B174" s="42">
        <v>5</v>
      </c>
      <c r="D174" s="25">
        <v>72.3</v>
      </c>
      <c r="E174" s="18">
        <v>101.6</v>
      </c>
      <c r="F174" s="10">
        <f>(D168/2+D169+D170+D171+D172+D173+D174)/6</f>
        <v>94.424999999999997</v>
      </c>
      <c r="G174" s="31">
        <f>(D174+D175+D176+D177+D178+D179+D180/2)/6</f>
        <v>87.891666666666652</v>
      </c>
      <c r="H174" s="45">
        <f>(E168/2+E169+E170+E171+E172+E173+E174)/6</f>
        <v>123.29166666666667</v>
      </c>
      <c r="I174" s="31">
        <f>(E174+E175+E176+E177+E178+E179+E180/2)/6</f>
        <v>116.40833333333335</v>
      </c>
      <c r="J174" s="38">
        <v>85.1</v>
      </c>
      <c r="K174" s="31">
        <f>((H174/F174*100-100)/10)+100</f>
        <v>103.05709999117465</v>
      </c>
      <c r="L174" s="31">
        <f>H174</f>
        <v>123.29166666666667</v>
      </c>
      <c r="M174" s="41">
        <f>F174</f>
        <v>94.424999999999997</v>
      </c>
      <c r="N174" s="2"/>
      <c r="O174" s="81">
        <f>(D168/2+D169+D170+D171+D172+D173+D174+D175+D176+D177+D178+D179+D180/2)/12</f>
        <v>85.13333333333334</v>
      </c>
      <c r="Q174" s="43">
        <v>1899</v>
      </c>
      <c r="R174" s="42">
        <v>5</v>
      </c>
      <c r="T174" s="56">
        <v>12.9</v>
      </c>
      <c r="U174" s="10">
        <f t="shared" si="6"/>
        <v>26.900000000000002</v>
      </c>
      <c r="V174" s="31">
        <f t="shared" si="5"/>
        <v>19.433333333333334</v>
      </c>
      <c r="W174" s="38"/>
    </row>
    <row r="175" spans="1:23" ht="16.5" thickBot="1">
      <c r="A175" s="43">
        <v>1961</v>
      </c>
      <c r="B175" s="42">
        <v>6</v>
      </c>
      <c r="D175" s="25">
        <v>109.5</v>
      </c>
      <c r="E175" s="18">
        <v>113.4</v>
      </c>
      <c r="F175" s="10">
        <f>(D169/2+D170+D171+D172+D173+D174+D175)/6</f>
        <v>92</v>
      </c>
      <c r="G175" s="31">
        <f>(D175+D176+D177+D178+D179+D180+D181/2)/6</f>
        <v>84.458333333333329</v>
      </c>
      <c r="H175" s="45">
        <f>(E169/2+E170+E171+E172+E173+E174+E175)/6</f>
        <v>118.89999999999999</v>
      </c>
      <c r="I175" s="31">
        <f>(E175+E176+E177+E178+E179+E180+E181/2)/6</f>
        <v>114.49166666666667</v>
      </c>
      <c r="J175" s="38">
        <v>79.099999999999994</v>
      </c>
      <c r="K175" s="31">
        <f>((H175/F175*100-100)/10)+100</f>
        <v>102.92391304347827</v>
      </c>
      <c r="L175" s="31">
        <f>H175</f>
        <v>118.89999999999999</v>
      </c>
      <c r="M175" s="41">
        <f>F175</f>
        <v>92</v>
      </c>
      <c r="N175" s="2"/>
      <c r="O175" s="81">
        <f>(D169/2+D170+D171+D172+D173+D174+D175+D176+D177+D178+D179+D180+D181/2)/12</f>
        <v>79.104166666666671</v>
      </c>
      <c r="Q175" s="43">
        <v>1899</v>
      </c>
      <c r="R175" s="42">
        <v>6</v>
      </c>
      <c r="T175" s="56">
        <v>34.1</v>
      </c>
      <c r="U175" s="10">
        <f t="shared" si="6"/>
        <v>26.525000000000002</v>
      </c>
      <c r="V175" s="31">
        <f t="shared" si="5"/>
        <v>19.833333333333332</v>
      </c>
      <c r="W175" s="38"/>
    </row>
    <row r="176" spans="1:23" ht="16.5" thickBot="1">
      <c r="A176" s="43">
        <v>1961</v>
      </c>
      <c r="B176" s="42">
        <v>7</v>
      </c>
      <c r="D176" s="25">
        <v>99.3</v>
      </c>
      <c r="E176" s="18">
        <v>120.3</v>
      </c>
      <c r="F176" s="10">
        <f>(D170/2+D171+D172+D173+D174+D175+D176)/6</f>
        <v>91.608333333333334</v>
      </c>
      <c r="G176" s="31">
        <f>(D176+D177+D178+D179+D180+D181+D182/2)/6</f>
        <v>75.541666666666671</v>
      </c>
      <c r="H176" s="45">
        <f>(E170/2+E171+E172+E173+E174+E175+E176)/6</f>
        <v>117.95833333333331</v>
      </c>
      <c r="I176" s="31">
        <f>(E176+E177+E178+E179+E180+E181+E182/2)/6</f>
        <v>110.90833333333332</v>
      </c>
      <c r="J176" s="38">
        <v>75.3</v>
      </c>
      <c r="K176" s="31">
        <f>((H176/F176*100-100)/10)+100</f>
        <v>102.87637587555717</v>
      </c>
      <c r="L176" s="31">
        <f>H176</f>
        <v>117.95833333333331</v>
      </c>
      <c r="M176" s="41">
        <f>F176</f>
        <v>91.608333333333334</v>
      </c>
      <c r="N176" s="2"/>
      <c r="O176" s="81">
        <f>(D170/2+D171+D172+D173+D174+D175+D176+D177+D178+D179+D180+D181+D182/2)/12</f>
        <v>75.3</v>
      </c>
      <c r="Q176" s="43">
        <v>1899</v>
      </c>
      <c r="R176" s="42">
        <v>7</v>
      </c>
      <c r="T176" s="56">
        <v>22.5</v>
      </c>
      <c r="U176" s="10">
        <f t="shared" si="6"/>
        <v>25.816666666666666</v>
      </c>
      <c r="V176" s="31">
        <f t="shared" si="5"/>
        <v>16.924999999999997</v>
      </c>
      <c r="W176" s="38"/>
    </row>
    <row r="177" spans="1:23" ht="16.5" thickBot="1">
      <c r="A177" s="43">
        <v>1961</v>
      </c>
      <c r="B177" s="42">
        <v>8</v>
      </c>
      <c r="D177" s="25">
        <v>79.2</v>
      </c>
      <c r="E177" s="18">
        <v>108.9</v>
      </c>
      <c r="F177" s="10">
        <f>(D171/2+D172+D173+D174+D175+D176+D177)/6</f>
        <v>92.516666666666666</v>
      </c>
      <c r="G177" s="31">
        <f>(D177+D178+D179+D180+D181+D182+D183/2)/6</f>
        <v>69.558333333333337</v>
      </c>
      <c r="H177" s="45">
        <f>(E171/2+E172+E173+E174+E175+E176+E177)/6</f>
        <v>117.61666666666666</v>
      </c>
      <c r="I177" s="31">
        <f>(E177+E178+E179+E180+E181+E182+E183/2)/6</f>
        <v>106.825</v>
      </c>
      <c r="J177" s="38">
        <v>74.400000000000006</v>
      </c>
      <c r="K177" s="31">
        <f>((H177/F177*100-100)/10)+100</f>
        <v>102.71302468023779</v>
      </c>
      <c r="L177" s="31">
        <f>H177</f>
        <v>117.61666666666666</v>
      </c>
      <c r="M177" s="41">
        <f>F177</f>
        <v>92.516666666666666</v>
      </c>
      <c r="N177" s="2"/>
      <c r="O177" s="81">
        <f>(D171/2+D172+D173+D174+D175+D176+D177+D178+D179+D180+D181+D182+D183/2)/12</f>
        <v>74.437500000000014</v>
      </c>
      <c r="Q177" s="43">
        <v>1899</v>
      </c>
      <c r="R177" s="42">
        <v>8</v>
      </c>
      <c r="T177" s="56">
        <v>4.9000000000000004</v>
      </c>
      <c r="U177" s="10">
        <f t="shared" si="6"/>
        <v>22.658333333333335</v>
      </c>
      <c r="V177" s="31">
        <f t="shared" si="5"/>
        <v>16.383333333333333</v>
      </c>
      <c r="W177" s="38"/>
    </row>
    <row r="178" spans="1:23" ht="16.5" thickBot="1">
      <c r="A178" s="43">
        <v>1961</v>
      </c>
      <c r="B178" s="42">
        <v>9</v>
      </c>
      <c r="D178" s="25">
        <v>90.1</v>
      </c>
      <c r="E178" s="18">
        <v>114</v>
      </c>
      <c r="F178" s="10">
        <f>(D172/2+D173+D174+D175+D176+D177+D178)/6</f>
        <v>95.816666666666663</v>
      </c>
      <c r="G178" s="31">
        <f>(D178+D179+D180+D181+D182+D183+D184/2)/6</f>
        <v>67.74166666666666</v>
      </c>
      <c r="H178" s="45">
        <f>(E172/2+E173+E174+E175+E176+E177+E178)/6</f>
        <v>119.31666666666666</v>
      </c>
      <c r="I178" s="31">
        <f>(E178+E179+E180+E181+E182+E183+E184/2)/6</f>
        <v>105.26666666666667</v>
      </c>
      <c r="J178" s="38">
        <v>74.3</v>
      </c>
      <c r="K178" s="31">
        <f>((H178/F178*100-100)/10)+100</f>
        <v>102.45260045225257</v>
      </c>
      <c r="L178" s="31">
        <f>H178</f>
        <v>119.31666666666666</v>
      </c>
      <c r="M178" s="41">
        <f>F178</f>
        <v>95.816666666666663</v>
      </c>
      <c r="N178" s="2"/>
      <c r="O178" s="81">
        <f>(D172/2+D173+D174+D175+D176+D177+D178+D179+D180+D181+D182+D183+D184/2)/12</f>
        <v>74.270833333333343</v>
      </c>
      <c r="Q178" s="43">
        <v>1899</v>
      </c>
      <c r="R178" s="42">
        <v>9</v>
      </c>
      <c r="T178" s="56">
        <v>14</v>
      </c>
      <c r="U178" s="10">
        <f t="shared" si="6"/>
        <v>21.191666666666666</v>
      </c>
      <c r="V178" s="31">
        <f t="shared" si="5"/>
        <v>18.666666666666668</v>
      </c>
      <c r="W178" s="38"/>
    </row>
    <row r="179" spans="1:23" ht="16.5" thickBot="1">
      <c r="A179" s="43">
        <v>1961</v>
      </c>
      <c r="B179" s="42">
        <v>10</v>
      </c>
      <c r="D179" s="25">
        <v>53.7</v>
      </c>
      <c r="E179" s="18">
        <v>96.1</v>
      </c>
      <c r="F179" s="10">
        <f>(D173/2+D174+D175+D176+D177+D178+D179)/6</f>
        <v>91.25833333333334</v>
      </c>
      <c r="G179" s="31">
        <f>(D179+D180+D181+D182+D183+D184+D185/2)/6</f>
        <v>63.624999999999993</v>
      </c>
      <c r="H179" s="45">
        <f>(E173/2+E174+E175+E176+E177+E178+E179)/6</f>
        <v>117.86666666666667</v>
      </c>
      <c r="I179" s="31">
        <f>(E179+E180+E181+E182+E183+E184+E185/2)/6</f>
        <v>102.625</v>
      </c>
      <c r="J179" s="38">
        <v>73</v>
      </c>
      <c r="K179" s="31">
        <f>((H179/F179*100-100)/10)+100</f>
        <v>102.91571545977536</v>
      </c>
      <c r="L179" s="31">
        <f>H179</f>
        <v>117.86666666666667</v>
      </c>
      <c r="M179" s="41">
        <f>F179</f>
        <v>91.25833333333334</v>
      </c>
      <c r="N179" s="2"/>
      <c r="O179" s="81">
        <f>(D173/2+D174+D175+D176+D177+D178+D179+D180+D181+D182+D183+D184+D185/2)/12</f>
        <v>72.966666666666683</v>
      </c>
      <c r="Q179" s="43">
        <v>1899</v>
      </c>
      <c r="R179" s="42">
        <v>10</v>
      </c>
      <c r="T179" s="56">
        <v>21.7</v>
      </c>
      <c r="U179" s="10">
        <f t="shared" si="6"/>
        <v>20.31666666666667</v>
      </c>
      <c r="V179" s="31">
        <f t="shared" si="5"/>
        <v>19.766666666666669</v>
      </c>
      <c r="W179" s="38"/>
    </row>
    <row r="180" spans="1:23" ht="16.5" thickBot="1">
      <c r="A180" s="43">
        <v>1961</v>
      </c>
      <c r="B180" s="42">
        <v>11</v>
      </c>
      <c r="D180" s="25">
        <v>46.5</v>
      </c>
      <c r="E180" s="18">
        <v>88.3</v>
      </c>
      <c r="F180" s="10">
        <f>(D174/2+D175+D176+D177+D178+D179+D180)/6</f>
        <v>85.741666666666674</v>
      </c>
      <c r="G180" s="31">
        <f>(D180+D181+D182+D183+D184+D185+D186/2)/6</f>
        <v>65.325000000000003</v>
      </c>
      <c r="H180" s="45">
        <f>(E174/2+E175+E176+E177+E178+E179+E180)/6</f>
        <v>115.3</v>
      </c>
      <c r="I180" s="31">
        <f>(E180+E181+E182+E183+E184+E185+E186/2)/6</f>
        <v>103.02499999999999</v>
      </c>
      <c r="J180" s="38">
        <v>71.7</v>
      </c>
      <c r="K180" s="31">
        <f>((H180/F180*100-100)/10)+100</f>
        <v>103.44737097871513</v>
      </c>
      <c r="L180" s="31">
        <f>H180</f>
        <v>115.3</v>
      </c>
      <c r="M180" s="41">
        <f>F180</f>
        <v>85.741666666666674</v>
      </c>
      <c r="N180" s="2"/>
      <c r="O180" s="81">
        <f>(D174/2+D175+D176+D177+D178+D179+D180+D181+D182+D183+D184+D185+D186/2)/12</f>
        <v>71.658333333333346</v>
      </c>
      <c r="Q180" s="43">
        <v>1899</v>
      </c>
      <c r="R180" s="42">
        <v>11</v>
      </c>
      <c r="T180" s="56">
        <v>13</v>
      </c>
      <c r="U180" s="10">
        <f t="shared" si="6"/>
        <v>19.441666666666666</v>
      </c>
      <c r="V180" s="31">
        <f t="shared" si="5"/>
        <v>20.491666666666667</v>
      </c>
      <c r="W180" s="38"/>
    </row>
    <row r="181" spans="1:23" ht="16.5" thickBot="1">
      <c r="A181" s="43">
        <v>1961</v>
      </c>
      <c r="B181" s="42">
        <v>12</v>
      </c>
      <c r="D181" s="25">
        <v>56.9</v>
      </c>
      <c r="E181" s="18">
        <v>91.9</v>
      </c>
      <c r="F181" s="10">
        <f>(D175/2+D176+D177+D178+D179+D180+D181)/6</f>
        <v>80.075000000000003</v>
      </c>
      <c r="G181" s="31">
        <f>(D181+D182+D183+D184+D185+D186+D187/2)/6</f>
        <v>67.7</v>
      </c>
      <c r="H181" s="45">
        <f>(E175/2+E176+E177+E178+E179+E180+E181)/6</f>
        <v>112.69999999999999</v>
      </c>
      <c r="I181" s="31">
        <f>(E181+E182+E183+E184+E185+E186+E187/2)/6</f>
        <v>104.47500000000001</v>
      </c>
      <c r="J181" s="38">
        <v>69.099999999999994</v>
      </c>
      <c r="K181" s="31">
        <f>((H181/F181*100-100)/10)+100</f>
        <v>104.07430533874492</v>
      </c>
      <c r="L181" s="31">
        <f>H181</f>
        <v>112.69999999999999</v>
      </c>
      <c r="M181" s="41">
        <f>F181</f>
        <v>80.075000000000003</v>
      </c>
      <c r="N181" s="2"/>
      <c r="O181" s="81">
        <f>(D175/2+D176+D177+D178+D179+D180+D181+D182+D183+D184+D185+D186+D187/2)/12</f>
        <v>69.145833333333329</v>
      </c>
      <c r="Q181" s="43">
        <v>1899</v>
      </c>
      <c r="R181" s="42">
        <v>12</v>
      </c>
      <c r="T181" s="56">
        <v>17.600000000000001</v>
      </c>
      <c r="U181" s="10">
        <f t="shared" si="6"/>
        <v>18.458333333333332</v>
      </c>
      <c r="V181" s="31">
        <f t="shared" si="5"/>
        <v>22.108333333333334</v>
      </c>
      <c r="W181" s="38"/>
    </row>
    <row r="182" spans="1:23" ht="16.5" thickBot="1">
      <c r="A182" s="43">
        <v>1962</v>
      </c>
      <c r="B182" s="42">
        <v>1</v>
      </c>
      <c r="D182" s="25">
        <v>55.1</v>
      </c>
      <c r="E182" s="18">
        <v>91.9</v>
      </c>
      <c r="F182" s="10">
        <f>(D176/2+D177+D178+D179+D180+D181+D182)/6</f>
        <v>71.858333333333334</v>
      </c>
      <c r="G182" s="31">
        <f>(D182+D183+D184+D185+D186+D187+D188/2)/6</f>
        <v>65.8</v>
      </c>
      <c r="H182" s="45">
        <f>(E176/2+E177+E178+E179+E180+E181+E182)/6</f>
        <v>108.54166666666667</v>
      </c>
      <c r="I182" s="31">
        <f>(E182+E183+E184+E185+E186+E187+E188/2)/6</f>
        <v>103.925</v>
      </c>
      <c r="J182" s="38">
        <v>64.2</v>
      </c>
      <c r="K182" s="31">
        <f>((H182/F182*100-100)/10)+100</f>
        <v>105.10495187289807</v>
      </c>
      <c r="L182" s="31">
        <f>H182</f>
        <v>108.54166666666667</v>
      </c>
      <c r="M182" s="41">
        <f>F182</f>
        <v>71.858333333333334</v>
      </c>
      <c r="N182" s="2"/>
      <c r="O182" s="81">
        <f>(D176/2+D177+D178+D179+D180+D181+D182+D183+D184+D185+D186+D187+D188/2)/12</f>
        <v>64.237499999999997</v>
      </c>
      <c r="Q182" s="43">
        <v>1900</v>
      </c>
      <c r="R182" s="42">
        <v>1</v>
      </c>
      <c r="T182" s="56">
        <v>15.7</v>
      </c>
      <c r="U182" s="10">
        <f t="shared" si="6"/>
        <v>16.358333333333331</v>
      </c>
      <c r="V182" s="31">
        <f t="shared" si="5"/>
        <v>22.008333333333329</v>
      </c>
      <c r="W182" s="38"/>
    </row>
    <row r="183" spans="1:23" ht="16.5" thickBot="1">
      <c r="A183" s="43">
        <v>1962</v>
      </c>
      <c r="B183" s="42">
        <v>2</v>
      </c>
      <c r="D183" s="25">
        <v>71.7</v>
      </c>
      <c r="E183" s="18">
        <v>99.7</v>
      </c>
      <c r="F183" s="10">
        <f>(D177/2+D178+D179+D180+D181+D182+D183)/6</f>
        <v>68.933333333333323</v>
      </c>
      <c r="G183" s="31">
        <f>(D183+D184+D185+D186+D187+D188+D189/2)/6</f>
        <v>61.858333333333341</v>
      </c>
      <c r="H183" s="45">
        <f>(E177/2+E178+E179+E180+E181+E182+E183)/6</f>
        <v>106.05833333333334</v>
      </c>
      <c r="I183" s="31">
        <f>(E183+E184+E185+E186+E187+E188+E189/2)/6</f>
        <v>102.15833333333332</v>
      </c>
      <c r="J183" s="38">
        <v>59.4</v>
      </c>
      <c r="K183" s="31">
        <f>((H183/F183*100-100)/10)+100</f>
        <v>105.38563829787235</v>
      </c>
      <c r="L183" s="31">
        <f>H183</f>
        <v>106.05833333333334</v>
      </c>
      <c r="M183" s="41">
        <f>F183</f>
        <v>68.933333333333323</v>
      </c>
      <c r="N183" s="2"/>
      <c r="O183" s="81">
        <f>(D177/2+D178+D179+D180+D181+D182+D183+D184+D185+D186+D187+D188+D189/2)/12</f>
        <v>59.420833333333327</v>
      </c>
      <c r="Q183" s="43">
        <v>1900</v>
      </c>
      <c r="R183" s="42">
        <v>2</v>
      </c>
      <c r="T183" s="56">
        <v>22.8</v>
      </c>
      <c r="U183" s="10">
        <f t="shared" si="6"/>
        <v>17.875</v>
      </c>
      <c r="V183" s="31">
        <f t="shared" si="5"/>
        <v>21.141666666666669</v>
      </c>
      <c r="W183" s="38"/>
    </row>
    <row r="184" spans="1:23" ht="16.5" thickBot="1">
      <c r="A184" s="43">
        <v>1962</v>
      </c>
      <c r="B184" s="42">
        <v>3</v>
      </c>
      <c r="D184" s="25">
        <v>64.900000000000006</v>
      </c>
      <c r="E184" s="18">
        <v>99.4</v>
      </c>
      <c r="F184" s="10">
        <f>(D178/2+D179+D180+D181+D182+D183+D184)/6</f>
        <v>65.641666666666666</v>
      </c>
      <c r="G184" s="31">
        <f>(D184+D185+D186+D187+D188+D189+D190/2)/6</f>
        <v>58.591666666666669</v>
      </c>
      <c r="H184" s="45">
        <f>(E178/2+E179+E180+E181+E182+E183+E184)/6</f>
        <v>104.05</v>
      </c>
      <c r="I184" s="31">
        <f>(E184+E185+E186+E187+E188+E189+E190/2)/6</f>
        <v>99.691666666666663</v>
      </c>
      <c r="J184" s="38">
        <v>56.7</v>
      </c>
      <c r="K184" s="31">
        <f>((H184/F184*100-100)/10)+100</f>
        <v>105.851212390504</v>
      </c>
      <c r="L184" s="31">
        <f>H184</f>
        <v>104.05</v>
      </c>
      <c r="M184" s="41">
        <f>F184</f>
        <v>65.641666666666666</v>
      </c>
      <c r="N184" s="2"/>
      <c r="O184" s="81">
        <f>(D178/2+D179+D180+D181+D182+D183+D184+D185+D186+D187+D188+D189+D190/2)/12</f>
        <v>56.708333333333336</v>
      </c>
      <c r="Q184" s="43">
        <v>1900</v>
      </c>
      <c r="R184" s="42">
        <v>3</v>
      </c>
      <c r="T184" s="56">
        <v>14.4</v>
      </c>
      <c r="U184" s="10">
        <f t="shared" si="6"/>
        <v>18.7</v>
      </c>
      <c r="V184" s="31">
        <f t="shared" si="5"/>
        <v>19.091666666666665</v>
      </c>
      <c r="W184" s="38"/>
    </row>
    <row r="185" spans="1:23" ht="16.5" thickBot="1">
      <c r="A185" s="43">
        <v>1962</v>
      </c>
      <c r="B185" s="42">
        <v>4</v>
      </c>
      <c r="D185" s="25">
        <v>65.900000000000006</v>
      </c>
      <c r="E185" s="18">
        <v>96.9</v>
      </c>
      <c r="F185" s="10">
        <f>(D179/2+D180+D181+D182+D183+D184+D185)/6</f>
        <v>64.641666666666666</v>
      </c>
      <c r="G185" s="31">
        <f>(D185+D186+D187+D188+D189+D190+D191/2)/6</f>
        <v>58.508333333333333</v>
      </c>
      <c r="H185" s="45">
        <f>(E179/2+E180+E181+E182+E183+E184+E185)/6</f>
        <v>102.69166666666666</v>
      </c>
      <c r="I185" s="31">
        <f>(E185+E186+E187+E188+E189+E190+E191/2)/6</f>
        <v>97.933333333333337</v>
      </c>
      <c r="J185" s="38">
        <v>56.1</v>
      </c>
      <c r="K185" s="31">
        <f>((H185/F185*100-100)/10)+100</f>
        <v>105.8862962485497</v>
      </c>
      <c r="L185" s="31">
        <f>H185</f>
        <v>102.69166666666666</v>
      </c>
      <c r="M185" s="41">
        <f>F185</f>
        <v>64.641666666666666</v>
      </c>
      <c r="N185" s="2"/>
      <c r="O185" s="81">
        <f>(D179/2+D180+D181+D182+D183+D184+D185+D186+D187+D188+D189+D190+D191/2)/12</f>
        <v>56.083333333333336</v>
      </c>
      <c r="Q185" s="43">
        <v>1900</v>
      </c>
      <c r="R185" s="42">
        <v>4</v>
      </c>
      <c r="T185" s="56">
        <v>26.8</v>
      </c>
      <c r="U185" s="10">
        <f t="shared" si="6"/>
        <v>20.191666666666666</v>
      </c>
      <c r="V185" s="31">
        <f t="shared" si="5"/>
        <v>19.650000000000002</v>
      </c>
      <c r="W185" s="38"/>
    </row>
    <row r="186" spans="1:23" ht="16.5" thickBot="1">
      <c r="A186" s="43">
        <v>1962</v>
      </c>
      <c r="B186" s="42">
        <v>5</v>
      </c>
      <c r="D186" s="25">
        <v>61.9</v>
      </c>
      <c r="E186" s="18">
        <v>100.1</v>
      </c>
      <c r="F186" s="10">
        <f>(D180/2+D181+D182+D183+D184+D185+D186)/6</f>
        <v>66.608333333333334</v>
      </c>
      <c r="G186" s="31">
        <f>(D186+D187+D188+D189+D190+D191+D192/2)/6</f>
        <v>55.433333333333337</v>
      </c>
      <c r="H186" s="45">
        <f>(E180/2+E181+E182+E183+E184+E185+E186)/6</f>
        <v>104.00833333333334</v>
      </c>
      <c r="I186" s="31">
        <f>(E186+E187+E188+E189+E190+E191+E192/2)/6</f>
        <v>95.966666666666683</v>
      </c>
      <c r="J186" s="38">
        <v>55.9</v>
      </c>
      <c r="K186" s="31">
        <f>((H186/F186*100-100)/10)+100</f>
        <v>105.6149130489178</v>
      </c>
      <c r="L186" s="31">
        <f>H186</f>
        <v>104.00833333333334</v>
      </c>
      <c r="M186" s="41">
        <f>F186</f>
        <v>66.608333333333334</v>
      </c>
      <c r="N186" s="2"/>
      <c r="O186" s="81">
        <f>(D180/2+D181+D182+D183+D184+D185+D186+D187+D188+D189+D190+D191+D192/2)/12</f>
        <v>55.862500000000004</v>
      </c>
      <c r="Q186" s="43">
        <v>1900</v>
      </c>
      <c r="R186" s="42">
        <v>5</v>
      </c>
      <c r="T186" s="56">
        <v>25.3</v>
      </c>
      <c r="U186" s="10">
        <f t="shared" si="6"/>
        <v>21.516666666666666</v>
      </c>
      <c r="V186" s="31">
        <f t="shared" si="5"/>
        <v>17.608333333333334</v>
      </c>
      <c r="W186" s="38"/>
    </row>
    <row r="187" spans="1:23" ht="16.5" thickBot="1">
      <c r="A187" s="43">
        <v>1962</v>
      </c>
      <c r="B187" s="42">
        <v>6</v>
      </c>
      <c r="D187" s="25">
        <v>59.6</v>
      </c>
      <c r="E187" s="18">
        <v>93.9</v>
      </c>
      <c r="F187" s="10">
        <f>(D181/2+D182+D183+D184+D185+D186+D187)/6</f>
        <v>67.924999999999997</v>
      </c>
      <c r="G187" s="31">
        <f>(D187+D188+D189+D190+D191+D192+D193/2)/6</f>
        <v>51.116666666666667</v>
      </c>
      <c r="H187" s="45">
        <f>(E181/2+E182+E183+E184+E185+E186+E187)/6</f>
        <v>104.64166666666667</v>
      </c>
      <c r="I187" s="31">
        <f>(E187+E188+E189+E190+E191+E192+E193/2)/6</f>
        <v>92.816666666666677</v>
      </c>
      <c r="J187" s="38">
        <v>54.6</v>
      </c>
      <c r="K187" s="31">
        <f>((H187/F187*100-100)/10)+100</f>
        <v>105.40547172126119</v>
      </c>
      <c r="L187" s="31">
        <f>H187</f>
        <v>104.64166666666667</v>
      </c>
      <c r="M187" s="41">
        <f>F187</f>
        <v>67.924999999999997</v>
      </c>
      <c r="N187" s="2"/>
      <c r="O187" s="81">
        <f>(D181/2+D182+D183+D184+D185+D186+D187+D188+D189+D190+D191+D192+D193/2)/12</f>
        <v>54.554166666666667</v>
      </c>
      <c r="Q187" s="43">
        <v>1900</v>
      </c>
      <c r="R187" s="42">
        <v>6</v>
      </c>
      <c r="T187" s="56">
        <v>20.100000000000001</v>
      </c>
      <c r="U187" s="10">
        <f t="shared" si="6"/>
        <v>22.316666666666666</v>
      </c>
      <c r="V187" s="31">
        <f t="shared" si="5"/>
        <v>14.058333333333332</v>
      </c>
      <c r="W187" s="38"/>
    </row>
    <row r="188" spans="1:23" ht="16.5" thickBot="1">
      <c r="A188" s="43">
        <v>1962</v>
      </c>
      <c r="B188" s="42">
        <v>7</v>
      </c>
      <c r="D188" s="25">
        <v>31.4</v>
      </c>
      <c r="E188" s="18">
        <v>83.3</v>
      </c>
      <c r="F188" s="10">
        <f>(D182/2+D183+D184+D185+D186+D187+D188)/6</f>
        <v>63.824999999999996</v>
      </c>
      <c r="G188" s="31">
        <f>(D188+D189+D190+D191+D192+D193+D194/2)/6</f>
        <v>46.341666666666669</v>
      </c>
      <c r="H188" s="45">
        <f>(E182/2+E183+E184+E185+E186+E187+E188)/6</f>
        <v>103.20833333333333</v>
      </c>
      <c r="I188" s="31">
        <f>(E188+E189+E190+E191+E192+E193+E194/2)/6</f>
        <v>90.2</v>
      </c>
      <c r="J188" s="38">
        <v>52.5</v>
      </c>
      <c r="K188" s="31">
        <f>((H188/F188*100-100)/10)+100</f>
        <v>106.17051834443139</v>
      </c>
      <c r="L188" s="31">
        <f>H188</f>
        <v>103.20833333333333</v>
      </c>
      <c r="M188" s="41">
        <f>F188</f>
        <v>63.824999999999996</v>
      </c>
      <c r="N188" s="2"/>
      <c r="O188" s="81">
        <f>(D182/2+D183+D184+D185+D186+D187+D188+D189+D190+D191+D192+D193+D194/2)/12</f>
        <v>52.466666666666669</v>
      </c>
      <c r="Q188" s="43">
        <v>1900</v>
      </c>
      <c r="R188" s="42">
        <v>7</v>
      </c>
      <c r="T188" s="56">
        <v>13.9</v>
      </c>
      <c r="U188" s="10">
        <f t="shared" si="6"/>
        <v>21.858333333333334</v>
      </c>
      <c r="V188" s="31">
        <f t="shared" si="5"/>
        <v>10.783333333333333</v>
      </c>
      <c r="W188" s="38"/>
    </row>
    <row r="189" spans="1:23" ht="16.5" thickBot="1">
      <c r="A189" s="43">
        <v>1962</v>
      </c>
      <c r="B189" s="42">
        <v>8</v>
      </c>
      <c r="D189" s="25">
        <v>31.5</v>
      </c>
      <c r="E189" s="18">
        <v>79.3</v>
      </c>
      <c r="F189" s="10">
        <f>(D183/2+D184+D185+D186+D187+D188+D189)/6</f>
        <v>58.508333333333333</v>
      </c>
      <c r="G189" s="31">
        <f>(D189+D190+D191+D192+D193+D194+D195/2)/6</f>
        <v>46.433333333333337</v>
      </c>
      <c r="H189" s="45">
        <f>(E183/2+E184+E185+E186+E187+E188+E189)/6</f>
        <v>100.45833333333331</v>
      </c>
      <c r="I189" s="31">
        <f>(E189+E190+E191+E192+E193+E194+E195/2)/6</f>
        <v>89.216666666666654</v>
      </c>
      <c r="J189" s="38">
        <v>49.8</v>
      </c>
      <c r="K189" s="31">
        <f>((H189/F189*100-100)/10)+100</f>
        <v>107.16991881498362</v>
      </c>
      <c r="L189" s="31">
        <f>H189</f>
        <v>100.45833333333331</v>
      </c>
      <c r="M189" s="41">
        <f>F189</f>
        <v>58.508333333333333</v>
      </c>
      <c r="N189" s="2"/>
      <c r="O189" s="81">
        <f>(D183/2+D184+D185+D186+D187+D188+D189+D190+D191+D192+D193+D194+D195/2)/12</f>
        <v>49.845833333333339</v>
      </c>
      <c r="Q189" s="43">
        <v>1900</v>
      </c>
      <c r="R189" s="42">
        <v>8</v>
      </c>
      <c r="T189" s="56">
        <v>7.1</v>
      </c>
      <c r="U189" s="10">
        <f t="shared" si="6"/>
        <v>19.833333333333332</v>
      </c>
      <c r="V189" s="31">
        <f t="shared" si="5"/>
        <v>8.8333333333333339</v>
      </c>
      <c r="W189" s="38"/>
    </row>
    <row r="190" spans="1:23" ht="16.5" thickBot="1">
      <c r="A190" s="43">
        <v>1962</v>
      </c>
      <c r="B190" s="42">
        <v>9</v>
      </c>
      <c r="D190" s="25">
        <v>72.7</v>
      </c>
      <c r="E190" s="18">
        <v>90.5</v>
      </c>
      <c r="F190" s="10">
        <f>(D184/2+D185+D186+D187+D188+D189+D190)/6</f>
        <v>59.241666666666667</v>
      </c>
      <c r="G190" s="31">
        <f>(D190+D191+D192+D193+D194+D195+D196/2)/6</f>
        <v>46.18333333333333</v>
      </c>
      <c r="H190" s="45">
        <f>(E184/2+E185+E186+E187+E188+E189+E190)/6</f>
        <v>98.95</v>
      </c>
      <c r="I190" s="31">
        <f>(E190+E191+E192+E193+E194+E195+E196/2)/6</f>
        <v>88.908333333333346</v>
      </c>
      <c r="J190" s="38">
        <v>46.7</v>
      </c>
      <c r="K190" s="31">
        <f>((H190/F190*100-100)/10)+100</f>
        <v>106.70277113518075</v>
      </c>
      <c r="L190" s="31">
        <f>H190</f>
        <v>98.95</v>
      </c>
      <c r="M190" s="41">
        <f>F190</f>
        <v>59.241666666666667</v>
      </c>
      <c r="N190" s="2"/>
      <c r="O190" s="81">
        <f>(D184/2+D185+D186+D187+D188+D189+D190+D191+D192+D193+D194+D195+D196/2)/12</f>
        <v>46.654166666666669</v>
      </c>
      <c r="Q190" s="43">
        <v>1900</v>
      </c>
      <c r="R190" s="42">
        <v>9</v>
      </c>
      <c r="T190" s="56">
        <v>13.9</v>
      </c>
      <c r="U190" s="10">
        <f t="shared" si="6"/>
        <v>19.05</v>
      </c>
      <c r="V190" s="31">
        <f t="shared" si="5"/>
        <v>8.6</v>
      </c>
      <c r="W190" s="38"/>
    </row>
    <row r="191" spans="1:23" ht="16.5" thickBot="1">
      <c r="A191" s="43">
        <v>1962</v>
      </c>
      <c r="B191" s="42">
        <v>10</v>
      </c>
      <c r="D191" s="25">
        <v>56.1</v>
      </c>
      <c r="E191" s="18">
        <v>87.2</v>
      </c>
      <c r="F191" s="10">
        <f>(D185/2+D186+D187+D188+D189+D190+D191)/6</f>
        <v>57.69166666666667</v>
      </c>
      <c r="G191" s="31">
        <f>(D191+D192+D193+D194+D195+D196+D197/2)/6</f>
        <v>39.608333333333334</v>
      </c>
      <c r="H191" s="45">
        <f>(E185/2+E186+E187+E188+E189+E190+E191)/6</f>
        <v>97.125</v>
      </c>
      <c r="I191" s="31">
        <f>(E191+E192+E193+E194+E195+E196+E197/2)/6</f>
        <v>86.916666666666671</v>
      </c>
      <c r="J191" s="38">
        <v>44</v>
      </c>
      <c r="K191" s="31">
        <f>((H191/F191*100-100)/10)+100</f>
        <v>106.83518705763397</v>
      </c>
      <c r="L191" s="31">
        <f>H191</f>
        <v>97.125</v>
      </c>
      <c r="M191" s="41">
        <f>F191</f>
        <v>57.69166666666667</v>
      </c>
      <c r="N191" s="2"/>
      <c r="O191" s="81">
        <f>(D185/2+D186+D187+D188+D189+D190+D191+D192+D193+D194+D195+D196+D197/2)/12</f>
        <v>43.975000000000001</v>
      </c>
      <c r="Q191" s="43">
        <v>1900</v>
      </c>
      <c r="R191" s="42">
        <v>10</v>
      </c>
      <c r="T191" s="56">
        <v>21.6</v>
      </c>
      <c r="U191" s="10">
        <f t="shared" si="6"/>
        <v>19.216666666666669</v>
      </c>
      <c r="V191" s="31">
        <f t="shared" si="5"/>
        <v>6.8999999999999995</v>
      </c>
      <c r="W191" s="38"/>
    </row>
    <row r="192" spans="1:23" ht="16.5" thickBot="1">
      <c r="A192" s="43">
        <v>1962</v>
      </c>
      <c r="B192" s="42">
        <v>11</v>
      </c>
      <c r="D192" s="25">
        <v>38.799999999999997</v>
      </c>
      <c r="E192" s="18">
        <v>83</v>
      </c>
      <c r="F192" s="10">
        <f>(D186/2+D187+D188+D189+D190+D191+D192)/6</f>
        <v>53.508333333333333</v>
      </c>
      <c r="G192" s="31">
        <f>(D192+D193+D194+D195+D196+D197+D198/2)/6</f>
        <v>38.82500000000001</v>
      </c>
      <c r="H192" s="45">
        <f>(E186/2+E187+E188+E189+E190+E191+E192)/6</f>
        <v>94.541666666666671</v>
      </c>
      <c r="I192" s="31">
        <f>(E192+E193+E194+E195+E196+E197+E198/2)/6</f>
        <v>86.524999999999991</v>
      </c>
      <c r="J192" s="38">
        <v>42.9</v>
      </c>
      <c r="K192" s="31">
        <f>((H192/F192*100-100)/10)+100</f>
        <v>107.6685874474381</v>
      </c>
      <c r="L192" s="31">
        <f>H192</f>
        <v>94.541666666666671</v>
      </c>
      <c r="M192" s="41">
        <f>F192</f>
        <v>53.508333333333333</v>
      </c>
      <c r="N192" s="2"/>
      <c r="O192" s="81">
        <f>(D186/2+D187+D188+D189+D190+D191+D192+D193+D194+D195+D196+D197+D198/2)/12</f>
        <v>42.93333333333333</v>
      </c>
      <c r="Q192" s="43">
        <v>1900</v>
      </c>
      <c r="R192" s="42">
        <v>11</v>
      </c>
      <c r="T192" s="56">
        <v>7.5</v>
      </c>
      <c r="U192" s="10">
        <f t="shared" si="6"/>
        <v>16.125</v>
      </c>
      <c r="V192" s="31">
        <f t="shared" si="5"/>
        <v>4.7166666666666668</v>
      </c>
      <c r="W192" s="38"/>
    </row>
    <row r="193" spans="1:23" ht="16.5" thickBot="1">
      <c r="A193" s="43">
        <v>1962</v>
      </c>
      <c r="B193" s="42">
        <v>12</v>
      </c>
      <c r="D193" s="25">
        <v>33.200000000000003</v>
      </c>
      <c r="E193" s="18">
        <v>79.400000000000006</v>
      </c>
      <c r="F193" s="10">
        <f>(D187/2+D188+D189+D190+D191+D192+D193)/6</f>
        <v>48.916666666666664</v>
      </c>
      <c r="G193" s="31">
        <f>(D193+D194+D195+D196+D197+D198+D199/2)/6</f>
        <v>41.716666666666669</v>
      </c>
      <c r="H193" s="45">
        <f>(E187/2+E188+E189+E190+E191+E192+E193)/6</f>
        <v>91.608333333333334</v>
      </c>
      <c r="I193" s="31">
        <f>(E193+E194+E195+E196+E197+E198+E199/2)/6</f>
        <v>87.34999999999998</v>
      </c>
      <c r="J193" s="38">
        <v>42.6</v>
      </c>
      <c r="K193" s="31">
        <f>((H193/F193*100-100)/10)+100</f>
        <v>108.72742759795571</v>
      </c>
      <c r="L193" s="31">
        <f>H193</f>
        <v>91.608333333333334</v>
      </c>
      <c r="M193" s="41">
        <f>F193</f>
        <v>48.916666666666664</v>
      </c>
      <c r="N193" s="2"/>
      <c r="O193" s="81">
        <f>(D187/2+D188+D189+D190+D191+D192+D193+D194+D195+D196+D197+D198+D199/2)/12</f>
        <v>42.550000000000004</v>
      </c>
      <c r="Q193" s="43">
        <v>1900</v>
      </c>
      <c r="R193" s="42">
        <v>12</v>
      </c>
      <c r="T193" s="56">
        <v>0.5</v>
      </c>
      <c r="U193" s="10">
        <f t="shared" si="6"/>
        <v>12.425000000000002</v>
      </c>
      <c r="V193" s="31">
        <f t="shared" si="5"/>
        <v>5.6916666666666664</v>
      </c>
      <c r="W193" s="38"/>
    </row>
    <row r="194" spans="1:23" ht="16.5" thickBot="1">
      <c r="A194" s="43">
        <v>1963</v>
      </c>
      <c r="B194" s="42">
        <v>1</v>
      </c>
      <c r="D194" s="25">
        <v>28.7</v>
      </c>
      <c r="E194" s="18">
        <v>77</v>
      </c>
      <c r="F194" s="10">
        <f>(D188/2+D189+D190+D191+D192+D193+D194)/6</f>
        <v>46.116666666666667</v>
      </c>
      <c r="G194" s="31">
        <f>(D194+D195+D196+D197+D198+D199+D200/2)/6</f>
        <v>42.841666666666669</v>
      </c>
      <c r="H194" s="45">
        <f>(E188/2+E189+E190+E191+E192+E193+E194)/6</f>
        <v>89.674999999999997</v>
      </c>
      <c r="I194" s="31">
        <f>(E194+E195+E196+E197+E198+E199+E200/2)/6</f>
        <v>87.833333333333329</v>
      </c>
      <c r="J194" s="38">
        <v>42.1</v>
      </c>
      <c r="K194" s="31">
        <f>((H194/F194*100-100)/10)+100</f>
        <v>109.44524756053488</v>
      </c>
      <c r="L194" s="31">
        <f>H194</f>
        <v>89.674999999999997</v>
      </c>
      <c r="M194" s="41">
        <f>F194</f>
        <v>46.116666666666667</v>
      </c>
      <c r="N194" s="2"/>
      <c r="O194" s="81">
        <f>(D188/2+D189+D190+D191+D192+D193+D194+D195+D196+D197+D198+D199+D200/2)/12</f>
        <v>42.087499999999999</v>
      </c>
      <c r="Q194" s="43">
        <v>1901</v>
      </c>
      <c r="R194" s="42">
        <v>1</v>
      </c>
      <c r="T194" s="56">
        <v>0.4</v>
      </c>
      <c r="U194" s="10">
        <f t="shared" si="6"/>
        <v>9.6583333333333332</v>
      </c>
      <c r="V194" s="31">
        <f t="shared" si="5"/>
        <v>6.5166666666666666</v>
      </c>
      <c r="W194" s="38"/>
    </row>
    <row r="195" spans="1:23" ht="16.5" thickBot="1">
      <c r="A195" s="43">
        <v>1963</v>
      </c>
      <c r="B195" s="42">
        <v>2</v>
      </c>
      <c r="D195" s="25">
        <v>35.200000000000003</v>
      </c>
      <c r="E195" s="18">
        <v>77.8</v>
      </c>
      <c r="F195" s="10">
        <f>(D189/2+D190+D191+D192+D193+D194+D195)/6</f>
        <v>46.741666666666667</v>
      </c>
      <c r="G195" s="31">
        <f>(D195+D196+D197+D198+D199+D200+D201/2)/6</f>
        <v>44.408333333333331</v>
      </c>
      <c r="H195" s="45">
        <f>(E189/2+E190+E191+E192+E193+E194+E195)/6</f>
        <v>89.091666666666654</v>
      </c>
      <c r="I195" s="31">
        <f>(E195+E196+E197+E198+E199+E200+E201/2)/6</f>
        <v>88.449999999999989</v>
      </c>
      <c r="J195" s="38">
        <v>42.6</v>
      </c>
      <c r="K195" s="31">
        <f>((H195/F195*100-100)/10)+100</f>
        <v>109.06043858085219</v>
      </c>
      <c r="L195" s="31">
        <f>H195</f>
        <v>89.091666666666654</v>
      </c>
      <c r="M195" s="41">
        <f>F195</f>
        <v>46.741666666666667</v>
      </c>
      <c r="N195" s="2"/>
      <c r="O195" s="81">
        <f>(D189/2+D190+D191+D192+D193+D194+D195+D196+D197+D198+D199+D200+D201/2)/12</f>
        <v>42.641666666666666</v>
      </c>
      <c r="Q195" s="43">
        <v>1901</v>
      </c>
      <c r="R195" s="42">
        <v>2</v>
      </c>
      <c r="T195" s="56">
        <v>4</v>
      </c>
      <c r="U195" s="10">
        <f t="shared" si="6"/>
        <v>8.5749999999999993</v>
      </c>
      <c r="V195" s="31">
        <f t="shared" si="5"/>
        <v>6.6916666666666664</v>
      </c>
      <c r="W195" s="38"/>
    </row>
    <row r="196" spans="1:23" ht="16.5" thickBot="1">
      <c r="A196" s="43">
        <v>1963</v>
      </c>
      <c r="B196" s="42">
        <v>3</v>
      </c>
      <c r="D196" s="25">
        <v>24.8</v>
      </c>
      <c r="E196" s="18">
        <v>77.099999999999994</v>
      </c>
      <c r="F196" s="10">
        <f>(D190/2+D191+D192+D193+D194+D195+D196)/6</f>
        <v>42.191666666666663</v>
      </c>
      <c r="G196" s="46">
        <f>(D196+D197+D198+D199+D200+D201+D202/2)/6</f>
        <v>47.1</v>
      </c>
      <c r="H196" s="45">
        <f>(E190/2+E191+E192+E193+E194+E195+E196)/6</f>
        <v>87.791666666666671</v>
      </c>
      <c r="I196" s="31">
        <f>(E196+E197+E198+E199+E200+E201+E202/2)/6</f>
        <v>89.566666666666663</v>
      </c>
      <c r="J196" s="38">
        <v>42.6</v>
      </c>
      <c r="K196" s="31">
        <f>((H196/F196*100-100)/10)+100</f>
        <v>110.80782144973337</v>
      </c>
      <c r="L196" s="31">
        <f>H196</f>
        <v>87.791666666666671</v>
      </c>
      <c r="M196" s="41">
        <f>F196</f>
        <v>42.191666666666663</v>
      </c>
      <c r="N196" s="2"/>
      <c r="O196" s="81">
        <f>(D190/2+D191+D192+D193+D194+D195+D196+D197+D198+D199+D200+D201+D202/2)/12</f>
        <v>42.579166666666666</v>
      </c>
      <c r="Q196" s="43">
        <v>1901</v>
      </c>
      <c r="R196" s="42">
        <v>3</v>
      </c>
      <c r="T196" s="56">
        <v>7.4</v>
      </c>
      <c r="U196" s="10">
        <f t="shared" si="6"/>
        <v>8.0583333333333318</v>
      </c>
      <c r="V196" s="46">
        <f t="shared" si="5"/>
        <v>6.2416666666666671</v>
      </c>
      <c r="W196" s="38"/>
    </row>
    <row r="197" spans="1:23" ht="16.5" thickBot="1">
      <c r="A197" s="43">
        <v>1963</v>
      </c>
      <c r="B197" s="42">
        <v>4</v>
      </c>
      <c r="D197" s="25">
        <v>41.7</v>
      </c>
      <c r="E197" s="18">
        <v>80</v>
      </c>
      <c r="F197" s="10">
        <f>(D191/2+D192+D193+D194+D195+D196+D197)/6</f>
        <v>38.408333333333331</v>
      </c>
      <c r="G197" s="46">
        <f>(D197+D198+D199+D200+D201+D202+D203/2)/6</f>
        <v>51.741666666666667</v>
      </c>
      <c r="H197" s="45">
        <f>(E191/2+E192+E193+E194+E195+E196+E197)/6</f>
        <v>86.316666666666663</v>
      </c>
      <c r="I197" s="31">
        <f>(E197+E198+E199+E200+E201+E202+E203/2)/6</f>
        <v>90.924999999999997</v>
      </c>
      <c r="J197" s="38">
        <v>41.6</v>
      </c>
      <c r="K197" s="46">
        <f>((H197/F197*100-100)/10)+100</f>
        <v>112.47342156650032</v>
      </c>
      <c r="L197" s="31">
        <f>H197</f>
        <v>86.316666666666663</v>
      </c>
      <c r="M197" s="41">
        <f>F197</f>
        <v>38.408333333333331</v>
      </c>
      <c r="N197" s="2"/>
      <c r="O197" s="81">
        <f>(D191/2+D192+D193+D194+D195+D196+D197+D198+D199+D200+D201+D202+D203/2)/12</f>
        <v>41.6</v>
      </c>
      <c r="Q197" s="43">
        <v>1901</v>
      </c>
      <c r="R197" s="42">
        <v>4</v>
      </c>
      <c r="T197" s="56">
        <v>0</v>
      </c>
      <c r="U197" s="10">
        <f t="shared" si="6"/>
        <v>5.1000000000000005</v>
      </c>
      <c r="V197" s="46">
        <f t="shared" si="5"/>
        <v>5.6083333333333334</v>
      </c>
      <c r="W197" s="38"/>
    </row>
    <row r="198" spans="1:23" ht="16.5" thickBot="1">
      <c r="A198" s="43">
        <v>1963</v>
      </c>
      <c r="B198" s="42">
        <v>5</v>
      </c>
      <c r="D198" s="25">
        <v>61.1</v>
      </c>
      <c r="E198" s="18">
        <v>89.7</v>
      </c>
      <c r="F198" s="10">
        <f>(D192/2+D193+D194+D195+D196+D197+D198)/6</f>
        <v>40.68333333333333</v>
      </c>
      <c r="G198" s="46">
        <f>(D198+D199+D200+D201+D202+D203+D204/2)/6</f>
        <v>51.775000000000006</v>
      </c>
      <c r="H198" s="45">
        <f>(E192/2+E193+E194+E195+E196+E197+E198)/6</f>
        <v>87.083333333333329</v>
      </c>
      <c r="I198" s="31">
        <f>(E198+E199+E200+E201+E202+E203+E204/2)/6</f>
        <v>91.291666666666671</v>
      </c>
      <c r="J198" s="38">
        <v>41.1</v>
      </c>
      <c r="K198" s="46">
        <f>((H198/F198*100-100)/10)+100</f>
        <v>111.40516181892667</v>
      </c>
      <c r="L198" s="31">
        <f>H198</f>
        <v>87.083333333333329</v>
      </c>
      <c r="M198" s="41">
        <f>F198</f>
        <v>40.68333333333333</v>
      </c>
      <c r="N198" s="2"/>
      <c r="O198" s="81">
        <f>(D192/2+D193+D194+D195+D196+D197+D198+D199+D200+D201+D202+D203+D204/2)/12</f>
        <v>41.137500000000003</v>
      </c>
      <c r="Q198" s="43">
        <v>1901</v>
      </c>
      <c r="R198" s="42">
        <v>5</v>
      </c>
      <c r="T198" s="56">
        <v>17</v>
      </c>
      <c r="U198" s="10">
        <f t="shared" si="6"/>
        <v>5.5083333333333329</v>
      </c>
      <c r="V198" s="46">
        <f t="shared" si="5"/>
        <v>6.666666666666667</v>
      </c>
      <c r="W198" s="38"/>
    </row>
    <row r="199" spans="1:23" ht="16.5" thickBot="1">
      <c r="A199" s="43">
        <v>1963</v>
      </c>
      <c r="B199" s="42">
        <v>6</v>
      </c>
      <c r="D199" s="25">
        <v>51.2</v>
      </c>
      <c r="E199" s="18">
        <v>86.2</v>
      </c>
      <c r="F199" s="10">
        <f>(D193/2+D194+D195+D196+D197+D198+D199)/6</f>
        <v>43.216666666666669</v>
      </c>
      <c r="G199" s="46">
        <f>(D199+D200+D201+D202+D203+D204+D205/2)/6</f>
        <v>46.20000000000001</v>
      </c>
      <c r="H199" s="45">
        <f>(E193/2+E194+E195+E196+E197+E198+E199)/6</f>
        <v>87.916666666666671</v>
      </c>
      <c r="I199" s="31">
        <f>(E199+E200+E201+E202+E203+E204+E205/2)/6</f>
        <v>89.333333333333329</v>
      </c>
      <c r="J199" s="38">
        <v>40.4</v>
      </c>
      <c r="K199" s="46">
        <f>((H199/F199*100-100)/10)+100</f>
        <v>110.34323177786348</v>
      </c>
      <c r="L199" s="31">
        <f>H199</f>
        <v>87.916666666666671</v>
      </c>
      <c r="M199" s="41">
        <f>F199</f>
        <v>43.216666666666669</v>
      </c>
      <c r="N199" s="2"/>
      <c r="O199" s="81">
        <f>(D193/2+D194+D195+D196+D197+D198+D199+D200+D201+D202+D203+D204+D205/2)/12</f>
        <v>40.44166666666667</v>
      </c>
      <c r="Q199" s="43">
        <v>1901</v>
      </c>
      <c r="R199" s="42">
        <v>6</v>
      </c>
      <c r="T199" s="56">
        <v>9.6999999999999993</v>
      </c>
      <c r="U199" s="10">
        <f t="shared" si="6"/>
        <v>6.458333333333333</v>
      </c>
      <c r="V199" s="46">
        <f t="shared" si="5"/>
        <v>4.3666666666666663</v>
      </c>
      <c r="W199" s="38"/>
    </row>
    <row r="200" spans="1:23" ht="16.5" thickBot="1">
      <c r="A200" s="43">
        <v>1963</v>
      </c>
      <c r="B200" s="42">
        <v>7</v>
      </c>
      <c r="D200" s="25">
        <v>28.7</v>
      </c>
      <c r="E200" s="18">
        <v>78.400000000000006</v>
      </c>
      <c r="F200" s="10">
        <f>(D194/2+D195+D196+D197+D198+D199+D200)/6</f>
        <v>42.841666666666669</v>
      </c>
      <c r="G200" s="46">
        <f>(D200+D201+D202+D203+D204+D205+D206/2)/6</f>
        <v>41.35</v>
      </c>
      <c r="H200" s="45">
        <f>(E194/2+E195+E196+E197+E198+E199+E200)/6</f>
        <v>87.949999999999989</v>
      </c>
      <c r="I200" s="31">
        <f>(E200+E201+E202+E203+E204+E205+E206/2)/6</f>
        <v>87.383333333333326</v>
      </c>
      <c r="J200" s="38">
        <v>39.700000000000003</v>
      </c>
      <c r="K200" s="46">
        <f>((H200/F200*100-100)/10)+100</f>
        <v>110.52907994553588</v>
      </c>
      <c r="L200" s="31">
        <f>H200</f>
        <v>87.949999999999989</v>
      </c>
      <c r="M200" s="41">
        <f>F200</f>
        <v>42.841666666666669</v>
      </c>
      <c r="N200" s="2"/>
      <c r="O200" s="81">
        <f>(D194/2+D195+D196+D197+D198+D199+D200+D201+D202+D203+D204+D205+D206/2)/12</f>
        <v>39.704166666666673</v>
      </c>
      <c r="Q200" s="43">
        <v>1901</v>
      </c>
      <c r="R200" s="42">
        <v>7</v>
      </c>
      <c r="T200" s="56">
        <v>1.2</v>
      </c>
      <c r="U200" s="10">
        <f t="shared" si="6"/>
        <v>6.583333333333333</v>
      </c>
      <c r="V200" s="33">
        <f t="shared" si="5"/>
        <v>3.5249999999999999</v>
      </c>
      <c r="W200" s="38"/>
    </row>
    <row r="201" spans="1:23" ht="16.5" thickBot="1">
      <c r="A201" s="43">
        <v>1963</v>
      </c>
      <c r="B201" s="42">
        <v>8</v>
      </c>
      <c r="D201" s="25">
        <v>47.5</v>
      </c>
      <c r="E201" s="18">
        <v>83</v>
      </c>
      <c r="F201" s="10">
        <f>(D195/2+D196+D197+D198+D199+D200+D201)/6</f>
        <v>45.433333333333337</v>
      </c>
      <c r="G201" s="31">
        <f>(D201+D202+D203+D204+D205+D206+D207/2)/6</f>
        <v>40.55833333333333</v>
      </c>
      <c r="H201" s="45">
        <f>(E195/2+E196+E197+E198+E199+E200+E201)/6</f>
        <v>88.883333333333326</v>
      </c>
      <c r="I201" s="31">
        <f>(E201+E202+E203+E204+E205+E206+E207/2)/6</f>
        <v>86.649999999999991</v>
      </c>
      <c r="J201" s="38">
        <v>39</v>
      </c>
      <c r="K201" s="46">
        <f>((H201/F201*100-100)/10)+100</f>
        <v>109.56346294937637</v>
      </c>
      <c r="L201" s="31">
        <f>H201</f>
        <v>88.883333333333326</v>
      </c>
      <c r="M201" s="41">
        <f>F201</f>
        <v>45.433333333333337</v>
      </c>
      <c r="N201" s="2"/>
      <c r="O201" s="81">
        <f>(D195/2+D196+D197+D198+D199+D200+D201+D202+D203+D204+D205+D206+D207/2)/12</f>
        <v>39.037500000000001</v>
      </c>
      <c r="Q201" s="43">
        <v>1901</v>
      </c>
      <c r="R201" s="42">
        <v>8</v>
      </c>
      <c r="T201" s="56">
        <v>1.7</v>
      </c>
      <c r="U201" s="10">
        <f t="shared" si="6"/>
        <v>6.5</v>
      </c>
      <c r="V201" s="31">
        <f t="shared" si="5"/>
        <v>4.1000000000000005</v>
      </c>
      <c r="W201" s="38"/>
    </row>
    <row r="202" spans="1:23" ht="16.5" thickBot="1">
      <c r="A202" s="43">
        <v>1963</v>
      </c>
      <c r="B202" s="42">
        <v>9</v>
      </c>
      <c r="D202" s="25">
        <v>55.2</v>
      </c>
      <c r="E202" s="18">
        <v>86</v>
      </c>
      <c r="F202" s="10">
        <f>(D196/2+D197+D198+D199+D200+D201+D202)/6</f>
        <v>49.633333333333333</v>
      </c>
      <c r="G202" s="31">
        <f t="shared" ref="G202:G265" si="7">(D202+D203+D204+D205+D206+D207+D208/2)/6</f>
        <v>36.758333333333333</v>
      </c>
      <c r="H202" s="45">
        <f t="shared" ref="H202:H265" si="8">(E196/2+E197+E198+E199+E200+E201+E202)/6</f>
        <v>90.308333333333337</v>
      </c>
      <c r="I202" s="31">
        <f t="shared" ref="I202:I265" si="9">(E202+E203+E204+E205+E206+E207+E208/2)/6</f>
        <v>85.325000000000003</v>
      </c>
      <c r="J202" s="38">
        <v>38.6</v>
      </c>
      <c r="K202" s="46">
        <f t="shared" ref="K202:K265" si="10">((H202/F202*100-100)/10)+100</f>
        <v>108.19509738079248</v>
      </c>
      <c r="L202" s="31">
        <f t="shared" ref="L202:L265" si="11">H202</f>
        <v>90.308333333333337</v>
      </c>
      <c r="M202" s="41">
        <f t="shared" ref="M202:M265" si="12">F202</f>
        <v>49.633333333333333</v>
      </c>
      <c r="N202" s="2"/>
      <c r="O202" s="81">
        <f t="shared" ref="O202:O265" si="13">(D196/2+D197+D198+D199+D200+D201+D202+D203+D204+D205+D206+D207+D208/2)/12</f>
        <v>38.595833333333339</v>
      </c>
      <c r="Q202" s="43">
        <v>1901</v>
      </c>
      <c r="R202" s="42">
        <v>9</v>
      </c>
      <c r="T202" s="56">
        <v>0.9</v>
      </c>
      <c r="U202" s="10">
        <f t="shared" si="6"/>
        <v>5.6999999999999993</v>
      </c>
      <c r="V202" s="31">
        <f t="shared" ref="V202:V265" si="14">(T202+T203+T204+T205+T206+T207+T208/2)/6</f>
        <v>5.541666666666667</v>
      </c>
      <c r="W202" s="38"/>
    </row>
    <row r="203" spans="1:23" ht="16.5" thickBot="1">
      <c r="A203" s="43">
        <v>1963</v>
      </c>
      <c r="B203" s="42">
        <v>10</v>
      </c>
      <c r="D203" s="25">
        <v>50.1</v>
      </c>
      <c r="E203" s="18">
        <v>84.5</v>
      </c>
      <c r="F203" s="10">
        <f>(D197/2+D198+D199+D200+D201+D202+D203)/6</f>
        <v>52.44166666666667</v>
      </c>
      <c r="G203" s="31">
        <f t="shared" si="7"/>
        <v>30.641666666666666</v>
      </c>
      <c r="H203" s="45">
        <f t="shared" si="8"/>
        <v>91.3</v>
      </c>
      <c r="I203" s="31">
        <f t="shared" si="9"/>
        <v>83.341666666666669</v>
      </c>
      <c r="J203" s="38">
        <v>37.4</v>
      </c>
      <c r="K203" s="46">
        <f t="shared" si="10"/>
        <v>107.40982043540441</v>
      </c>
      <c r="L203" s="31">
        <f t="shared" si="11"/>
        <v>91.3</v>
      </c>
      <c r="M203" s="41">
        <f t="shared" si="12"/>
        <v>52.44166666666667</v>
      </c>
      <c r="N203" s="2"/>
      <c r="O203" s="81">
        <f t="shared" si="13"/>
        <v>37.366666666666674</v>
      </c>
      <c r="Q203" s="43">
        <v>1901</v>
      </c>
      <c r="R203" s="42">
        <v>10</v>
      </c>
      <c r="T203" s="56">
        <v>6.3</v>
      </c>
      <c r="U203" s="10">
        <f t="shared" si="6"/>
        <v>6.1333333333333329</v>
      </c>
      <c r="V203" s="31">
        <f t="shared" si="14"/>
        <v>7.1166666666666671</v>
      </c>
      <c r="W203" s="38"/>
    </row>
    <row r="204" spans="1:23" ht="16.5" thickBot="1">
      <c r="A204" s="43">
        <v>1963</v>
      </c>
      <c r="B204" s="42">
        <v>11</v>
      </c>
      <c r="D204" s="25">
        <v>33.700000000000003</v>
      </c>
      <c r="E204" s="18">
        <v>79.900000000000006</v>
      </c>
      <c r="F204" s="10">
        <f>(D198/2+D199+D200+D201+D202+D203+D204)/6</f>
        <v>49.491666666666667</v>
      </c>
      <c r="G204" s="31">
        <f t="shared" si="7"/>
        <v>24.558333333333337</v>
      </c>
      <c r="H204" s="45">
        <f t="shared" si="8"/>
        <v>90.475000000000009</v>
      </c>
      <c r="I204" s="31">
        <f t="shared" si="9"/>
        <v>81.266666666666666</v>
      </c>
      <c r="J204" s="38">
        <v>34.200000000000003</v>
      </c>
      <c r="K204" s="31">
        <f t="shared" si="10"/>
        <v>108.2808553628557</v>
      </c>
      <c r="L204" s="31">
        <f t="shared" si="11"/>
        <v>90.475000000000009</v>
      </c>
      <c r="M204" s="41">
        <f t="shared" si="12"/>
        <v>49.491666666666667</v>
      </c>
      <c r="N204" s="2"/>
      <c r="O204" s="81">
        <f t="shared" si="13"/>
        <v>34.216666666666669</v>
      </c>
      <c r="Q204" s="43">
        <v>1901</v>
      </c>
      <c r="R204" s="42">
        <v>11</v>
      </c>
      <c r="T204" s="56">
        <v>6.4</v>
      </c>
      <c r="U204" s="10">
        <f t="shared" si="6"/>
        <v>5.7833333333333323</v>
      </c>
      <c r="V204" s="31">
        <f t="shared" si="14"/>
        <v>6.458333333333333</v>
      </c>
      <c r="W204" s="38"/>
    </row>
    <row r="205" spans="1:23" ht="16.5" thickBot="1">
      <c r="A205" s="43">
        <v>1963</v>
      </c>
      <c r="B205" s="42">
        <v>12</v>
      </c>
      <c r="D205" s="25">
        <v>21.6</v>
      </c>
      <c r="E205" s="18">
        <v>76</v>
      </c>
      <c r="F205" s="10">
        <f>(D199/2+D200+D201+D202+D203+D204+D205)/6</f>
        <v>43.733333333333341</v>
      </c>
      <c r="G205" s="31">
        <f t="shared" si="7"/>
        <v>21.258333333333333</v>
      </c>
      <c r="H205" s="45">
        <f t="shared" si="8"/>
        <v>88.483333333333334</v>
      </c>
      <c r="I205" s="31">
        <f t="shared" si="9"/>
        <v>79.800000000000011</v>
      </c>
      <c r="J205" s="38">
        <v>30.7</v>
      </c>
      <c r="K205" s="31">
        <f t="shared" si="10"/>
        <v>110.23246951219512</v>
      </c>
      <c r="L205" s="31">
        <f t="shared" si="11"/>
        <v>88.483333333333334</v>
      </c>
      <c r="M205" s="41">
        <f t="shared" si="12"/>
        <v>43.733333333333341</v>
      </c>
      <c r="N205" s="2"/>
      <c r="O205" s="81">
        <f t="shared" si="13"/>
        <v>30.69583333333334</v>
      </c>
      <c r="Q205" s="43">
        <v>1901</v>
      </c>
      <c r="R205" s="42">
        <v>12</v>
      </c>
      <c r="T205" s="56">
        <v>0</v>
      </c>
      <c r="U205" s="62">
        <f t="shared" si="6"/>
        <v>3.5583333333333336</v>
      </c>
      <c r="V205" s="31">
        <f t="shared" si="14"/>
        <v>5.9833333333333343</v>
      </c>
      <c r="W205" s="38"/>
    </row>
    <row r="206" spans="1:23" ht="16.5" thickBot="1">
      <c r="A206" s="43">
        <v>1964</v>
      </c>
      <c r="B206" s="42">
        <v>1</v>
      </c>
      <c r="D206" s="25">
        <v>22.6</v>
      </c>
      <c r="E206" s="18">
        <v>73</v>
      </c>
      <c r="F206" s="10">
        <f>(D200/2+D201+D202+D203+D204+D205+D206)/6</f>
        <v>40.841666666666669</v>
      </c>
      <c r="G206" s="31">
        <f t="shared" si="7"/>
        <v>19.183333333333334</v>
      </c>
      <c r="H206" s="45">
        <f t="shared" si="8"/>
        <v>86.933333333333337</v>
      </c>
      <c r="I206" s="31">
        <f t="shared" si="9"/>
        <v>78.833333333333329</v>
      </c>
      <c r="J206" s="38">
        <v>28.1</v>
      </c>
      <c r="K206" s="31">
        <f t="shared" si="10"/>
        <v>111.28545194858192</v>
      </c>
      <c r="L206" s="31">
        <f t="shared" si="11"/>
        <v>86.933333333333337</v>
      </c>
      <c r="M206" s="41">
        <f t="shared" si="12"/>
        <v>40.841666666666669</v>
      </c>
      <c r="N206" s="2"/>
      <c r="O206" s="81">
        <f t="shared" si="13"/>
        <v>28.129166666666666</v>
      </c>
      <c r="Q206" s="43">
        <v>1902</v>
      </c>
      <c r="R206" s="42">
        <v>1</v>
      </c>
      <c r="T206" s="56">
        <v>9.3000000000000007</v>
      </c>
      <c r="U206" s="10">
        <f t="shared" si="6"/>
        <v>4.2</v>
      </c>
      <c r="V206" s="31">
        <f t="shared" si="14"/>
        <v>6.3083333333333336</v>
      </c>
      <c r="W206" s="38">
        <v>4.5</v>
      </c>
    </row>
    <row r="207" spans="1:23" ht="16.5" thickBot="1">
      <c r="A207" s="43">
        <v>1964</v>
      </c>
      <c r="B207" s="42">
        <v>2</v>
      </c>
      <c r="D207" s="25">
        <v>25.3</v>
      </c>
      <c r="E207" s="18">
        <v>75</v>
      </c>
      <c r="F207" s="10">
        <f>(D201/2+D202+D203+D204+D205+D206+D207)/6</f>
        <v>38.708333333333336</v>
      </c>
      <c r="G207" s="31">
        <f t="shared" si="7"/>
        <v>16.966666666666669</v>
      </c>
      <c r="H207" s="45">
        <f t="shared" si="8"/>
        <v>85.983333333333334</v>
      </c>
      <c r="I207" s="31">
        <f t="shared" si="9"/>
        <v>78.358333333333334</v>
      </c>
      <c r="J207" s="38">
        <v>25.7</v>
      </c>
      <c r="K207" s="31">
        <f t="shared" si="10"/>
        <v>112.21313240043057</v>
      </c>
      <c r="L207" s="31">
        <f t="shared" si="11"/>
        <v>85.983333333333334</v>
      </c>
      <c r="M207" s="41">
        <f t="shared" si="12"/>
        <v>38.708333333333336</v>
      </c>
      <c r="N207" s="2"/>
      <c r="O207" s="81">
        <f t="shared" si="13"/>
        <v>25.729166666666668</v>
      </c>
      <c r="Q207" s="43">
        <v>1902</v>
      </c>
      <c r="R207" s="42">
        <v>2</v>
      </c>
      <c r="T207" s="56">
        <v>0</v>
      </c>
      <c r="U207" s="10">
        <f t="shared" si="6"/>
        <v>3.9583333333333335</v>
      </c>
      <c r="V207" s="31">
        <f t="shared" si="14"/>
        <v>5.1999999999999993</v>
      </c>
      <c r="W207" s="38"/>
    </row>
    <row r="208" spans="1:23" ht="16.5" thickBot="1">
      <c r="A208" s="43">
        <v>1964</v>
      </c>
      <c r="B208" s="42">
        <v>3</v>
      </c>
      <c r="D208" s="25">
        <v>24.1</v>
      </c>
      <c r="E208" s="18">
        <v>75.099999999999994</v>
      </c>
      <c r="F208" s="10">
        <f>(D202/2+D203+D204+D205+D206+D207+D208)/6</f>
        <v>34.166666666666664</v>
      </c>
      <c r="G208" s="31">
        <f t="shared" si="7"/>
        <v>14.483333333333333</v>
      </c>
      <c r="H208" s="45">
        <f t="shared" si="8"/>
        <v>84.416666666666671</v>
      </c>
      <c r="I208" s="31">
        <f t="shared" si="9"/>
        <v>77.691666666666649</v>
      </c>
      <c r="J208" s="38">
        <v>22.3</v>
      </c>
      <c r="K208" s="31">
        <f t="shared" si="10"/>
        <v>114.70731707317074</v>
      </c>
      <c r="L208" s="31">
        <f t="shared" si="11"/>
        <v>84.416666666666671</v>
      </c>
      <c r="M208" s="41">
        <f t="shared" si="12"/>
        <v>34.166666666666664</v>
      </c>
      <c r="N208" s="2"/>
      <c r="O208" s="81">
        <f t="shared" si="13"/>
        <v>22.316666666666666</v>
      </c>
      <c r="Q208" s="43">
        <v>1902</v>
      </c>
      <c r="R208" s="42">
        <v>3</v>
      </c>
      <c r="T208" s="56">
        <v>20.7</v>
      </c>
      <c r="U208" s="10">
        <f t="shared" si="6"/>
        <v>7.1916666666666673</v>
      </c>
      <c r="V208" s="31">
        <f t="shared" si="14"/>
        <v>6.5666666666666655</v>
      </c>
      <c r="W208" s="38"/>
    </row>
    <row r="209" spans="1:23" ht="16.5" thickBot="1">
      <c r="A209" s="43">
        <v>1964</v>
      </c>
      <c r="B209" s="42">
        <v>4</v>
      </c>
      <c r="D209" s="25">
        <v>12.9</v>
      </c>
      <c r="E209" s="18">
        <v>73.099999999999994</v>
      </c>
      <c r="F209" s="10">
        <f>(D203/2+D204+D205+D206+D207+D208+D209)/6</f>
        <v>27.541666666666668</v>
      </c>
      <c r="G209" s="31">
        <f t="shared" si="7"/>
        <v>11.816666666666665</v>
      </c>
      <c r="H209" s="45">
        <f t="shared" si="8"/>
        <v>82.391666666666666</v>
      </c>
      <c r="I209" s="31">
        <f t="shared" si="9"/>
        <v>77.158333333333331</v>
      </c>
      <c r="J209" s="38">
        <v>18.600000000000001</v>
      </c>
      <c r="K209" s="31">
        <f t="shared" si="10"/>
        <v>119.91527987897126</v>
      </c>
      <c r="L209" s="31">
        <f t="shared" si="11"/>
        <v>82.391666666666666</v>
      </c>
      <c r="M209" s="41">
        <f t="shared" si="12"/>
        <v>27.541666666666668</v>
      </c>
      <c r="N209" s="2"/>
      <c r="O209" s="81">
        <f t="shared" si="13"/>
        <v>18.604166666666668</v>
      </c>
      <c r="Q209" s="43">
        <v>1902</v>
      </c>
      <c r="R209" s="42">
        <v>4</v>
      </c>
      <c r="T209" s="56">
        <v>0</v>
      </c>
      <c r="U209" s="10">
        <f t="shared" si="6"/>
        <v>6.5916666666666659</v>
      </c>
      <c r="V209" s="31">
        <f t="shared" si="14"/>
        <v>6.4333333333333336</v>
      </c>
      <c r="W209" s="38"/>
    </row>
    <row r="210" spans="1:23" ht="16.5" thickBot="1">
      <c r="A210" s="43">
        <v>1964</v>
      </c>
      <c r="B210" s="42">
        <v>5</v>
      </c>
      <c r="D210" s="25">
        <v>14.3</v>
      </c>
      <c r="E210" s="18">
        <v>71</v>
      </c>
      <c r="F210" s="10">
        <f t="shared" ref="F210:F273" si="15">(D204/2+D205+D206+D207+D208+D209+D210)/6</f>
        <v>22.941666666666674</v>
      </c>
      <c r="G210" s="36">
        <f t="shared" si="7"/>
        <v>11.358333333333334</v>
      </c>
      <c r="H210" s="45">
        <f t="shared" si="8"/>
        <v>80.524999999999991</v>
      </c>
      <c r="I210" s="36">
        <f t="shared" si="9"/>
        <v>77.058333333333323</v>
      </c>
      <c r="J210" s="38">
        <v>16</v>
      </c>
      <c r="K210" s="31">
        <f t="shared" si="10"/>
        <v>125.09989102796948</v>
      </c>
      <c r="L210" s="31">
        <f t="shared" si="11"/>
        <v>80.524999999999991</v>
      </c>
      <c r="M210" s="41">
        <f t="shared" si="12"/>
        <v>22.941666666666674</v>
      </c>
      <c r="N210" s="2"/>
      <c r="O210" s="81">
        <f t="shared" si="13"/>
        <v>15.958333333333337</v>
      </c>
      <c r="Q210" s="43">
        <v>1902</v>
      </c>
      <c r="R210" s="42">
        <v>5</v>
      </c>
      <c r="T210" s="56">
        <v>4.7</v>
      </c>
      <c r="U210" s="10">
        <f t="shared" ref="U210:U273" si="16">(T204/2+T205+T206+T207+T208+T209+T210)/6</f>
        <v>6.3166666666666673</v>
      </c>
      <c r="V210" s="61">
        <f t="shared" si="14"/>
        <v>10.133333333333335</v>
      </c>
      <c r="W210" s="38"/>
    </row>
    <row r="211" spans="1:23" ht="16.5" thickBot="1">
      <c r="A211" s="43">
        <v>1964</v>
      </c>
      <c r="B211" s="42">
        <v>6</v>
      </c>
      <c r="D211" s="25">
        <v>13.5</v>
      </c>
      <c r="E211" s="18">
        <v>71.2</v>
      </c>
      <c r="F211" s="10">
        <f t="shared" si="15"/>
        <v>20.583333333333336</v>
      </c>
      <c r="G211" s="31">
        <f t="shared" si="7"/>
        <v>11.741666666666667</v>
      </c>
      <c r="H211" s="45">
        <f t="shared" si="8"/>
        <v>79.400000000000006</v>
      </c>
      <c r="I211" s="31">
        <f t="shared" si="9"/>
        <v>77.599999999999994</v>
      </c>
      <c r="J211" s="38">
        <v>15</v>
      </c>
      <c r="K211" s="31">
        <f t="shared" si="10"/>
        <v>128.57489878542509</v>
      </c>
      <c r="L211" s="31">
        <f t="shared" si="11"/>
        <v>79.400000000000006</v>
      </c>
      <c r="M211" s="41">
        <f t="shared" si="12"/>
        <v>20.583333333333336</v>
      </c>
      <c r="N211" s="2"/>
      <c r="O211" s="81">
        <f t="shared" si="13"/>
        <v>15.037500000000001</v>
      </c>
      <c r="Q211" s="43">
        <v>1902</v>
      </c>
      <c r="R211" s="42">
        <v>6</v>
      </c>
      <c r="T211" s="56">
        <v>2.4</v>
      </c>
      <c r="U211" s="10">
        <f t="shared" si="16"/>
        <v>6.1833333333333336</v>
      </c>
      <c r="V211" s="31">
        <f t="shared" si="14"/>
        <v>10.933333333333335</v>
      </c>
      <c r="W211" s="38"/>
    </row>
    <row r="212" spans="1:23" ht="16.5" thickBot="1">
      <c r="A212" s="43">
        <v>1964</v>
      </c>
      <c r="B212" s="42">
        <v>7</v>
      </c>
      <c r="D212" s="25">
        <v>4.8</v>
      </c>
      <c r="E212" s="18">
        <v>69.2</v>
      </c>
      <c r="F212" s="10">
        <f t="shared" si="15"/>
        <v>17.7</v>
      </c>
      <c r="G212" s="31">
        <f t="shared" si="7"/>
        <v>13.450000000000001</v>
      </c>
      <c r="H212" s="45">
        <f t="shared" si="8"/>
        <v>78.516666666666666</v>
      </c>
      <c r="I212" s="31">
        <f t="shared" si="9"/>
        <v>78.441666666666677</v>
      </c>
      <c r="J212" s="38">
        <v>15.2</v>
      </c>
      <c r="K212" s="31">
        <f t="shared" si="10"/>
        <v>134.3596986817326</v>
      </c>
      <c r="L212" s="31">
        <f t="shared" si="11"/>
        <v>78.516666666666666</v>
      </c>
      <c r="M212" s="41">
        <f t="shared" si="12"/>
        <v>17.7</v>
      </c>
      <c r="N212" s="2"/>
      <c r="O212" s="81">
        <f t="shared" si="13"/>
        <v>15.174999999999997</v>
      </c>
      <c r="Q212" s="43">
        <v>1902</v>
      </c>
      <c r="R212" s="42">
        <v>7</v>
      </c>
      <c r="T212" s="56">
        <v>1.5</v>
      </c>
      <c r="U212" s="10">
        <f t="shared" si="16"/>
        <v>5.6583333333333341</v>
      </c>
      <c r="V212" s="31">
        <f t="shared" si="14"/>
        <v>11.841666666666667</v>
      </c>
      <c r="W212" s="38"/>
    </row>
    <row r="213" spans="1:23" ht="16.5" thickBot="1">
      <c r="A213" s="43">
        <v>1964</v>
      </c>
      <c r="B213" s="42">
        <v>8</v>
      </c>
      <c r="D213" s="25">
        <v>13.8</v>
      </c>
      <c r="E213" s="18">
        <v>71.099999999999994</v>
      </c>
      <c r="F213" s="10">
        <f t="shared" si="15"/>
        <v>16.008333333333333</v>
      </c>
      <c r="G213" s="46">
        <f t="shared" si="7"/>
        <v>16.5</v>
      </c>
      <c r="H213" s="45">
        <f t="shared" si="8"/>
        <v>78.033333333333317</v>
      </c>
      <c r="I213" s="31">
        <f t="shared" si="9"/>
        <v>79.36666666666666</v>
      </c>
      <c r="J213" s="38">
        <v>15.1</v>
      </c>
      <c r="K213" s="31">
        <f t="shared" si="10"/>
        <v>138.74544508068715</v>
      </c>
      <c r="L213" s="31">
        <f t="shared" si="11"/>
        <v>78.033333333333317</v>
      </c>
      <c r="M213" s="41">
        <f t="shared" si="12"/>
        <v>16.008333333333333</v>
      </c>
      <c r="N213" s="2"/>
      <c r="O213" s="81">
        <f t="shared" si="13"/>
        <v>15.104166666666666</v>
      </c>
      <c r="Q213" s="43">
        <v>1902</v>
      </c>
      <c r="R213" s="42">
        <v>8</v>
      </c>
      <c r="T213" s="56">
        <v>3.8</v>
      </c>
      <c r="U213" s="10">
        <f t="shared" si="16"/>
        <v>5.5166666666666657</v>
      </c>
      <c r="V213" s="46">
        <f t="shared" si="14"/>
        <v>15.116666666666667</v>
      </c>
      <c r="W213" s="38"/>
    </row>
    <row r="214" spans="1:23" ht="16.5" thickBot="1">
      <c r="A214" s="43">
        <v>1964</v>
      </c>
      <c r="B214" s="42">
        <v>9</v>
      </c>
      <c r="D214" s="25">
        <v>7</v>
      </c>
      <c r="E214" s="18">
        <v>70.900000000000006</v>
      </c>
      <c r="F214" s="10">
        <f t="shared" si="15"/>
        <v>13.058333333333332</v>
      </c>
      <c r="G214" s="46">
        <f t="shared" si="7"/>
        <v>17.391666666666666</v>
      </c>
      <c r="H214" s="45">
        <f t="shared" si="8"/>
        <v>77.341666666666654</v>
      </c>
      <c r="I214" s="31">
        <f t="shared" si="9"/>
        <v>79.749999999999986</v>
      </c>
      <c r="J214" s="38">
        <v>14.6</v>
      </c>
      <c r="K214" s="31">
        <f t="shared" si="10"/>
        <v>149.22782386726229</v>
      </c>
      <c r="L214" s="31">
        <f t="shared" si="11"/>
        <v>77.341666666666654</v>
      </c>
      <c r="M214" s="41">
        <f t="shared" si="12"/>
        <v>13.058333333333332</v>
      </c>
      <c r="N214" s="2"/>
      <c r="O214" s="81">
        <f t="shared" si="13"/>
        <v>14.641666666666667</v>
      </c>
      <c r="Q214" s="43">
        <v>1902</v>
      </c>
      <c r="R214" s="42">
        <v>9</v>
      </c>
      <c r="T214" s="56">
        <v>12.6</v>
      </c>
      <c r="U214" s="10">
        <f t="shared" si="16"/>
        <v>5.8916666666666666</v>
      </c>
      <c r="V214" s="46">
        <f t="shared" si="14"/>
        <v>18.724999999999998</v>
      </c>
      <c r="W214" s="38"/>
    </row>
    <row r="215" spans="1:23" ht="16.5" thickBot="1">
      <c r="A215" s="43">
        <v>1964</v>
      </c>
      <c r="B215" s="42">
        <v>10</v>
      </c>
      <c r="D215" s="25">
        <v>9.1999999999999993</v>
      </c>
      <c r="E215" s="18">
        <v>72.900000000000006</v>
      </c>
      <c r="F215" s="10">
        <f t="shared" si="15"/>
        <v>11.508333333333333</v>
      </c>
      <c r="G215" s="31">
        <f t="shared" si="7"/>
        <v>18.533333333333331</v>
      </c>
      <c r="H215" s="36">
        <f t="shared" si="8"/>
        <v>77.141666666666652</v>
      </c>
      <c r="I215" s="31">
        <f t="shared" si="9"/>
        <v>80.099999999999994</v>
      </c>
      <c r="J215" s="36">
        <v>14.3</v>
      </c>
      <c r="K215" s="31">
        <f t="shared" si="10"/>
        <v>157.03113685734974</v>
      </c>
      <c r="L215" s="33">
        <f t="shared" si="11"/>
        <v>77.141666666666652</v>
      </c>
      <c r="M215" s="41">
        <f t="shared" si="12"/>
        <v>11.508333333333333</v>
      </c>
      <c r="O215" s="81">
        <f t="shared" si="13"/>
        <v>14.254166666666668</v>
      </c>
      <c r="Q215" s="43">
        <v>1902</v>
      </c>
      <c r="R215" s="42">
        <v>10</v>
      </c>
      <c r="T215" s="56">
        <v>27.2</v>
      </c>
      <c r="U215" s="10">
        <f t="shared" si="16"/>
        <v>8.7000000000000011</v>
      </c>
      <c r="V215" s="31">
        <f t="shared" si="14"/>
        <v>22.125</v>
      </c>
      <c r="W215" s="36"/>
    </row>
    <row r="216" spans="1:23" ht="16.5" thickBot="1">
      <c r="A216" s="43">
        <v>1964</v>
      </c>
      <c r="B216" s="42">
        <v>11</v>
      </c>
      <c r="D216" s="25">
        <v>11.1</v>
      </c>
      <c r="E216" s="18">
        <v>72.099999999999994</v>
      </c>
      <c r="F216" s="70">
        <f t="shared" si="15"/>
        <v>11.091666666666667</v>
      </c>
      <c r="G216" s="31">
        <f t="shared" si="7"/>
        <v>20.725000000000001</v>
      </c>
      <c r="H216" s="45">
        <f t="shared" si="8"/>
        <v>77.149999999999991</v>
      </c>
      <c r="I216" s="31">
        <f t="shared" si="9"/>
        <v>80.666666666666671</v>
      </c>
      <c r="J216" s="38">
        <v>15</v>
      </c>
      <c r="K216" s="33">
        <f t="shared" si="10"/>
        <v>159.55672426746804</v>
      </c>
      <c r="L216" s="31">
        <f t="shared" si="11"/>
        <v>77.149999999999991</v>
      </c>
      <c r="M216" s="41">
        <f t="shared" si="12"/>
        <v>11.091666666666667</v>
      </c>
      <c r="O216" s="81">
        <f t="shared" si="13"/>
        <v>14.983333333333334</v>
      </c>
      <c r="Q216" s="43">
        <v>1902</v>
      </c>
      <c r="R216" s="42">
        <v>11</v>
      </c>
      <c r="T216" s="56">
        <v>17.2</v>
      </c>
      <c r="U216" s="82">
        <f t="shared" si="16"/>
        <v>11.174999999999999</v>
      </c>
      <c r="V216" s="31">
        <f t="shared" si="14"/>
        <v>23.241666666666664</v>
      </c>
      <c r="W216" s="38"/>
    </row>
    <row r="217" spans="1:23" ht="16.5" thickBot="1">
      <c r="A217" s="43">
        <v>1964</v>
      </c>
      <c r="B217" s="42">
        <v>12</v>
      </c>
      <c r="D217" s="25">
        <v>22.1</v>
      </c>
      <c r="E217" s="18">
        <v>76.400000000000006</v>
      </c>
      <c r="F217" s="10">
        <f t="shared" si="15"/>
        <v>12.458333333333334</v>
      </c>
      <c r="G217" s="31">
        <f t="shared" si="7"/>
        <v>23.691666666666666</v>
      </c>
      <c r="H217" s="45">
        <f t="shared" si="8"/>
        <v>78.033333333333346</v>
      </c>
      <c r="I217" s="31">
        <f t="shared" si="9"/>
        <v>81.933333333333323</v>
      </c>
      <c r="J217" s="38">
        <v>16.2</v>
      </c>
      <c r="K217" s="31">
        <f t="shared" si="10"/>
        <v>152.63545150501673</v>
      </c>
      <c r="L217" s="31">
        <f t="shared" si="11"/>
        <v>78.033333333333346</v>
      </c>
      <c r="M217" s="41">
        <f t="shared" si="12"/>
        <v>12.458333333333334</v>
      </c>
      <c r="N217" s="17"/>
      <c r="O217" s="81">
        <f t="shared" si="13"/>
        <v>16.233333333333331</v>
      </c>
      <c r="Q217" s="43">
        <v>1902</v>
      </c>
      <c r="R217" s="42">
        <v>12</v>
      </c>
      <c r="T217" s="56">
        <v>1.8</v>
      </c>
      <c r="U217" s="10">
        <f t="shared" si="16"/>
        <v>10.883333333333333</v>
      </c>
      <c r="V217" s="31">
        <f t="shared" si="14"/>
        <v>24.666666666666668</v>
      </c>
      <c r="W217" s="38"/>
    </row>
    <row r="218" spans="1:23" ht="16.5" thickBot="1">
      <c r="A218" s="43">
        <v>1965</v>
      </c>
      <c r="B218" s="42">
        <v>1</v>
      </c>
      <c r="D218" s="25">
        <v>25.4</v>
      </c>
      <c r="E218" s="18">
        <v>76.099999999999994</v>
      </c>
      <c r="F218" s="10">
        <f t="shared" si="15"/>
        <v>15.166666666666666</v>
      </c>
      <c r="G218" s="31">
        <f t="shared" si="7"/>
        <v>23.391666666666669</v>
      </c>
      <c r="H218" s="45">
        <f t="shared" si="8"/>
        <v>79.016666666666666</v>
      </c>
      <c r="I218" s="31">
        <f t="shared" si="9"/>
        <v>82.216666666666654</v>
      </c>
      <c r="J218" s="38">
        <v>17.2</v>
      </c>
      <c r="K218" s="31">
        <f t="shared" si="10"/>
        <v>142.09890109890111</v>
      </c>
      <c r="L218" s="31">
        <f t="shared" si="11"/>
        <v>79.016666666666666</v>
      </c>
      <c r="M218" s="41">
        <f t="shared" si="12"/>
        <v>15.166666666666666</v>
      </c>
      <c r="N218" s="2"/>
      <c r="O218" s="81">
        <f t="shared" si="13"/>
        <v>17.162500000000001</v>
      </c>
      <c r="Q218" s="43">
        <v>1903</v>
      </c>
      <c r="R218" s="42">
        <v>1</v>
      </c>
      <c r="T218" s="56">
        <v>13.9</v>
      </c>
      <c r="U218" s="10">
        <f t="shared" si="16"/>
        <v>12.875</v>
      </c>
      <c r="V218" s="31">
        <f t="shared" si="14"/>
        <v>30.499999999999996</v>
      </c>
      <c r="W218" s="38"/>
    </row>
    <row r="219" spans="1:23" ht="16.5" thickBot="1">
      <c r="A219" s="43">
        <v>1965</v>
      </c>
      <c r="B219" s="42">
        <v>2</v>
      </c>
      <c r="D219" s="25">
        <v>20.8</v>
      </c>
      <c r="E219" s="18">
        <v>73.400000000000006</v>
      </c>
      <c r="F219" s="10">
        <f t="shared" si="15"/>
        <v>17.083333333333332</v>
      </c>
      <c r="G219" s="31">
        <f t="shared" si="7"/>
        <v>21.708333333333332</v>
      </c>
      <c r="H219" s="45">
        <f t="shared" si="8"/>
        <v>79.558333333333337</v>
      </c>
      <c r="I219" s="31">
        <f t="shared" si="9"/>
        <v>82.316666666666663</v>
      </c>
      <c r="J219" s="38">
        <v>17.7</v>
      </c>
      <c r="K219" s="31">
        <f t="shared" si="10"/>
        <v>136.57073170731707</v>
      </c>
      <c r="L219" s="31">
        <f t="shared" si="11"/>
        <v>79.558333333333337</v>
      </c>
      <c r="M219" s="41">
        <f t="shared" si="12"/>
        <v>17.083333333333332</v>
      </c>
      <c r="N219" s="2"/>
      <c r="O219" s="81">
        <f t="shared" si="13"/>
        <v>17.662500000000001</v>
      </c>
      <c r="Q219" s="43">
        <v>1903</v>
      </c>
      <c r="R219" s="42">
        <v>2</v>
      </c>
      <c r="T219" s="56">
        <v>28.4</v>
      </c>
      <c r="U219" s="10">
        <f t="shared" si="16"/>
        <v>17.166666666666668</v>
      </c>
      <c r="V219" s="31">
        <f t="shared" si="14"/>
        <v>36.050000000000004</v>
      </c>
      <c r="W219" s="38"/>
    </row>
    <row r="220" spans="1:23" ht="16.5" thickBot="1">
      <c r="A220" s="43">
        <v>1965</v>
      </c>
      <c r="B220" s="42">
        <v>3</v>
      </c>
      <c r="D220" s="25">
        <v>17.5</v>
      </c>
      <c r="E220" s="18">
        <v>73.400000000000006</v>
      </c>
      <c r="F220" s="10">
        <f t="shared" si="15"/>
        <v>18.266666666666666</v>
      </c>
      <c r="G220" s="31">
        <f t="shared" si="7"/>
        <v>21.391666666666666</v>
      </c>
      <c r="H220" s="45">
        <f t="shared" si="8"/>
        <v>79.958333333333329</v>
      </c>
      <c r="I220" s="31">
        <f t="shared" si="9"/>
        <v>82.916666666666657</v>
      </c>
      <c r="J220" s="38">
        <v>18.399999999999999</v>
      </c>
      <c r="K220" s="31">
        <f t="shared" si="10"/>
        <v>133.77281021897809</v>
      </c>
      <c r="L220" s="31">
        <f t="shared" si="11"/>
        <v>79.958333333333329</v>
      </c>
      <c r="M220" s="41">
        <f t="shared" si="12"/>
        <v>18.266666666666666</v>
      </c>
      <c r="N220" s="2"/>
      <c r="O220" s="81">
        <f t="shared" si="13"/>
        <v>18.370833333333337</v>
      </c>
      <c r="Q220" s="43">
        <v>1903</v>
      </c>
      <c r="R220" s="42">
        <v>3</v>
      </c>
      <c r="T220" s="56">
        <v>22.5</v>
      </c>
      <c r="U220" s="10">
        <f t="shared" si="16"/>
        <v>19.55</v>
      </c>
      <c r="V220" s="31">
        <f t="shared" si="14"/>
        <v>36.858333333333334</v>
      </c>
      <c r="W220" s="38"/>
    </row>
    <row r="221" spans="1:23" ht="16.5" thickBot="1">
      <c r="A221" s="43">
        <v>1965</v>
      </c>
      <c r="B221" s="42">
        <v>4</v>
      </c>
      <c r="D221" s="25">
        <v>10.199999999999999</v>
      </c>
      <c r="E221" s="18">
        <v>72.599999999999994</v>
      </c>
      <c r="F221" s="10">
        <f t="shared" si="15"/>
        <v>18.616666666666667</v>
      </c>
      <c r="G221" s="31">
        <f t="shared" si="7"/>
        <v>22.941666666666666</v>
      </c>
      <c r="H221" s="45">
        <f t="shared" si="8"/>
        <v>80.074999999999989</v>
      </c>
      <c r="I221" s="31">
        <f t="shared" si="9"/>
        <v>83.774999999999991</v>
      </c>
      <c r="J221" s="38">
        <v>19.899999999999999</v>
      </c>
      <c r="K221" s="31">
        <f t="shared" si="10"/>
        <v>133.01253357206804</v>
      </c>
      <c r="L221" s="31">
        <f t="shared" si="11"/>
        <v>80.074999999999989</v>
      </c>
      <c r="M221" s="41">
        <f t="shared" si="12"/>
        <v>18.616666666666667</v>
      </c>
      <c r="N221" s="2"/>
      <c r="O221" s="81">
        <f t="shared" si="13"/>
        <v>19.929166666666671</v>
      </c>
      <c r="Q221" s="43">
        <v>1903</v>
      </c>
      <c r="R221" s="42">
        <v>4</v>
      </c>
      <c r="T221" s="56">
        <v>43.5</v>
      </c>
      <c r="U221" s="10">
        <f t="shared" si="16"/>
        <v>23.483333333333331</v>
      </c>
      <c r="V221" s="31">
        <f t="shared" si="14"/>
        <v>40.050000000000004</v>
      </c>
      <c r="W221" s="38"/>
    </row>
    <row r="222" spans="1:23" ht="16.5" thickBot="1">
      <c r="A222" s="43">
        <v>1965</v>
      </c>
      <c r="B222" s="42">
        <v>5</v>
      </c>
      <c r="D222" s="25">
        <v>34.5</v>
      </c>
      <c r="E222" s="18">
        <v>80</v>
      </c>
      <c r="F222" s="10">
        <f t="shared" si="15"/>
        <v>22.675000000000001</v>
      </c>
      <c r="G222" s="31">
        <f t="shared" si="7"/>
        <v>25.566666666666666</v>
      </c>
      <c r="H222" s="45">
        <f t="shared" si="8"/>
        <v>81.325000000000003</v>
      </c>
      <c r="I222" s="31">
        <f t="shared" si="9"/>
        <v>84.649999999999991</v>
      </c>
      <c r="J222" s="38">
        <v>21.2</v>
      </c>
      <c r="K222" s="31">
        <f t="shared" si="10"/>
        <v>125.86549062844543</v>
      </c>
      <c r="L222" s="31">
        <f t="shared" si="11"/>
        <v>81.325000000000003</v>
      </c>
      <c r="M222" s="41">
        <f t="shared" si="12"/>
        <v>22.675000000000001</v>
      </c>
      <c r="N222" s="2"/>
      <c r="O222" s="81">
        <f t="shared" si="13"/>
        <v>21.245833333333337</v>
      </c>
      <c r="Q222" s="43">
        <v>1903</v>
      </c>
      <c r="R222" s="42">
        <v>5</v>
      </c>
      <c r="T222" s="56">
        <v>24.3</v>
      </c>
      <c r="U222" s="10">
        <f t="shared" si="16"/>
        <v>23.833333333333332</v>
      </c>
      <c r="V222" s="31">
        <f t="shared" si="14"/>
        <v>44.383333333333333</v>
      </c>
      <c r="W222" s="38"/>
    </row>
    <row r="223" spans="1:23" ht="16.5" thickBot="1">
      <c r="A223" s="43">
        <v>1965</v>
      </c>
      <c r="B223" s="42">
        <v>6</v>
      </c>
      <c r="D223" s="25">
        <v>23.3</v>
      </c>
      <c r="E223" s="18">
        <v>79.400000000000006</v>
      </c>
      <c r="F223" s="10">
        <f t="shared" si="15"/>
        <v>23.791666666666668</v>
      </c>
      <c r="G223" s="31">
        <f t="shared" si="7"/>
        <v>23.775000000000002</v>
      </c>
      <c r="H223" s="45">
        <f t="shared" si="8"/>
        <v>82.183333333333337</v>
      </c>
      <c r="I223" s="31">
        <f t="shared" si="9"/>
        <v>83.916666666666671</v>
      </c>
      <c r="J223" s="38">
        <v>21.8</v>
      </c>
      <c r="K223" s="31">
        <f t="shared" si="10"/>
        <v>124.54290718038528</v>
      </c>
      <c r="L223" s="31">
        <f t="shared" si="11"/>
        <v>82.183333333333337</v>
      </c>
      <c r="M223" s="41">
        <f t="shared" si="12"/>
        <v>23.791666666666668</v>
      </c>
      <c r="N223" s="2"/>
      <c r="O223" s="81">
        <f t="shared" si="13"/>
        <v>21.841666666666669</v>
      </c>
      <c r="Q223" s="43">
        <v>1903</v>
      </c>
      <c r="R223" s="42">
        <v>6</v>
      </c>
      <c r="T223" s="56">
        <v>27.2</v>
      </c>
      <c r="U223" s="10">
        <f t="shared" si="16"/>
        <v>26.783333333333331</v>
      </c>
      <c r="V223" s="31">
        <f t="shared" si="14"/>
        <v>52.866666666666667</v>
      </c>
      <c r="W223" s="38"/>
    </row>
    <row r="224" spans="1:23" ht="16.5" thickBot="1">
      <c r="A224" s="43">
        <v>1965</v>
      </c>
      <c r="B224" s="42">
        <v>7</v>
      </c>
      <c r="D224" s="25">
        <v>17.3</v>
      </c>
      <c r="E224" s="18">
        <v>76.8</v>
      </c>
      <c r="F224" s="10">
        <f t="shared" si="15"/>
        <v>22.716666666666669</v>
      </c>
      <c r="G224" s="31">
        <f t="shared" si="7"/>
        <v>25.308333333333334</v>
      </c>
      <c r="H224" s="45">
        <f t="shared" si="8"/>
        <v>82.275000000000006</v>
      </c>
      <c r="I224" s="31">
        <f t="shared" si="9"/>
        <v>84.041666666666671</v>
      </c>
      <c r="J224" s="38">
        <v>22.6</v>
      </c>
      <c r="K224" s="31">
        <f t="shared" si="10"/>
        <v>126.21790168745414</v>
      </c>
      <c r="L224" s="31">
        <f t="shared" si="11"/>
        <v>82.275000000000006</v>
      </c>
      <c r="M224" s="41">
        <f t="shared" si="12"/>
        <v>22.716666666666669</v>
      </c>
      <c r="N224" s="2"/>
      <c r="O224" s="81">
        <f t="shared" si="13"/>
        <v>22.570833333333336</v>
      </c>
      <c r="Q224" s="43">
        <v>1903</v>
      </c>
      <c r="R224" s="42">
        <v>7</v>
      </c>
      <c r="T224" s="56">
        <v>46.4</v>
      </c>
      <c r="U224" s="10">
        <f t="shared" si="16"/>
        <v>33.208333333333336</v>
      </c>
      <c r="V224" s="31">
        <f t="shared" si="14"/>
        <v>59.066666666666663</v>
      </c>
      <c r="W224" s="38"/>
    </row>
    <row r="225" spans="1:23" ht="16.5" thickBot="1">
      <c r="A225" s="43">
        <v>1965</v>
      </c>
      <c r="B225" s="42">
        <v>8</v>
      </c>
      <c r="D225" s="25">
        <v>13.3</v>
      </c>
      <c r="E225" s="18">
        <v>76.599999999999994</v>
      </c>
      <c r="F225" s="10">
        <f t="shared" si="15"/>
        <v>21.083333333333332</v>
      </c>
      <c r="G225" s="31">
        <f t="shared" si="7"/>
        <v>28.724999999999998</v>
      </c>
      <c r="H225" s="45">
        <f t="shared" si="8"/>
        <v>82.583333333333329</v>
      </c>
      <c r="I225" s="31">
        <f t="shared" si="9"/>
        <v>85.174999999999997</v>
      </c>
      <c r="J225" s="38">
        <v>23.8</v>
      </c>
      <c r="K225" s="31">
        <f t="shared" si="10"/>
        <v>129.16996047430831</v>
      </c>
      <c r="L225" s="31">
        <f t="shared" si="11"/>
        <v>82.583333333333329</v>
      </c>
      <c r="M225" s="41">
        <f t="shared" si="12"/>
        <v>21.083333333333332</v>
      </c>
      <c r="N225" s="2"/>
      <c r="O225" s="81">
        <f t="shared" si="13"/>
        <v>23.795833333333331</v>
      </c>
      <c r="Q225" s="43">
        <v>1903</v>
      </c>
      <c r="R225" s="42">
        <v>8</v>
      </c>
      <c r="T225" s="56">
        <v>48</v>
      </c>
      <c r="U225" s="10">
        <f t="shared" si="16"/>
        <v>37.68333333333333</v>
      </c>
      <c r="V225" s="31">
        <f t="shared" si="14"/>
        <v>59.116666666666667</v>
      </c>
      <c r="W225" s="38"/>
    </row>
    <row r="226" spans="1:23" ht="16.5" thickBot="1">
      <c r="A226" s="43">
        <v>1965</v>
      </c>
      <c r="B226" s="42">
        <v>9</v>
      </c>
      <c r="D226" s="25">
        <v>24.5</v>
      </c>
      <c r="E226" s="18">
        <v>77.400000000000006</v>
      </c>
      <c r="F226" s="10">
        <f t="shared" si="15"/>
        <v>21.974999999999998</v>
      </c>
      <c r="G226" s="31">
        <f t="shared" si="7"/>
        <v>32.483333333333327</v>
      </c>
      <c r="H226" s="45">
        <f t="shared" si="8"/>
        <v>83.25</v>
      </c>
      <c r="I226" s="31">
        <f t="shared" si="9"/>
        <v>86.7</v>
      </c>
      <c r="J226" s="38">
        <v>25.2</v>
      </c>
      <c r="K226" s="31">
        <f t="shared" si="10"/>
        <v>127.88395904436861</v>
      </c>
      <c r="L226" s="31">
        <f t="shared" si="11"/>
        <v>83.25</v>
      </c>
      <c r="M226" s="41">
        <f t="shared" si="12"/>
        <v>21.974999999999998</v>
      </c>
      <c r="N226" s="2"/>
      <c r="O226" s="81">
        <f t="shared" si="13"/>
        <v>25.1875</v>
      </c>
      <c r="Q226" s="43">
        <v>1903</v>
      </c>
      <c r="R226" s="42">
        <v>9</v>
      </c>
      <c r="T226" s="56">
        <v>18.5</v>
      </c>
      <c r="U226" s="10">
        <f t="shared" si="16"/>
        <v>36.524999999999999</v>
      </c>
      <c r="V226" s="31">
        <f t="shared" si="14"/>
        <v>59.675000000000004</v>
      </c>
      <c r="W226" s="38"/>
    </row>
    <row r="227" spans="1:23" ht="16.5" thickBot="1">
      <c r="A227" s="43">
        <v>1965</v>
      </c>
      <c r="B227" s="42">
        <v>10</v>
      </c>
      <c r="D227" s="25">
        <v>29.1</v>
      </c>
      <c r="E227" s="18">
        <v>79.7</v>
      </c>
      <c r="F227" s="10">
        <f t="shared" si="15"/>
        <v>24.516666666666666</v>
      </c>
      <c r="G227" s="31">
        <f t="shared" si="7"/>
        <v>37.18333333333333</v>
      </c>
      <c r="H227" s="45">
        <f t="shared" si="8"/>
        <v>84.36666666666666</v>
      </c>
      <c r="I227" s="31">
        <f t="shared" si="9"/>
        <v>89.399999999999991</v>
      </c>
      <c r="J227" s="38">
        <v>28.4</v>
      </c>
      <c r="K227" s="31">
        <f t="shared" si="10"/>
        <v>124.41196464989802</v>
      </c>
      <c r="L227" s="31">
        <f t="shared" si="11"/>
        <v>84.36666666666666</v>
      </c>
      <c r="M227" s="41">
        <f t="shared" si="12"/>
        <v>24.516666666666666</v>
      </c>
      <c r="N227" s="2"/>
      <c r="O227" s="81">
        <f t="shared" si="13"/>
        <v>28.424999999999997</v>
      </c>
      <c r="Q227" s="43">
        <v>1903</v>
      </c>
      <c r="R227" s="42">
        <v>10</v>
      </c>
      <c r="T227" s="56">
        <v>64.8</v>
      </c>
      <c r="U227" s="10">
        <f t="shared" si="16"/>
        <v>41.824999999999996</v>
      </c>
      <c r="V227" s="31">
        <f t="shared" si="14"/>
        <v>67.716666666666669</v>
      </c>
      <c r="W227" s="38"/>
    </row>
    <row r="228" spans="1:23" ht="16.5" thickBot="1">
      <c r="A228" s="43">
        <v>1965</v>
      </c>
      <c r="B228" s="42">
        <v>11</v>
      </c>
      <c r="D228" s="25">
        <v>22.8</v>
      </c>
      <c r="E228" s="18">
        <v>76</v>
      </c>
      <c r="F228" s="10">
        <f t="shared" si="15"/>
        <v>24.591666666666669</v>
      </c>
      <c r="G228" s="31">
        <f t="shared" si="7"/>
        <v>43.433333333333337</v>
      </c>
      <c r="H228" s="45">
        <f t="shared" si="8"/>
        <v>84.316666666666649</v>
      </c>
      <c r="I228" s="31">
        <f t="shared" si="9"/>
        <v>92.666666666666671</v>
      </c>
      <c r="J228" s="38">
        <v>32.1</v>
      </c>
      <c r="K228" s="31">
        <f t="shared" si="10"/>
        <v>124.28668248051507</v>
      </c>
      <c r="L228" s="31">
        <f t="shared" si="11"/>
        <v>84.316666666666649</v>
      </c>
      <c r="M228" s="41">
        <f t="shared" si="12"/>
        <v>24.591666666666669</v>
      </c>
      <c r="N228" s="2"/>
      <c r="O228" s="81">
        <f t="shared" si="13"/>
        <v>32.112500000000004</v>
      </c>
      <c r="Q228" s="43">
        <v>1903</v>
      </c>
      <c r="R228" s="42">
        <v>11</v>
      </c>
      <c r="T228" s="56">
        <v>74.2</v>
      </c>
      <c r="U228" s="10">
        <f t="shared" si="16"/>
        <v>48.541666666666664</v>
      </c>
      <c r="V228" s="31">
        <f t="shared" si="14"/>
        <v>68.358333333333334</v>
      </c>
      <c r="W228" s="38"/>
    </row>
    <row r="229" spans="1:23" ht="16.5" thickBot="1">
      <c r="A229" s="43">
        <v>1965</v>
      </c>
      <c r="B229" s="42">
        <v>12</v>
      </c>
      <c r="D229" s="25">
        <v>24.7</v>
      </c>
      <c r="E229" s="18">
        <v>75.2</v>
      </c>
      <c r="F229" s="10">
        <f t="shared" si="15"/>
        <v>23.891666666666666</v>
      </c>
      <c r="G229" s="31">
        <f t="shared" si="7"/>
        <v>50.625</v>
      </c>
      <c r="H229" s="45">
        <f t="shared" si="8"/>
        <v>83.566666666666663</v>
      </c>
      <c r="I229" s="31">
        <f t="shared" si="9"/>
        <v>96.683333333333337</v>
      </c>
      <c r="J229" s="38">
        <v>35.200000000000003</v>
      </c>
      <c r="K229" s="31">
        <f t="shared" si="10"/>
        <v>124.9773282176491</v>
      </c>
      <c r="L229" s="31">
        <f t="shared" si="11"/>
        <v>83.566666666666663</v>
      </c>
      <c r="M229" s="41">
        <f t="shared" si="12"/>
        <v>23.891666666666666</v>
      </c>
      <c r="N229" s="2"/>
      <c r="O229" s="81">
        <f t="shared" si="13"/>
        <v>35.200000000000003</v>
      </c>
      <c r="Q229" s="43">
        <v>1903</v>
      </c>
      <c r="R229" s="42">
        <v>12</v>
      </c>
      <c r="T229" s="56">
        <v>76.2</v>
      </c>
      <c r="U229" s="10">
        <f t="shared" si="16"/>
        <v>56.949999999999996</v>
      </c>
      <c r="V229" s="31">
        <f t="shared" si="14"/>
        <v>67.283333333333331</v>
      </c>
      <c r="W229" s="38"/>
    </row>
    <row r="230" spans="1:23" ht="16.5" thickBot="1">
      <c r="A230" s="43">
        <v>1966</v>
      </c>
      <c r="B230" s="42">
        <v>1</v>
      </c>
      <c r="D230" s="25">
        <v>40.299999999999997</v>
      </c>
      <c r="E230" s="18">
        <v>85.1</v>
      </c>
      <c r="F230" s="10">
        <f t="shared" si="15"/>
        <v>27.225000000000005</v>
      </c>
      <c r="G230" s="31">
        <f t="shared" si="7"/>
        <v>58.833333333333336</v>
      </c>
      <c r="H230" s="45">
        <f t="shared" si="8"/>
        <v>84.733333333333334</v>
      </c>
      <c r="I230" s="31">
        <f t="shared" si="9"/>
        <v>101.61666666666667</v>
      </c>
      <c r="J230" s="38">
        <v>39.700000000000003</v>
      </c>
      <c r="K230" s="31">
        <f t="shared" si="10"/>
        <v>121.1233547597184</v>
      </c>
      <c r="L230" s="31">
        <f t="shared" si="11"/>
        <v>84.733333333333334</v>
      </c>
      <c r="M230" s="41">
        <f t="shared" si="12"/>
        <v>27.225000000000005</v>
      </c>
      <c r="N230" s="2"/>
      <c r="O230" s="81">
        <f t="shared" si="13"/>
        <v>39.670833333333341</v>
      </c>
      <c r="Q230" s="43">
        <v>1904</v>
      </c>
      <c r="R230" s="42">
        <v>1</v>
      </c>
      <c r="T230" s="56">
        <v>52.6</v>
      </c>
      <c r="U230" s="10">
        <f t="shared" si="16"/>
        <v>59.583333333333336</v>
      </c>
      <c r="V230" s="31">
        <f t="shared" si="14"/>
        <v>67.424999999999997</v>
      </c>
      <c r="W230" s="38"/>
    </row>
    <row r="231" spans="1:23" ht="16.5" thickBot="1">
      <c r="A231" s="43">
        <v>1966</v>
      </c>
      <c r="B231" s="42">
        <v>2</v>
      </c>
      <c r="D231" s="25">
        <v>35.299999999999997</v>
      </c>
      <c r="E231" s="18">
        <v>82.1</v>
      </c>
      <c r="F231" s="10">
        <f t="shared" si="15"/>
        <v>30.558333333333337</v>
      </c>
      <c r="G231" s="31">
        <f t="shared" si="7"/>
        <v>64.849999999999994</v>
      </c>
      <c r="H231" s="45">
        <f t="shared" si="8"/>
        <v>85.633333333333326</v>
      </c>
      <c r="I231" s="31">
        <f t="shared" si="9"/>
        <v>105.71666666666668</v>
      </c>
      <c r="J231" s="38">
        <v>44.8</v>
      </c>
      <c r="K231" s="31">
        <f t="shared" si="10"/>
        <v>118.02290700845377</v>
      </c>
      <c r="L231" s="31">
        <f t="shared" si="11"/>
        <v>85.633333333333326</v>
      </c>
      <c r="M231" s="41">
        <f t="shared" si="12"/>
        <v>30.558333333333337</v>
      </c>
      <c r="N231" s="2"/>
      <c r="O231" s="81">
        <f t="shared" si="13"/>
        <v>44.762499999999996</v>
      </c>
      <c r="Q231" s="43">
        <v>1904</v>
      </c>
      <c r="R231" s="42">
        <v>2</v>
      </c>
      <c r="T231" s="56">
        <v>40.799999999999997</v>
      </c>
      <c r="U231" s="10">
        <f t="shared" si="16"/>
        <v>58.516666666666673</v>
      </c>
      <c r="V231" s="31">
        <f t="shared" si="14"/>
        <v>73.775000000000006</v>
      </c>
      <c r="W231" s="38"/>
    </row>
    <row r="232" spans="1:23" ht="16.5" thickBot="1">
      <c r="A232" s="43">
        <v>1966</v>
      </c>
      <c r="B232" s="42">
        <v>3</v>
      </c>
      <c r="D232" s="25">
        <v>36.4</v>
      </c>
      <c r="E232" s="18">
        <v>89.4</v>
      </c>
      <c r="F232" s="10">
        <f t="shared" si="15"/>
        <v>33.475000000000001</v>
      </c>
      <c r="G232" s="31">
        <f t="shared" si="7"/>
        <v>70.941666666666677</v>
      </c>
      <c r="H232" s="45">
        <f t="shared" si="8"/>
        <v>87.7</v>
      </c>
      <c r="I232" s="31">
        <f t="shared" si="9"/>
        <v>110.46666666666665</v>
      </c>
      <c r="J232" s="38">
        <v>49.2</v>
      </c>
      <c r="K232" s="31">
        <f t="shared" si="10"/>
        <v>116.19865571321883</v>
      </c>
      <c r="L232" s="31">
        <f t="shared" si="11"/>
        <v>87.7</v>
      </c>
      <c r="M232" s="41">
        <f t="shared" si="12"/>
        <v>33.475000000000001</v>
      </c>
      <c r="N232" s="2"/>
      <c r="O232" s="81">
        <f t="shared" si="13"/>
        <v>49.17499999999999</v>
      </c>
      <c r="Q232" s="43">
        <v>1904</v>
      </c>
      <c r="R232" s="42">
        <v>3</v>
      </c>
      <c r="T232" s="56">
        <v>61.9</v>
      </c>
      <c r="U232" s="10">
        <f t="shared" si="16"/>
        <v>63.291666666666664</v>
      </c>
      <c r="V232" s="31">
        <f t="shared" si="14"/>
        <v>79.25</v>
      </c>
      <c r="W232" s="38"/>
    </row>
    <row r="233" spans="1:23" ht="16.5" thickBot="1">
      <c r="A233" s="43">
        <v>1966</v>
      </c>
      <c r="B233" s="42">
        <v>4</v>
      </c>
      <c r="D233" s="25">
        <v>69</v>
      </c>
      <c r="E233" s="18">
        <v>97.8</v>
      </c>
      <c r="F233" s="10">
        <f t="shared" si="15"/>
        <v>40.508333333333333</v>
      </c>
      <c r="G233" s="31">
        <f t="shared" si="7"/>
        <v>77.566666666666663</v>
      </c>
      <c r="H233" s="45">
        <f t="shared" si="8"/>
        <v>90.908333333333317</v>
      </c>
      <c r="I233" s="31">
        <f t="shared" si="9"/>
        <v>113.89166666666667</v>
      </c>
      <c r="J233" s="38">
        <v>53.3</v>
      </c>
      <c r="K233" s="31">
        <f t="shared" si="10"/>
        <v>112.44188438592882</v>
      </c>
      <c r="L233" s="31">
        <f t="shared" si="11"/>
        <v>90.908333333333317</v>
      </c>
      <c r="M233" s="41">
        <f t="shared" si="12"/>
        <v>40.508333333333333</v>
      </c>
      <c r="N233" s="2"/>
      <c r="O233" s="81">
        <f t="shared" si="13"/>
        <v>53.287500000000001</v>
      </c>
      <c r="Q233" s="43">
        <v>1904</v>
      </c>
      <c r="R233" s="42">
        <v>4</v>
      </c>
      <c r="T233" s="56">
        <v>71.599999999999994</v>
      </c>
      <c r="U233" s="10">
        <f t="shared" si="16"/>
        <v>68.283333333333317</v>
      </c>
      <c r="V233" s="31">
        <f t="shared" si="14"/>
        <v>80.649999999999991</v>
      </c>
      <c r="W233" s="38"/>
    </row>
    <row r="234" spans="1:23" ht="16.5" thickBot="1">
      <c r="A234" s="43">
        <v>1966</v>
      </c>
      <c r="B234" s="42">
        <v>5</v>
      </c>
      <c r="D234" s="25">
        <v>64.2</v>
      </c>
      <c r="E234" s="18">
        <v>100.8</v>
      </c>
      <c r="F234" s="10">
        <f t="shared" si="15"/>
        <v>46.883333333333333</v>
      </c>
      <c r="G234" s="31">
        <f t="shared" si="7"/>
        <v>79.583333333333343</v>
      </c>
      <c r="H234" s="45">
        <f t="shared" si="8"/>
        <v>94.733333333333334</v>
      </c>
      <c r="I234" s="31">
        <f t="shared" si="9"/>
        <v>115.81666666666665</v>
      </c>
      <c r="J234" s="38">
        <v>57.9</v>
      </c>
      <c r="K234" s="31">
        <f t="shared" si="10"/>
        <v>110.20618556701031</v>
      </c>
      <c r="L234" s="31">
        <f t="shared" si="11"/>
        <v>94.733333333333334</v>
      </c>
      <c r="M234" s="41">
        <f t="shared" si="12"/>
        <v>46.883333333333333</v>
      </c>
      <c r="N234" s="2"/>
      <c r="O234" s="81">
        <f t="shared" si="13"/>
        <v>57.883333333333333</v>
      </c>
      <c r="Q234" s="43">
        <v>1904</v>
      </c>
      <c r="R234" s="42">
        <v>5</v>
      </c>
      <c r="T234" s="56">
        <v>65.7</v>
      </c>
      <c r="U234" s="10">
        <f t="shared" si="16"/>
        <v>67.649999999999991</v>
      </c>
      <c r="V234" s="31">
        <f t="shared" si="14"/>
        <v>81.533333333333331</v>
      </c>
      <c r="W234" s="38"/>
    </row>
    <row r="235" spans="1:23" ht="16.5" thickBot="1">
      <c r="A235" s="43">
        <v>1966</v>
      </c>
      <c r="B235" s="42">
        <v>6</v>
      </c>
      <c r="D235" s="25">
        <v>67.7</v>
      </c>
      <c r="E235" s="18">
        <v>99.4</v>
      </c>
      <c r="F235" s="10">
        <f t="shared" si="15"/>
        <v>54.208333333333336</v>
      </c>
      <c r="G235" s="31">
        <f t="shared" si="7"/>
        <v>83.95</v>
      </c>
      <c r="H235" s="45">
        <f t="shared" si="8"/>
        <v>98.7</v>
      </c>
      <c r="I235" s="31">
        <f t="shared" si="9"/>
        <v>118.30833333333334</v>
      </c>
      <c r="J235" s="38">
        <v>63.4</v>
      </c>
      <c r="K235" s="31">
        <f t="shared" si="10"/>
        <v>108.20753266717909</v>
      </c>
      <c r="L235" s="31">
        <f t="shared" si="11"/>
        <v>98.7</v>
      </c>
      <c r="M235" s="41">
        <f t="shared" si="12"/>
        <v>54.208333333333336</v>
      </c>
      <c r="N235" s="2"/>
      <c r="O235" s="81">
        <f t="shared" si="13"/>
        <v>63.4375</v>
      </c>
      <c r="Q235" s="43">
        <v>1904</v>
      </c>
      <c r="R235" s="42">
        <v>6</v>
      </c>
      <c r="T235" s="56">
        <v>69.8</v>
      </c>
      <c r="U235" s="10">
        <f t="shared" si="16"/>
        <v>66.75</v>
      </c>
      <c r="V235" s="31">
        <f t="shared" si="14"/>
        <v>83.458333333333329</v>
      </c>
      <c r="W235" s="38"/>
    </row>
    <row r="236" spans="1:23" ht="16.5" thickBot="1">
      <c r="A236" s="43">
        <v>1966</v>
      </c>
      <c r="B236" s="42">
        <v>7</v>
      </c>
      <c r="D236" s="25">
        <v>80.2</v>
      </c>
      <c r="E236" s="18">
        <v>110.2</v>
      </c>
      <c r="F236" s="10">
        <f t="shared" si="15"/>
        <v>62.158333333333331</v>
      </c>
      <c r="G236" s="31">
        <f t="shared" si="7"/>
        <v>94.066666666666677</v>
      </c>
      <c r="H236" s="45">
        <f t="shared" si="8"/>
        <v>103.70833333333336</v>
      </c>
      <c r="I236" s="31">
        <f t="shared" si="9"/>
        <v>123.71666666666665</v>
      </c>
      <c r="J236" s="38">
        <v>71.400000000000006</v>
      </c>
      <c r="K236" s="31">
        <f t="shared" si="10"/>
        <v>106.68454216382894</v>
      </c>
      <c r="L236" s="31">
        <f t="shared" si="11"/>
        <v>103.70833333333336</v>
      </c>
      <c r="M236" s="41">
        <f t="shared" si="12"/>
        <v>62.158333333333331</v>
      </c>
      <c r="N236" s="2"/>
      <c r="O236" s="81">
        <f t="shared" si="13"/>
        <v>71.42916666666666</v>
      </c>
      <c r="Q236" s="43">
        <v>1904</v>
      </c>
      <c r="R236" s="42">
        <v>7</v>
      </c>
      <c r="T236" s="56">
        <v>84.3</v>
      </c>
      <c r="U236" s="10">
        <f t="shared" si="16"/>
        <v>70.066666666666677</v>
      </c>
      <c r="V236" s="31">
        <f t="shared" si="14"/>
        <v>87.016666666666666</v>
      </c>
      <c r="W236" s="38"/>
    </row>
    <row r="237" spans="1:23" ht="16.5" thickBot="1">
      <c r="A237" s="43">
        <v>1966</v>
      </c>
      <c r="B237" s="42">
        <v>8</v>
      </c>
      <c r="D237" s="25">
        <v>72.599999999999994</v>
      </c>
      <c r="E237" s="18">
        <v>109.2</v>
      </c>
      <c r="F237" s="10">
        <f t="shared" si="15"/>
        <v>67.958333333333329</v>
      </c>
      <c r="G237" s="31">
        <f t="shared" si="7"/>
        <v>104.83333333333333</v>
      </c>
      <c r="H237" s="45">
        <f t="shared" si="8"/>
        <v>107.97500000000002</v>
      </c>
      <c r="I237" s="31">
        <f t="shared" si="9"/>
        <v>129.21666666666667</v>
      </c>
      <c r="J237" s="38">
        <v>80.3</v>
      </c>
      <c r="K237" s="31">
        <f t="shared" si="10"/>
        <v>105.88841201716738</v>
      </c>
      <c r="L237" s="31">
        <f t="shared" si="11"/>
        <v>107.97500000000002</v>
      </c>
      <c r="M237" s="41">
        <f t="shared" si="12"/>
        <v>67.958333333333329</v>
      </c>
      <c r="N237" s="2"/>
      <c r="O237" s="81">
        <f t="shared" si="13"/>
        <v>80.345833333333331</v>
      </c>
      <c r="Q237" s="43">
        <v>1904</v>
      </c>
      <c r="R237" s="42">
        <v>8</v>
      </c>
      <c r="T237" s="56">
        <v>97.1</v>
      </c>
      <c r="U237" s="10">
        <f t="shared" si="16"/>
        <v>78.466666666666654</v>
      </c>
      <c r="V237" s="31">
        <f t="shared" si="14"/>
        <v>92.483333333333348</v>
      </c>
      <c r="W237" s="38"/>
    </row>
    <row r="238" spans="1:23" ht="16.5" thickBot="1">
      <c r="A238" s="43">
        <v>1966</v>
      </c>
      <c r="B238" s="42">
        <v>9</v>
      </c>
      <c r="D238" s="25">
        <v>71.099999999999994</v>
      </c>
      <c r="E238" s="18">
        <v>112</v>
      </c>
      <c r="F238" s="10">
        <f t="shared" si="15"/>
        <v>73.833333333333329</v>
      </c>
      <c r="G238" s="31">
        <f t="shared" si="7"/>
        <v>116.97500000000001</v>
      </c>
      <c r="H238" s="45">
        <f t="shared" si="8"/>
        <v>112.35000000000001</v>
      </c>
      <c r="I238" s="31">
        <f t="shared" si="9"/>
        <v>136.21666666666667</v>
      </c>
      <c r="J238" s="38">
        <v>89.5</v>
      </c>
      <c r="K238" s="31">
        <f t="shared" si="10"/>
        <v>105.21670428893906</v>
      </c>
      <c r="L238" s="31">
        <f t="shared" si="11"/>
        <v>112.35000000000001</v>
      </c>
      <c r="M238" s="41">
        <f t="shared" si="12"/>
        <v>73.833333333333329</v>
      </c>
      <c r="N238" s="2"/>
      <c r="O238" s="81">
        <f t="shared" si="13"/>
        <v>89.479166666666671</v>
      </c>
      <c r="Q238" s="43">
        <v>1904</v>
      </c>
      <c r="R238" s="42">
        <v>9</v>
      </c>
      <c r="T238" s="56">
        <v>50.2</v>
      </c>
      <c r="U238" s="10">
        <f t="shared" si="16"/>
        <v>78.275000000000006</v>
      </c>
      <c r="V238" s="31">
        <f t="shared" si="14"/>
        <v>96.074999999999989</v>
      </c>
      <c r="W238" s="38"/>
    </row>
    <row r="239" spans="1:23" ht="16.5" thickBot="1">
      <c r="A239" s="43">
        <v>1966</v>
      </c>
      <c r="B239" s="42">
        <v>10</v>
      </c>
      <c r="D239" s="25">
        <v>81.2</v>
      </c>
      <c r="E239" s="18">
        <v>107.9</v>
      </c>
      <c r="F239" s="10">
        <f t="shared" si="15"/>
        <v>78.583333333333343</v>
      </c>
      <c r="G239" s="31">
        <f t="shared" si="7"/>
        <v>126.51666666666669</v>
      </c>
      <c r="H239" s="45">
        <f t="shared" si="8"/>
        <v>114.73333333333333</v>
      </c>
      <c r="I239" s="31">
        <f t="shared" si="9"/>
        <v>141.69999999999999</v>
      </c>
      <c r="J239" s="38">
        <v>95.8</v>
      </c>
      <c r="K239" s="31">
        <f t="shared" si="10"/>
        <v>104.60021208907742</v>
      </c>
      <c r="L239" s="31">
        <f t="shared" si="11"/>
        <v>114.73333333333333</v>
      </c>
      <c r="M239" s="41">
        <f t="shared" si="12"/>
        <v>78.583333333333343</v>
      </c>
      <c r="N239" s="2"/>
      <c r="O239" s="81">
        <f t="shared" si="13"/>
        <v>95.783333333333346</v>
      </c>
      <c r="Q239" s="43">
        <v>1904</v>
      </c>
      <c r="R239" s="42">
        <v>10</v>
      </c>
      <c r="T239" s="56">
        <v>90.4</v>
      </c>
      <c r="U239" s="10">
        <f t="shared" si="16"/>
        <v>82.216666666666683</v>
      </c>
      <c r="V239" s="31">
        <f t="shared" si="14"/>
        <v>101.02499999999999</v>
      </c>
      <c r="W239" s="38"/>
    </row>
    <row r="240" spans="1:23" ht="16.5" thickBot="1">
      <c r="A240" s="43">
        <v>1966</v>
      </c>
      <c r="B240" s="42">
        <v>11</v>
      </c>
      <c r="D240" s="25">
        <v>81</v>
      </c>
      <c r="E240" s="18">
        <v>110.8</v>
      </c>
      <c r="F240" s="10">
        <f t="shared" si="15"/>
        <v>80.983333333333334</v>
      </c>
      <c r="G240" s="31">
        <f t="shared" si="7"/>
        <v>131.39166666666668</v>
      </c>
      <c r="H240" s="45">
        <f t="shared" si="8"/>
        <v>116.64999999999999</v>
      </c>
      <c r="I240" s="31">
        <f t="shared" si="9"/>
        <v>146.80833333333334</v>
      </c>
      <c r="J240" s="38">
        <v>99.4</v>
      </c>
      <c r="K240" s="31">
        <f t="shared" si="10"/>
        <v>104.40419839473142</v>
      </c>
      <c r="L240" s="31">
        <f t="shared" si="11"/>
        <v>116.64999999999999</v>
      </c>
      <c r="M240" s="41">
        <f t="shared" si="12"/>
        <v>80.983333333333334</v>
      </c>
      <c r="N240" s="2"/>
      <c r="O240" s="81">
        <f t="shared" si="13"/>
        <v>99.4375</v>
      </c>
      <c r="Q240" s="43">
        <v>1904</v>
      </c>
      <c r="R240" s="42">
        <v>11</v>
      </c>
      <c r="T240" s="56">
        <v>63.4</v>
      </c>
      <c r="U240" s="10">
        <f t="shared" si="16"/>
        <v>81.341666666666654</v>
      </c>
      <c r="V240" s="31">
        <f t="shared" si="14"/>
        <v>98.075000000000003</v>
      </c>
      <c r="W240" s="38"/>
    </row>
    <row r="241" spans="1:23" ht="16.5" thickBot="1">
      <c r="A241" s="43">
        <v>1966</v>
      </c>
      <c r="B241" s="42">
        <v>12</v>
      </c>
      <c r="D241" s="25">
        <v>99.8</v>
      </c>
      <c r="E241" s="18">
        <v>120.7</v>
      </c>
      <c r="F241" s="10">
        <f t="shared" si="15"/>
        <v>86.625</v>
      </c>
      <c r="G241" s="31">
        <f t="shared" si="7"/>
        <v>136.05000000000001</v>
      </c>
      <c r="H241" s="45">
        <f t="shared" si="8"/>
        <v>120.08333333333333</v>
      </c>
      <c r="I241" s="31">
        <f t="shared" si="9"/>
        <v>150.86666666666667</v>
      </c>
      <c r="J241" s="38">
        <v>103</v>
      </c>
      <c r="K241" s="31">
        <f t="shared" si="10"/>
        <v>103.86243386243386</v>
      </c>
      <c r="L241" s="31">
        <f t="shared" si="11"/>
        <v>120.08333333333333</v>
      </c>
      <c r="M241" s="41">
        <f t="shared" si="12"/>
        <v>86.625</v>
      </c>
      <c r="N241" s="2"/>
      <c r="O241" s="81">
        <f t="shared" si="13"/>
        <v>103.02083333333336</v>
      </c>
      <c r="Q241" s="43">
        <v>1904</v>
      </c>
      <c r="R241" s="42">
        <v>12</v>
      </c>
      <c r="T241" s="56">
        <v>91.1</v>
      </c>
      <c r="U241" s="10">
        <f t="shared" si="16"/>
        <v>85.233333333333334</v>
      </c>
      <c r="V241" s="31">
        <f t="shared" si="14"/>
        <v>100.96666666666665</v>
      </c>
      <c r="W241" s="38"/>
    </row>
    <row r="242" spans="1:23" ht="16.5" thickBot="1">
      <c r="A242" s="43">
        <v>1967</v>
      </c>
      <c r="B242" s="42">
        <v>1</v>
      </c>
      <c r="D242" s="25">
        <v>157</v>
      </c>
      <c r="E242" s="18">
        <v>143</v>
      </c>
      <c r="F242" s="10">
        <f t="shared" si="15"/>
        <v>100.46666666666665</v>
      </c>
      <c r="G242" s="31">
        <f t="shared" si="7"/>
        <v>138.15833333333333</v>
      </c>
      <c r="H242" s="45">
        <f t="shared" si="8"/>
        <v>126.45</v>
      </c>
      <c r="I242" s="31">
        <f t="shared" si="9"/>
        <v>153.15833333333333</v>
      </c>
      <c r="J242" s="38">
        <v>106.2</v>
      </c>
      <c r="K242" s="31">
        <f t="shared" si="10"/>
        <v>102.58626410086265</v>
      </c>
      <c r="L242" s="31">
        <f t="shared" si="11"/>
        <v>126.45</v>
      </c>
      <c r="M242" s="41">
        <f t="shared" si="12"/>
        <v>100.46666666666665</v>
      </c>
      <c r="N242" s="2"/>
      <c r="O242" s="81">
        <f t="shared" si="13"/>
        <v>106.22916666666667</v>
      </c>
      <c r="Q242" s="43">
        <v>1905</v>
      </c>
      <c r="R242" s="42">
        <v>1</v>
      </c>
      <c r="T242" s="56">
        <v>91.2</v>
      </c>
      <c r="U242" s="10">
        <f t="shared" si="16"/>
        <v>87.591666666666683</v>
      </c>
      <c r="V242" s="31">
        <f t="shared" si="14"/>
        <v>102.71666666666665</v>
      </c>
      <c r="W242" s="38"/>
    </row>
    <row r="243" spans="1:23" ht="16.5" thickBot="1">
      <c r="A243" s="43">
        <v>1967</v>
      </c>
      <c r="B243" s="42">
        <v>2</v>
      </c>
      <c r="D243" s="25">
        <v>132.6</v>
      </c>
      <c r="E243" s="18">
        <v>143.4</v>
      </c>
      <c r="F243" s="10">
        <f t="shared" si="15"/>
        <v>109.83333333333336</v>
      </c>
      <c r="G243" s="31">
        <f t="shared" si="7"/>
        <v>135.43333333333331</v>
      </c>
      <c r="H243" s="45">
        <f t="shared" si="8"/>
        <v>132.06666666666666</v>
      </c>
      <c r="I243" s="31">
        <f t="shared" si="9"/>
        <v>154.53333333333333</v>
      </c>
      <c r="J243" s="38">
        <v>111.6</v>
      </c>
      <c r="K243" s="31">
        <f t="shared" si="10"/>
        <v>102.02427921092564</v>
      </c>
      <c r="L243" s="31">
        <f t="shared" si="11"/>
        <v>132.06666666666666</v>
      </c>
      <c r="M243" s="41">
        <f t="shared" si="12"/>
        <v>109.83333333333336</v>
      </c>
      <c r="N243" s="2"/>
      <c r="O243" s="81">
        <f t="shared" si="13"/>
        <v>111.58333333333337</v>
      </c>
      <c r="Q243" s="43">
        <v>1905</v>
      </c>
      <c r="R243" s="42">
        <v>2</v>
      </c>
      <c r="T243" s="56">
        <v>143</v>
      </c>
      <c r="U243" s="10">
        <f t="shared" si="16"/>
        <v>96.308333333333323</v>
      </c>
      <c r="V243" s="31">
        <f t="shared" si="14"/>
        <v>105.825</v>
      </c>
      <c r="W243" s="38"/>
    </row>
    <row r="244" spans="1:23" ht="16.5" thickBot="1">
      <c r="A244" s="43">
        <v>1967</v>
      </c>
      <c r="B244" s="42">
        <v>3</v>
      </c>
      <c r="D244" s="25">
        <v>158.30000000000001</v>
      </c>
      <c r="E244" s="18">
        <v>159</v>
      </c>
      <c r="F244" s="10">
        <f t="shared" si="15"/>
        <v>124.24166666666667</v>
      </c>
      <c r="G244" s="31">
        <f t="shared" si="7"/>
        <v>135.04166666666669</v>
      </c>
      <c r="H244" s="45">
        <f t="shared" si="8"/>
        <v>140.13333333333333</v>
      </c>
      <c r="I244" s="31">
        <f t="shared" si="9"/>
        <v>154.89166666666668</v>
      </c>
      <c r="J244" s="38">
        <v>116.5</v>
      </c>
      <c r="K244" s="31">
        <f t="shared" si="10"/>
        <v>101.27909316520223</v>
      </c>
      <c r="L244" s="31">
        <f t="shared" si="11"/>
        <v>140.13333333333333</v>
      </c>
      <c r="M244" s="41">
        <f t="shared" si="12"/>
        <v>124.24166666666667</v>
      </c>
      <c r="N244" s="2"/>
      <c r="O244" s="81">
        <f t="shared" si="13"/>
        <v>116.44999999999999</v>
      </c>
      <c r="Q244" s="43">
        <v>1905</v>
      </c>
      <c r="R244" s="42">
        <v>3</v>
      </c>
      <c r="T244" s="56">
        <v>94.3</v>
      </c>
      <c r="U244" s="10">
        <f t="shared" si="16"/>
        <v>99.75</v>
      </c>
      <c r="V244" s="31">
        <f t="shared" si="14"/>
        <v>97.816666666666663</v>
      </c>
      <c r="W244" s="38"/>
    </row>
    <row r="245" spans="1:23" ht="16.5" thickBot="1">
      <c r="A245" s="43">
        <v>1967</v>
      </c>
      <c r="B245" s="42">
        <v>4</v>
      </c>
      <c r="D245" s="25">
        <v>98.4</v>
      </c>
      <c r="E245" s="18">
        <v>130.80000000000001</v>
      </c>
      <c r="F245" s="10">
        <f t="shared" si="15"/>
        <v>127.94999999999999</v>
      </c>
      <c r="G245" s="31">
        <f t="shared" si="7"/>
        <v>128.13333333333335</v>
      </c>
      <c r="H245" s="45">
        <f t="shared" si="8"/>
        <v>143.60833333333335</v>
      </c>
      <c r="I245" s="31">
        <f t="shared" si="9"/>
        <v>150.77500000000001</v>
      </c>
      <c r="J245" s="38">
        <v>119.8</v>
      </c>
      <c r="K245" s="31">
        <f t="shared" si="10"/>
        <v>101.2237853328123</v>
      </c>
      <c r="L245" s="31">
        <f t="shared" si="11"/>
        <v>143.60833333333335</v>
      </c>
      <c r="M245" s="41">
        <f t="shared" si="12"/>
        <v>127.94999999999999</v>
      </c>
      <c r="N245" s="2"/>
      <c r="O245" s="81">
        <f t="shared" si="13"/>
        <v>119.84166666666665</v>
      </c>
      <c r="Q245" s="43">
        <v>1905</v>
      </c>
      <c r="R245" s="42">
        <v>4</v>
      </c>
      <c r="T245" s="56">
        <v>65.5</v>
      </c>
      <c r="U245" s="10">
        <f t="shared" si="16"/>
        <v>98.949999999999989</v>
      </c>
      <c r="V245" s="31">
        <f t="shared" si="14"/>
        <v>100.68333333333334</v>
      </c>
      <c r="W245" s="38"/>
    </row>
    <row r="246" spans="1:23" ht="16.5" thickBot="1">
      <c r="A246" s="43">
        <v>1967</v>
      </c>
      <c r="B246" s="42">
        <v>5</v>
      </c>
      <c r="D246" s="25">
        <v>122.5</v>
      </c>
      <c r="E246" s="18">
        <v>146.30000000000001</v>
      </c>
      <c r="F246" s="10">
        <f t="shared" si="15"/>
        <v>134.85</v>
      </c>
      <c r="G246" s="31">
        <f t="shared" si="7"/>
        <v>133.28333333333333</v>
      </c>
      <c r="H246" s="45">
        <f t="shared" si="8"/>
        <v>149.76666666666665</v>
      </c>
      <c r="I246" s="31">
        <f t="shared" si="9"/>
        <v>152.07500000000002</v>
      </c>
      <c r="J246" s="38">
        <v>123.9</v>
      </c>
      <c r="K246" s="31">
        <f t="shared" si="10"/>
        <v>101.1061673464343</v>
      </c>
      <c r="L246" s="31">
        <f t="shared" si="11"/>
        <v>149.76666666666665</v>
      </c>
      <c r="M246" s="41">
        <f t="shared" si="12"/>
        <v>134.85</v>
      </c>
      <c r="N246" s="2"/>
      <c r="O246" s="81">
        <f t="shared" si="13"/>
        <v>123.85833333333333</v>
      </c>
      <c r="Q246" s="43">
        <v>1905</v>
      </c>
      <c r="R246" s="42">
        <v>5</v>
      </c>
      <c r="T246" s="56">
        <v>79.900000000000006</v>
      </c>
      <c r="U246" s="10">
        <f t="shared" si="16"/>
        <v>99.449999999999989</v>
      </c>
      <c r="V246" s="31">
        <f t="shared" si="14"/>
        <v>115.59166666666668</v>
      </c>
      <c r="W246" s="38"/>
    </row>
    <row r="247" spans="1:23" ht="16.5" thickBot="1">
      <c r="A247" s="43">
        <v>1967</v>
      </c>
      <c r="B247" s="42">
        <v>6</v>
      </c>
      <c r="D247" s="25">
        <v>95.4</v>
      </c>
      <c r="E247" s="18">
        <v>124</v>
      </c>
      <c r="F247" s="10">
        <f t="shared" si="15"/>
        <v>135.68333333333334</v>
      </c>
      <c r="G247" s="31">
        <f t="shared" si="7"/>
        <v>138.91666666666669</v>
      </c>
      <c r="H247" s="45">
        <f t="shared" si="8"/>
        <v>151.14166666666665</v>
      </c>
      <c r="I247" s="31">
        <f t="shared" si="9"/>
        <v>152.69166666666669</v>
      </c>
      <c r="J247" s="38">
        <v>129.4</v>
      </c>
      <c r="K247" s="31">
        <f t="shared" si="10"/>
        <v>101.13929492691315</v>
      </c>
      <c r="L247" s="31">
        <f t="shared" si="11"/>
        <v>151.14166666666665</v>
      </c>
      <c r="M247" s="41">
        <f t="shared" si="12"/>
        <v>135.68333333333334</v>
      </c>
      <c r="N247" s="2"/>
      <c r="O247" s="81">
        <f t="shared" si="13"/>
        <v>129.35</v>
      </c>
      <c r="Q247" s="43">
        <v>1905</v>
      </c>
      <c r="R247" s="42">
        <v>6</v>
      </c>
      <c r="T247" s="56">
        <v>81.599999999999994</v>
      </c>
      <c r="U247" s="10">
        <f t="shared" si="16"/>
        <v>100.17500000000001</v>
      </c>
      <c r="V247" s="31">
        <f t="shared" si="14"/>
        <v>124.875</v>
      </c>
      <c r="W247" s="38"/>
    </row>
    <row r="248" spans="1:23" ht="16.5" thickBot="1">
      <c r="A248" s="43">
        <v>1967</v>
      </c>
      <c r="B248" s="42">
        <v>7</v>
      </c>
      <c r="D248" s="25">
        <v>129.5</v>
      </c>
      <c r="E248" s="18">
        <v>144.9</v>
      </c>
      <c r="F248" s="10">
        <f t="shared" si="15"/>
        <v>135.86666666666665</v>
      </c>
      <c r="G248" s="31">
        <f t="shared" si="7"/>
        <v>152.30833333333334</v>
      </c>
      <c r="H248" s="45">
        <f t="shared" si="8"/>
        <v>153.31666666666666</v>
      </c>
      <c r="I248" s="31">
        <f t="shared" si="9"/>
        <v>160.44166666666666</v>
      </c>
      <c r="J248" s="38">
        <v>133.30000000000001</v>
      </c>
      <c r="K248" s="31">
        <f t="shared" si="10"/>
        <v>101.28434739941119</v>
      </c>
      <c r="L248" s="31">
        <f t="shared" si="11"/>
        <v>153.31666666666666</v>
      </c>
      <c r="M248" s="41">
        <f t="shared" si="12"/>
        <v>135.86666666666665</v>
      </c>
      <c r="N248" s="2"/>
      <c r="O248" s="81">
        <f t="shared" si="13"/>
        <v>133.29583333333332</v>
      </c>
      <c r="Q248" s="43">
        <v>1905</v>
      </c>
      <c r="R248" s="42">
        <v>7</v>
      </c>
      <c r="T248" s="56">
        <v>121.6</v>
      </c>
      <c r="U248" s="10">
        <f t="shared" si="16"/>
        <v>105.25</v>
      </c>
      <c r="V248" s="31">
        <f t="shared" si="14"/>
        <v>125.3</v>
      </c>
      <c r="W248" s="38"/>
    </row>
    <row r="249" spans="1:23" ht="16.5" thickBot="1">
      <c r="A249" s="43">
        <v>1967</v>
      </c>
      <c r="B249" s="42">
        <v>8</v>
      </c>
      <c r="D249" s="25">
        <v>151.80000000000001</v>
      </c>
      <c r="E249" s="18">
        <v>157.6</v>
      </c>
      <c r="F249" s="10">
        <f t="shared" si="15"/>
        <v>137.03333333333333</v>
      </c>
      <c r="G249" s="31">
        <f t="shared" si="7"/>
        <v>158.30833333333334</v>
      </c>
      <c r="H249" s="45">
        <f t="shared" si="8"/>
        <v>155.71666666666667</v>
      </c>
      <c r="I249" s="31">
        <f t="shared" si="9"/>
        <v>165.62500000000003</v>
      </c>
      <c r="J249" s="38">
        <v>135</v>
      </c>
      <c r="K249" s="31">
        <f t="shared" si="10"/>
        <v>101.36341522743858</v>
      </c>
      <c r="L249" s="31">
        <f t="shared" si="11"/>
        <v>155.71666666666667</v>
      </c>
      <c r="M249" s="41">
        <f t="shared" si="12"/>
        <v>137.03333333333333</v>
      </c>
      <c r="N249" s="2"/>
      <c r="O249" s="81">
        <f t="shared" si="13"/>
        <v>135.02083333333334</v>
      </c>
      <c r="Q249" s="43">
        <v>1905</v>
      </c>
      <c r="R249" s="42">
        <v>8</v>
      </c>
      <c r="T249" s="56">
        <v>98.1</v>
      </c>
      <c r="U249" s="10">
        <f t="shared" si="16"/>
        <v>102.08333333333336</v>
      </c>
      <c r="V249" s="31">
        <f t="shared" si="14"/>
        <v>115.70833333333331</v>
      </c>
      <c r="W249" s="38"/>
    </row>
    <row r="250" spans="1:23" ht="16.5" thickBot="1">
      <c r="A250" s="43">
        <v>1967</v>
      </c>
      <c r="B250" s="42">
        <v>9</v>
      </c>
      <c r="D250" s="25">
        <v>108.7</v>
      </c>
      <c r="E250" s="18">
        <v>133.5</v>
      </c>
      <c r="F250" s="10">
        <f t="shared" si="15"/>
        <v>130.90833333333333</v>
      </c>
      <c r="G250" s="31">
        <f t="shared" si="7"/>
        <v>157.09166666666667</v>
      </c>
      <c r="H250" s="45">
        <f t="shared" si="8"/>
        <v>152.76666666666668</v>
      </c>
      <c r="I250" s="31">
        <f t="shared" si="9"/>
        <v>165.20000000000002</v>
      </c>
      <c r="J250" s="38">
        <v>134.9</v>
      </c>
      <c r="K250" s="31">
        <f t="shared" si="10"/>
        <v>101.66974345916354</v>
      </c>
      <c r="L250" s="31">
        <f t="shared" si="11"/>
        <v>152.76666666666668</v>
      </c>
      <c r="M250" s="41">
        <f t="shared" si="12"/>
        <v>130.90833333333333</v>
      </c>
      <c r="N250" s="2"/>
      <c r="O250" s="81">
        <f t="shared" si="13"/>
        <v>134.94166666666666</v>
      </c>
      <c r="Q250" s="43">
        <v>1905</v>
      </c>
      <c r="R250" s="42">
        <v>9</v>
      </c>
      <c r="T250" s="56">
        <v>91.8</v>
      </c>
      <c r="U250" s="10">
        <f t="shared" si="16"/>
        <v>97.608333333333334</v>
      </c>
      <c r="V250" s="31">
        <f t="shared" si="14"/>
        <v>112.66666666666667</v>
      </c>
      <c r="W250" s="38"/>
    </row>
    <row r="251" spans="1:23" ht="16.5" thickBot="1">
      <c r="A251" s="43">
        <v>1967</v>
      </c>
      <c r="B251" s="42">
        <v>10</v>
      </c>
      <c r="D251" s="25">
        <v>125</v>
      </c>
      <c r="E251" s="18">
        <v>135.1</v>
      </c>
      <c r="F251" s="10">
        <f t="shared" si="15"/>
        <v>130.35000000000002</v>
      </c>
      <c r="G251" s="31">
        <f t="shared" si="7"/>
        <v>159.43333333333334</v>
      </c>
      <c r="H251" s="45">
        <f t="shared" si="8"/>
        <v>151.13333333333335</v>
      </c>
      <c r="I251" s="31">
        <f t="shared" si="9"/>
        <v>165.58333333333334</v>
      </c>
      <c r="J251" s="38">
        <v>134.5</v>
      </c>
      <c r="K251" s="31">
        <f t="shared" si="10"/>
        <v>101.59442526531134</v>
      </c>
      <c r="L251" s="31">
        <f t="shared" si="11"/>
        <v>151.13333333333335</v>
      </c>
      <c r="M251" s="41">
        <f t="shared" si="12"/>
        <v>130.35000000000002</v>
      </c>
      <c r="N251" s="2"/>
      <c r="O251" s="81">
        <f t="shared" si="13"/>
        <v>134.47500000000002</v>
      </c>
      <c r="Q251" s="43">
        <v>1905</v>
      </c>
      <c r="R251" s="42">
        <v>10</v>
      </c>
      <c r="T251" s="56">
        <v>131.19999999999999</v>
      </c>
      <c r="U251" s="10">
        <f t="shared" si="16"/>
        <v>106.15833333333335</v>
      </c>
      <c r="V251" s="31">
        <f t="shared" si="14"/>
        <v>114</v>
      </c>
      <c r="W251" s="38"/>
    </row>
    <row r="252" spans="1:23" ht="16.5" thickBot="1">
      <c r="A252" s="43">
        <v>1967</v>
      </c>
      <c r="B252" s="42">
        <v>11</v>
      </c>
      <c r="D252" s="25">
        <v>133.6</v>
      </c>
      <c r="E252" s="18">
        <v>142.1</v>
      </c>
      <c r="F252" s="10">
        <f t="shared" si="15"/>
        <v>134.20833333333334</v>
      </c>
      <c r="G252" s="31">
        <f t="shared" si="7"/>
        <v>163.18333333333334</v>
      </c>
      <c r="H252" s="45">
        <f t="shared" si="8"/>
        <v>151.72499999999999</v>
      </c>
      <c r="I252" s="31">
        <f t="shared" si="9"/>
        <v>167.13333333333335</v>
      </c>
      <c r="J252" s="38">
        <v>137.6</v>
      </c>
      <c r="K252" s="31">
        <f t="shared" si="10"/>
        <v>101.30518472524061</v>
      </c>
      <c r="L252" s="31">
        <f t="shared" si="11"/>
        <v>151.72499999999999</v>
      </c>
      <c r="M252" s="41">
        <f t="shared" si="12"/>
        <v>134.20833333333334</v>
      </c>
      <c r="N252" s="2"/>
      <c r="O252" s="81">
        <f t="shared" si="13"/>
        <v>137.5625</v>
      </c>
      <c r="Q252" s="43">
        <v>1905</v>
      </c>
      <c r="R252" s="42">
        <v>11</v>
      </c>
      <c r="T252" s="56">
        <v>178.7</v>
      </c>
      <c r="U252" s="10">
        <f t="shared" si="16"/>
        <v>123.825</v>
      </c>
      <c r="V252" s="31">
        <f t="shared" si="14"/>
        <v>107.83333333333336</v>
      </c>
      <c r="W252" s="38"/>
    </row>
    <row r="253" spans="1:23" ht="16.5" thickBot="1">
      <c r="A253" s="43">
        <v>1967</v>
      </c>
      <c r="B253" s="42">
        <v>12</v>
      </c>
      <c r="D253" s="25">
        <v>179</v>
      </c>
      <c r="E253" s="18">
        <v>157.9</v>
      </c>
      <c r="F253" s="10">
        <f t="shared" si="15"/>
        <v>145.88333333333335</v>
      </c>
      <c r="G253" s="31">
        <f t="shared" si="7"/>
        <v>168.93333333333334</v>
      </c>
      <c r="H253" s="45">
        <f t="shared" si="8"/>
        <v>155.51666666666668</v>
      </c>
      <c r="I253" s="31">
        <f t="shared" si="9"/>
        <v>168.8833333333333</v>
      </c>
      <c r="J253" s="38">
        <v>142.5</v>
      </c>
      <c r="K253" s="31">
        <f t="shared" si="10"/>
        <v>100.66034502456301</v>
      </c>
      <c r="L253" s="31">
        <f t="shared" si="11"/>
        <v>155.51666666666668</v>
      </c>
      <c r="M253" s="41">
        <f t="shared" si="12"/>
        <v>145.88333333333335</v>
      </c>
      <c r="N253" s="2"/>
      <c r="O253" s="81">
        <f t="shared" si="13"/>
        <v>142.49166666666667</v>
      </c>
      <c r="Q253" s="43">
        <v>1905</v>
      </c>
      <c r="R253" s="42">
        <v>12</v>
      </c>
      <c r="T253" s="56">
        <v>92.5</v>
      </c>
      <c r="U253" s="10">
        <f t="shared" si="16"/>
        <v>125.78333333333335</v>
      </c>
      <c r="V253" s="31">
        <f t="shared" si="14"/>
        <v>94.841666666666654</v>
      </c>
      <c r="W253" s="38"/>
    </row>
    <row r="254" spans="1:23" ht="16.5" thickBot="1">
      <c r="A254" s="43">
        <v>1968</v>
      </c>
      <c r="B254" s="42">
        <v>1</v>
      </c>
      <c r="D254" s="25">
        <v>172.5</v>
      </c>
      <c r="E254" s="18">
        <v>183.1</v>
      </c>
      <c r="F254" s="10">
        <f t="shared" si="15"/>
        <v>155.89166666666668</v>
      </c>
      <c r="G254" s="31">
        <f t="shared" si="7"/>
        <v>163.46666666666667</v>
      </c>
      <c r="H254" s="45">
        <f t="shared" si="8"/>
        <v>163.625</v>
      </c>
      <c r="I254" s="31">
        <f t="shared" si="9"/>
        <v>166.60833333333332</v>
      </c>
      <c r="J254" s="38">
        <v>145.30000000000001</v>
      </c>
      <c r="K254" s="31">
        <f t="shared" si="10"/>
        <v>100.49607098946919</v>
      </c>
      <c r="L254" s="31">
        <f t="shared" si="11"/>
        <v>163.625</v>
      </c>
      <c r="M254" s="41">
        <f t="shared" si="12"/>
        <v>155.89166666666668</v>
      </c>
      <c r="N254" s="2"/>
      <c r="O254" s="81">
        <f t="shared" si="13"/>
        <v>145.30416666666665</v>
      </c>
      <c r="Q254" s="43">
        <v>1906</v>
      </c>
      <c r="R254" s="42">
        <v>1</v>
      </c>
      <c r="T254" s="56">
        <v>75.8</v>
      </c>
      <c r="U254" s="10">
        <f t="shared" si="16"/>
        <v>121.48333333333331</v>
      </c>
      <c r="V254" s="31">
        <f t="shared" si="14"/>
        <v>102.59166666666665</v>
      </c>
      <c r="W254" s="38"/>
    </row>
    <row r="255" spans="1:23" ht="16.5" thickBot="1">
      <c r="A255" s="43">
        <v>1968</v>
      </c>
      <c r="B255" s="42">
        <v>2</v>
      </c>
      <c r="D255" s="25">
        <v>158.5</v>
      </c>
      <c r="E255" s="18">
        <v>168.9</v>
      </c>
      <c r="F255" s="10">
        <f t="shared" si="15"/>
        <v>158.86666666666667</v>
      </c>
      <c r="G255" s="31">
        <f t="shared" si="7"/>
        <v>158.96666666666667</v>
      </c>
      <c r="H255" s="45">
        <f t="shared" si="8"/>
        <v>166.56666666666666</v>
      </c>
      <c r="I255" s="31">
        <f t="shared" si="9"/>
        <v>160.04166666666669</v>
      </c>
      <c r="J255" s="38">
        <v>145.69999999999999</v>
      </c>
      <c r="K255" s="31">
        <f t="shared" si="10"/>
        <v>100.48468317247168</v>
      </c>
      <c r="L255" s="31">
        <f t="shared" si="11"/>
        <v>166.56666666666666</v>
      </c>
      <c r="M255" s="41">
        <f t="shared" si="12"/>
        <v>158.86666666666667</v>
      </c>
      <c r="N255" s="2"/>
      <c r="O255" s="81">
        <f t="shared" si="13"/>
        <v>145.70833333333334</v>
      </c>
      <c r="Q255" s="43">
        <v>1906</v>
      </c>
      <c r="R255" s="42">
        <v>2</v>
      </c>
      <c r="T255" s="56">
        <v>52.3</v>
      </c>
      <c r="U255" s="10">
        <f t="shared" si="16"/>
        <v>111.89166666666665</v>
      </c>
      <c r="V255" s="31">
        <f t="shared" si="14"/>
        <v>110.98333333333331</v>
      </c>
      <c r="W255" s="38"/>
    </row>
    <row r="256" spans="1:23" ht="16.5" thickBot="1">
      <c r="A256" s="43">
        <v>1968</v>
      </c>
      <c r="B256" s="42">
        <v>3</v>
      </c>
      <c r="D256" s="25">
        <v>130.5</v>
      </c>
      <c r="E256" s="18">
        <v>141.19999999999999</v>
      </c>
      <c r="F256" s="10">
        <f t="shared" si="15"/>
        <v>158.90833333333333</v>
      </c>
      <c r="G256" s="31">
        <f t="shared" si="7"/>
        <v>159.28333333333333</v>
      </c>
      <c r="H256" s="45">
        <f t="shared" si="8"/>
        <v>165.84166666666667</v>
      </c>
      <c r="I256" s="31">
        <f t="shared" si="9"/>
        <v>155.90833333333333</v>
      </c>
      <c r="J256" s="38">
        <v>148.19999999999999</v>
      </c>
      <c r="K256" s="31">
        <f t="shared" si="10"/>
        <v>100.43631024175363</v>
      </c>
      <c r="L256" s="31">
        <f t="shared" si="11"/>
        <v>165.84166666666667</v>
      </c>
      <c r="M256" s="41">
        <f t="shared" si="12"/>
        <v>158.90833333333333</v>
      </c>
      <c r="N256" s="2"/>
      <c r="O256" s="81">
        <f t="shared" si="13"/>
        <v>148.22083333333333</v>
      </c>
      <c r="Q256" s="43">
        <v>1906</v>
      </c>
      <c r="R256" s="42">
        <v>3</v>
      </c>
      <c r="T256" s="56">
        <v>107.4</v>
      </c>
      <c r="U256" s="10">
        <f t="shared" si="16"/>
        <v>113.96666666666664</v>
      </c>
      <c r="V256" s="31">
        <f t="shared" si="14"/>
        <v>116.69166666666666</v>
      </c>
      <c r="W256" s="38"/>
    </row>
    <row r="257" spans="1:23" ht="16.5" thickBot="1">
      <c r="A257" s="43">
        <v>1968</v>
      </c>
      <c r="B257" s="42">
        <v>4</v>
      </c>
      <c r="D257" s="25">
        <v>115</v>
      </c>
      <c r="E257" s="18">
        <v>130.4</v>
      </c>
      <c r="F257" s="10">
        <f t="shared" si="15"/>
        <v>158.6</v>
      </c>
      <c r="G257" s="31">
        <f t="shared" si="7"/>
        <v>164.07500000000002</v>
      </c>
      <c r="H257" s="45">
        <f t="shared" si="8"/>
        <v>165.19166666666666</v>
      </c>
      <c r="I257" s="31">
        <f t="shared" si="9"/>
        <v>156.86666666666667</v>
      </c>
      <c r="J257" s="38">
        <v>151.80000000000001</v>
      </c>
      <c r="K257" s="31">
        <f t="shared" si="10"/>
        <v>100.41561580496007</v>
      </c>
      <c r="L257" s="31">
        <f t="shared" si="11"/>
        <v>165.19166666666666</v>
      </c>
      <c r="M257" s="41">
        <f t="shared" si="12"/>
        <v>158.6</v>
      </c>
      <c r="N257" s="2"/>
      <c r="O257" s="81">
        <f t="shared" si="13"/>
        <v>151.75416666666666</v>
      </c>
      <c r="Q257" s="43">
        <v>1906</v>
      </c>
      <c r="R257" s="42">
        <v>4</v>
      </c>
      <c r="T257" s="56">
        <v>92.2</v>
      </c>
      <c r="U257" s="10">
        <f t="shared" si="16"/>
        <v>110.75</v>
      </c>
      <c r="V257" s="31">
        <f t="shared" si="14"/>
        <v>109.05833333333334</v>
      </c>
      <c r="W257" s="38"/>
    </row>
    <row r="258" spans="1:23" ht="16.5" thickBot="1">
      <c r="A258" s="43">
        <v>1968</v>
      </c>
      <c r="B258" s="42">
        <v>5</v>
      </c>
      <c r="D258" s="25">
        <v>180</v>
      </c>
      <c r="E258" s="18">
        <v>158.4</v>
      </c>
      <c r="F258" s="10">
        <f t="shared" si="15"/>
        <v>167.04999999999998</v>
      </c>
      <c r="G258" s="31">
        <f t="shared" si="7"/>
        <v>167.75833333333335</v>
      </c>
      <c r="H258" s="45">
        <f t="shared" si="8"/>
        <v>168.49166666666665</v>
      </c>
      <c r="I258" s="31">
        <f t="shared" si="9"/>
        <v>159.04166666666666</v>
      </c>
      <c r="J258" s="38">
        <v>152.4</v>
      </c>
      <c r="K258" s="31">
        <f t="shared" si="10"/>
        <v>100.08630150653497</v>
      </c>
      <c r="L258" s="31">
        <f t="shared" si="11"/>
        <v>168.49166666666665</v>
      </c>
      <c r="M258" s="41">
        <f t="shared" si="12"/>
        <v>167.04999999999998</v>
      </c>
      <c r="N258" s="2"/>
      <c r="O258" s="81">
        <f t="shared" si="13"/>
        <v>152.40416666666667</v>
      </c>
      <c r="Q258" s="43">
        <v>1906</v>
      </c>
      <c r="R258" s="42">
        <v>5</v>
      </c>
      <c r="T258" s="56">
        <v>96.2</v>
      </c>
      <c r="U258" s="10">
        <f t="shared" si="16"/>
        <v>100.95833333333333</v>
      </c>
      <c r="V258" s="31">
        <f t="shared" si="14"/>
        <v>101.56666666666666</v>
      </c>
      <c r="W258" s="38"/>
    </row>
    <row r="259" spans="1:23" ht="16.5" thickBot="1">
      <c r="A259" s="43">
        <v>1968</v>
      </c>
      <c r="B259" s="42">
        <v>6</v>
      </c>
      <c r="D259" s="25">
        <v>156.19999999999999</v>
      </c>
      <c r="E259" s="18">
        <v>146.80000000000001</v>
      </c>
      <c r="F259" s="10">
        <f t="shared" si="15"/>
        <v>167.03333333333333</v>
      </c>
      <c r="G259" s="31">
        <f t="shared" si="7"/>
        <v>160.85833333333335</v>
      </c>
      <c r="H259" s="45">
        <f t="shared" si="8"/>
        <v>167.95833333333334</v>
      </c>
      <c r="I259" s="31">
        <f t="shared" si="9"/>
        <v>155.91666666666666</v>
      </c>
      <c r="J259" s="38">
        <v>150.9</v>
      </c>
      <c r="K259" s="31">
        <f t="shared" si="10"/>
        <v>100.05537816803033</v>
      </c>
      <c r="L259" s="31">
        <f t="shared" si="11"/>
        <v>167.95833333333334</v>
      </c>
      <c r="M259" s="41">
        <f t="shared" si="12"/>
        <v>167.03333333333333</v>
      </c>
      <c r="N259" s="2"/>
      <c r="O259" s="81">
        <f t="shared" si="13"/>
        <v>150.92916666666667</v>
      </c>
      <c r="Q259" s="43">
        <v>1906</v>
      </c>
      <c r="R259" s="42">
        <v>6</v>
      </c>
      <c r="T259" s="56">
        <v>105.3</v>
      </c>
      <c r="U259" s="10">
        <f t="shared" si="16"/>
        <v>95.908333333333317</v>
      </c>
      <c r="V259" s="31">
        <f t="shared" si="14"/>
        <v>99.933333333333337</v>
      </c>
      <c r="W259" s="38"/>
    </row>
    <row r="260" spans="1:23" ht="16.5" thickBot="1">
      <c r="A260" s="43">
        <v>1968</v>
      </c>
      <c r="B260" s="42">
        <v>7</v>
      </c>
      <c r="D260" s="25">
        <v>136.19999999999999</v>
      </c>
      <c r="E260" s="18">
        <v>141.69999999999999</v>
      </c>
      <c r="F260" s="10">
        <f t="shared" si="15"/>
        <v>160.44166666666669</v>
      </c>
      <c r="G260" s="31">
        <f t="shared" si="7"/>
        <v>160.1</v>
      </c>
      <c r="H260" s="45">
        <f t="shared" si="8"/>
        <v>163.15833333333333</v>
      </c>
      <c r="I260" s="31">
        <f t="shared" si="9"/>
        <v>155.74999999999997</v>
      </c>
      <c r="J260" s="38">
        <v>148.9</v>
      </c>
      <c r="K260" s="31">
        <f t="shared" si="10"/>
        <v>100.1693242611541</v>
      </c>
      <c r="L260" s="31">
        <f t="shared" si="11"/>
        <v>163.15833333333333</v>
      </c>
      <c r="M260" s="41">
        <f t="shared" si="12"/>
        <v>160.44166666666669</v>
      </c>
      <c r="N260" s="2"/>
      <c r="O260" s="81">
        <f t="shared" si="13"/>
        <v>148.92083333333335</v>
      </c>
      <c r="Q260" s="43">
        <v>1906</v>
      </c>
      <c r="R260" s="42">
        <v>7</v>
      </c>
      <c r="T260" s="56">
        <v>172.7</v>
      </c>
      <c r="U260" s="10">
        <f t="shared" si="16"/>
        <v>110.66666666666667</v>
      </c>
      <c r="V260" s="31">
        <f t="shared" si="14"/>
        <v>102</v>
      </c>
      <c r="W260" s="38"/>
    </row>
    <row r="261" spans="1:23" ht="16.5" thickBot="1">
      <c r="A261" s="43">
        <v>1968</v>
      </c>
      <c r="B261" s="42">
        <v>8</v>
      </c>
      <c r="D261" s="25">
        <v>154.80000000000001</v>
      </c>
      <c r="E261" s="18">
        <v>145.69999999999999</v>
      </c>
      <c r="F261" s="10">
        <f t="shared" si="15"/>
        <v>158.65833333333333</v>
      </c>
      <c r="G261" s="31">
        <f t="shared" si="7"/>
        <v>163.92499999999998</v>
      </c>
      <c r="H261" s="45">
        <f t="shared" si="8"/>
        <v>158.10833333333335</v>
      </c>
      <c r="I261" s="31">
        <f t="shared" si="9"/>
        <v>157.07500000000002</v>
      </c>
      <c r="J261" s="38">
        <v>148.4</v>
      </c>
      <c r="K261" s="31">
        <f t="shared" si="10"/>
        <v>99.965334313776992</v>
      </c>
      <c r="L261" s="31">
        <f t="shared" si="11"/>
        <v>158.10833333333335</v>
      </c>
      <c r="M261" s="41">
        <f t="shared" si="12"/>
        <v>158.65833333333333</v>
      </c>
      <c r="N261" s="2"/>
      <c r="O261" s="81">
        <f t="shared" si="13"/>
        <v>148.39166666666668</v>
      </c>
      <c r="Q261" s="43">
        <v>1906</v>
      </c>
      <c r="R261" s="42">
        <v>8</v>
      </c>
      <c r="T261" s="56">
        <v>79.599999999999994</v>
      </c>
      <c r="U261" s="10">
        <f t="shared" si="16"/>
        <v>113.25833333333334</v>
      </c>
      <c r="V261" s="31">
        <f t="shared" si="14"/>
        <v>98.858333333333334</v>
      </c>
      <c r="W261" s="38"/>
    </row>
    <row r="262" spans="1:23" ht="16.5" thickBot="1">
      <c r="A262" s="43">
        <v>1968</v>
      </c>
      <c r="B262" s="42">
        <v>9</v>
      </c>
      <c r="D262" s="25">
        <v>166</v>
      </c>
      <c r="E262" s="18">
        <v>142.5</v>
      </c>
      <c r="F262" s="10">
        <f t="shared" si="15"/>
        <v>162.24166666666667</v>
      </c>
      <c r="G262" s="31">
        <f t="shared" si="7"/>
        <v>168.35833333333332</v>
      </c>
      <c r="H262" s="45">
        <f t="shared" si="8"/>
        <v>156.01666666666665</v>
      </c>
      <c r="I262" s="31">
        <f t="shared" si="9"/>
        <v>159.63333333333333</v>
      </c>
      <c r="J262" s="38">
        <v>151.5</v>
      </c>
      <c r="K262" s="31">
        <f t="shared" si="10"/>
        <v>99.616313113154249</v>
      </c>
      <c r="L262" s="31">
        <f t="shared" si="11"/>
        <v>156.01666666666665</v>
      </c>
      <c r="M262" s="41">
        <f t="shared" si="12"/>
        <v>162.24166666666667</v>
      </c>
      <c r="N262" s="2"/>
      <c r="O262" s="81">
        <f t="shared" si="13"/>
        <v>151.46666666666667</v>
      </c>
      <c r="Q262" s="43">
        <v>1906</v>
      </c>
      <c r="R262" s="42">
        <v>9</v>
      </c>
      <c r="T262" s="56">
        <v>93.5</v>
      </c>
      <c r="U262" s="10">
        <f t="shared" si="16"/>
        <v>115.53333333333335</v>
      </c>
      <c r="V262" s="31">
        <f t="shared" si="14"/>
        <v>109.04166666666667</v>
      </c>
      <c r="W262" s="38"/>
    </row>
    <row r="263" spans="1:23" ht="16.5" thickBot="1">
      <c r="A263" s="43">
        <v>1968</v>
      </c>
      <c r="B263" s="42">
        <v>10</v>
      </c>
      <c r="D263" s="25">
        <v>152.5</v>
      </c>
      <c r="E263" s="18">
        <v>151.4</v>
      </c>
      <c r="F263" s="10">
        <f t="shared" si="15"/>
        <v>167.20000000000002</v>
      </c>
      <c r="G263" s="31">
        <f t="shared" si="7"/>
        <v>169.30833333333331</v>
      </c>
      <c r="H263" s="45">
        <f t="shared" si="8"/>
        <v>158.61666666666665</v>
      </c>
      <c r="I263" s="31">
        <f t="shared" si="9"/>
        <v>163.14166666666668</v>
      </c>
      <c r="J263" s="38">
        <v>155.5</v>
      </c>
      <c r="K263" s="31">
        <f t="shared" si="10"/>
        <v>99.486642743221694</v>
      </c>
      <c r="L263" s="31">
        <f t="shared" si="11"/>
        <v>158.61666666666665</v>
      </c>
      <c r="M263" s="41">
        <f t="shared" si="12"/>
        <v>167.20000000000002</v>
      </c>
      <c r="N263" s="2"/>
      <c r="O263" s="81">
        <f t="shared" si="13"/>
        <v>155.54583333333332</v>
      </c>
      <c r="Q263" s="43">
        <v>1906</v>
      </c>
      <c r="R263" s="42">
        <v>10</v>
      </c>
      <c r="T263" s="56">
        <v>29.7</v>
      </c>
      <c r="U263" s="10">
        <f t="shared" si="16"/>
        <v>103.85000000000001</v>
      </c>
      <c r="V263" s="31">
        <f t="shared" si="14"/>
        <v>109.18333333333332</v>
      </c>
      <c r="W263" s="38"/>
    </row>
    <row r="264" spans="1:23" ht="16.5" thickBot="1">
      <c r="A264" s="43">
        <v>1968</v>
      </c>
      <c r="B264" s="42">
        <v>11</v>
      </c>
      <c r="D264" s="25">
        <v>121.7</v>
      </c>
      <c r="E264" s="18">
        <v>135.5</v>
      </c>
      <c r="F264" s="10">
        <f t="shared" si="15"/>
        <v>162.9</v>
      </c>
      <c r="G264" s="31">
        <f t="shared" si="7"/>
        <v>170.64166666666668</v>
      </c>
      <c r="H264" s="45">
        <f t="shared" si="8"/>
        <v>157.13333333333333</v>
      </c>
      <c r="I264" s="31">
        <f t="shared" si="9"/>
        <v>163.34166666666667</v>
      </c>
      <c r="J264" s="36">
        <v>156.6</v>
      </c>
      <c r="K264" s="31">
        <f t="shared" si="10"/>
        <v>99.645999590750975</v>
      </c>
      <c r="L264" s="31">
        <f t="shared" si="11"/>
        <v>157.13333333333333</v>
      </c>
      <c r="M264" s="41">
        <f t="shared" si="12"/>
        <v>162.9</v>
      </c>
      <c r="N264" s="2"/>
      <c r="O264" s="81">
        <f t="shared" si="13"/>
        <v>156.62916666666666</v>
      </c>
      <c r="Q264" s="43">
        <v>1906</v>
      </c>
      <c r="R264" s="42">
        <v>11</v>
      </c>
      <c r="T264" s="56">
        <v>64.8</v>
      </c>
      <c r="U264" s="10">
        <f t="shared" si="16"/>
        <v>98.95</v>
      </c>
      <c r="V264" s="31">
        <f t="shared" si="14"/>
        <v>117.48333333333335</v>
      </c>
      <c r="W264" s="38"/>
    </row>
    <row r="265" spans="1:23" ht="16.5" thickBot="1">
      <c r="A265" s="43">
        <v>1968</v>
      </c>
      <c r="B265" s="42">
        <v>12</v>
      </c>
      <c r="D265" s="25">
        <v>155.5</v>
      </c>
      <c r="E265" s="18">
        <v>143.80000000000001</v>
      </c>
      <c r="F265" s="10">
        <f t="shared" si="15"/>
        <v>160.80000000000001</v>
      </c>
      <c r="G265" s="33">
        <f t="shared" si="7"/>
        <v>177.02500000000001</v>
      </c>
      <c r="H265" s="45">
        <f t="shared" si="8"/>
        <v>155.66666666666666</v>
      </c>
      <c r="I265" s="31">
        <f t="shared" si="9"/>
        <v>167.09166666666667</v>
      </c>
      <c r="J265" s="38">
        <v>156</v>
      </c>
      <c r="K265" s="31">
        <f t="shared" si="10"/>
        <v>99.680762852404641</v>
      </c>
      <c r="L265" s="31">
        <f t="shared" si="11"/>
        <v>155.66666666666666</v>
      </c>
      <c r="M265" s="41">
        <f t="shared" si="12"/>
        <v>160.80000000000001</v>
      </c>
      <c r="N265" s="2"/>
      <c r="O265" s="81">
        <f t="shared" si="13"/>
        <v>155.95416666666668</v>
      </c>
      <c r="Q265" s="43">
        <v>1906</v>
      </c>
      <c r="R265" s="42">
        <v>12</v>
      </c>
      <c r="T265" s="56">
        <v>108</v>
      </c>
      <c r="U265" s="10">
        <f t="shared" si="16"/>
        <v>100.15833333333335</v>
      </c>
      <c r="V265" s="31">
        <f t="shared" si="14"/>
        <v>118.23333333333335</v>
      </c>
      <c r="W265" s="38"/>
    </row>
    <row r="266" spans="1:23" ht="16.5" thickBot="1">
      <c r="A266" s="43">
        <v>1969</v>
      </c>
      <c r="B266" s="42">
        <v>1</v>
      </c>
      <c r="D266" s="25">
        <v>147.80000000000001</v>
      </c>
      <c r="E266" s="18">
        <v>147.80000000000001</v>
      </c>
      <c r="F266" s="10">
        <f t="shared" si="15"/>
        <v>161.06666666666669</v>
      </c>
      <c r="G266" s="31">
        <f t="shared" ref="G266:G329" si="17">(D266+D267+D268+D269+D270+D271+D272/2)/6</f>
        <v>175.04166666666666</v>
      </c>
      <c r="H266" s="45">
        <f t="shared" ref="H266:H329" si="18">(E260/2+E261+E262+E263+E264+E265+E266)/6</f>
        <v>156.25833333333333</v>
      </c>
      <c r="I266" s="31">
        <f t="shared" ref="I266:I329" si="19">(E266+E267+E268+E269+E270+E271+E272/2)/6</f>
        <v>168.82499999999996</v>
      </c>
      <c r="J266" s="38">
        <v>155.69999999999999</v>
      </c>
      <c r="K266" s="31">
        <f t="shared" ref="K266:K329" si="20">((H266/F266*100-100)/10)+100</f>
        <v>99.70146937086092</v>
      </c>
      <c r="L266" s="31">
        <f t="shared" ref="L266:L329" si="21">H266</f>
        <v>156.25833333333333</v>
      </c>
      <c r="M266" s="41">
        <f t="shared" ref="M266:M329" si="22">F266</f>
        <v>161.06666666666669</v>
      </c>
      <c r="N266" s="2"/>
      <c r="O266" s="81">
        <f t="shared" ref="O266:O329" si="23">(D260/2+D261+D262+D263+D264+D265+D266+D267+D268+D269+D270+D271+D272/2)/12</f>
        <v>155.73749999999998</v>
      </c>
      <c r="Q266" s="43">
        <v>1907</v>
      </c>
      <c r="R266" s="42">
        <v>1</v>
      </c>
      <c r="T266" s="56">
        <v>127.4</v>
      </c>
      <c r="U266" s="10">
        <f t="shared" si="16"/>
        <v>98.225000000000009</v>
      </c>
      <c r="V266" s="31">
        <f t="shared" ref="V266:V329" si="24">(T266+T267+T268+T269+T270+T271+T272/2)/6</f>
        <v>112.74166666666669</v>
      </c>
      <c r="W266" s="38"/>
    </row>
    <row r="267" spans="1:23" ht="16.5" thickBot="1">
      <c r="A267" s="43">
        <v>1969</v>
      </c>
      <c r="B267" s="42">
        <v>2</v>
      </c>
      <c r="D267" s="25">
        <v>170.5</v>
      </c>
      <c r="E267" s="18">
        <v>151.5</v>
      </c>
      <c r="F267" s="10">
        <f t="shared" si="15"/>
        <v>165.23333333333335</v>
      </c>
      <c r="G267" s="31">
        <f t="shared" si="17"/>
        <v>173.4</v>
      </c>
      <c r="H267" s="45">
        <f t="shared" si="18"/>
        <v>157.55833333333331</v>
      </c>
      <c r="I267" s="31">
        <f t="shared" si="19"/>
        <v>168.16666666666666</v>
      </c>
      <c r="J267" s="38">
        <v>155.1</v>
      </c>
      <c r="K267" s="31">
        <f t="shared" si="20"/>
        <v>99.53550534597538</v>
      </c>
      <c r="L267" s="31">
        <f t="shared" si="21"/>
        <v>157.55833333333331</v>
      </c>
      <c r="M267" s="41">
        <f t="shared" si="22"/>
        <v>165.23333333333335</v>
      </c>
      <c r="N267" s="2"/>
      <c r="O267" s="81">
        <f t="shared" si="23"/>
        <v>155.10833333333332</v>
      </c>
      <c r="Q267" s="43">
        <v>1907</v>
      </c>
      <c r="R267" s="42">
        <v>2</v>
      </c>
      <c r="T267" s="56">
        <v>180.3</v>
      </c>
      <c r="U267" s="10">
        <f t="shared" si="16"/>
        <v>107.25</v>
      </c>
      <c r="V267" s="31">
        <f t="shared" si="24"/>
        <v>105.95833333333333</v>
      </c>
      <c r="W267" s="38"/>
    </row>
    <row r="268" spans="1:23" ht="16.5" thickBot="1">
      <c r="A268" s="43">
        <v>1969</v>
      </c>
      <c r="B268" s="42">
        <v>3</v>
      </c>
      <c r="D268" s="32">
        <v>192.3</v>
      </c>
      <c r="E268" s="18">
        <v>170.6</v>
      </c>
      <c r="F268" s="10">
        <f t="shared" si="15"/>
        <v>170.54999999999998</v>
      </c>
      <c r="G268" s="31">
        <f t="shared" si="17"/>
        <v>167.32499999999999</v>
      </c>
      <c r="H268" s="45">
        <f t="shared" si="18"/>
        <v>161.97499999999999</v>
      </c>
      <c r="I268" s="31">
        <f t="shared" si="19"/>
        <v>166.69166666666669</v>
      </c>
      <c r="J268" s="38">
        <v>152.9</v>
      </c>
      <c r="K268" s="31">
        <f t="shared" si="20"/>
        <v>99.497214892993256</v>
      </c>
      <c r="L268" s="31">
        <f t="shared" si="21"/>
        <v>161.97499999999999</v>
      </c>
      <c r="M268" s="41">
        <f t="shared" si="22"/>
        <v>170.54999999999998</v>
      </c>
      <c r="N268" s="2"/>
      <c r="O268" s="81">
        <f t="shared" si="23"/>
        <v>152.91249999999999</v>
      </c>
      <c r="Q268" s="43">
        <v>1907</v>
      </c>
      <c r="R268" s="42">
        <v>3</v>
      </c>
      <c r="T268" s="56">
        <v>101.1</v>
      </c>
      <c r="U268" s="10">
        <f t="shared" si="16"/>
        <v>109.67500000000001</v>
      </c>
      <c r="V268" s="31">
        <f t="shared" si="24"/>
        <v>95.25833333333334</v>
      </c>
      <c r="W268" s="38"/>
    </row>
    <row r="269" spans="1:23" ht="16.5" thickBot="1">
      <c r="A269" s="43">
        <v>1969</v>
      </c>
      <c r="B269" s="42">
        <v>4</v>
      </c>
      <c r="D269" s="25">
        <v>151.1</v>
      </c>
      <c r="E269" s="18">
        <v>156.5</v>
      </c>
      <c r="F269" s="10">
        <f t="shared" si="15"/>
        <v>169.19166666666666</v>
      </c>
      <c r="G269" s="31">
        <f t="shared" si="17"/>
        <v>157.33333333333334</v>
      </c>
      <c r="H269" s="45">
        <f t="shared" si="18"/>
        <v>163.56666666666666</v>
      </c>
      <c r="I269" s="31">
        <f t="shared" si="19"/>
        <v>162.55833333333337</v>
      </c>
      <c r="J269" s="38">
        <v>150.69999999999999</v>
      </c>
      <c r="K269" s="31">
        <f t="shared" si="20"/>
        <v>99.66753681721913</v>
      </c>
      <c r="L269" s="31">
        <f t="shared" si="21"/>
        <v>163.56666666666666</v>
      </c>
      <c r="M269" s="41">
        <f t="shared" si="22"/>
        <v>169.19166666666666</v>
      </c>
      <c r="N269" s="2"/>
      <c r="O269" s="81">
        <f t="shared" si="23"/>
        <v>150.67083333333332</v>
      </c>
      <c r="Q269" s="43">
        <v>1907</v>
      </c>
      <c r="R269" s="42">
        <v>4</v>
      </c>
      <c r="T269" s="56">
        <v>87.6</v>
      </c>
      <c r="U269" s="10">
        <f t="shared" si="16"/>
        <v>114.00833333333333</v>
      </c>
      <c r="V269" s="31">
        <f t="shared" si="24"/>
        <v>99.308333333333323</v>
      </c>
      <c r="W269" s="38"/>
    </row>
    <row r="270" spans="1:23" ht="16.5" thickBot="1">
      <c r="A270" s="43">
        <v>1969</v>
      </c>
      <c r="B270" s="42">
        <v>5</v>
      </c>
      <c r="D270" s="25">
        <v>169.9</v>
      </c>
      <c r="E270" s="18">
        <v>148.69999999999999</v>
      </c>
      <c r="F270" s="10">
        <f t="shared" si="15"/>
        <v>174.65833333333333</v>
      </c>
      <c r="G270" s="31">
        <f t="shared" si="17"/>
        <v>154.46666666666667</v>
      </c>
      <c r="H270" s="45">
        <f t="shared" si="18"/>
        <v>164.44166666666669</v>
      </c>
      <c r="I270" s="31">
        <f t="shared" si="19"/>
        <v>161.98333333333335</v>
      </c>
      <c r="J270" s="38">
        <v>150.4</v>
      </c>
      <c r="K270" s="33">
        <f t="shared" si="20"/>
        <v>99.415048427883008</v>
      </c>
      <c r="L270" s="31">
        <f t="shared" si="21"/>
        <v>164.44166666666669</v>
      </c>
      <c r="M270" s="41">
        <f t="shared" si="22"/>
        <v>174.65833333333333</v>
      </c>
      <c r="N270" s="2"/>
      <c r="O270" s="81">
        <f t="shared" si="23"/>
        <v>150.40416666666667</v>
      </c>
      <c r="Q270" s="43">
        <v>1907</v>
      </c>
      <c r="R270" s="42">
        <v>5</v>
      </c>
      <c r="T270" s="56">
        <v>71.400000000000006</v>
      </c>
      <c r="U270" s="10">
        <f t="shared" si="16"/>
        <v>118.03333333333335</v>
      </c>
      <c r="V270" s="31">
        <f t="shared" si="24"/>
        <v>102.34166666666665</v>
      </c>
      <c r="W270" s="38"/>
    </row>
    <row r="271" spans="1:23" ht="16.5" thickBot="1">
      <c r="A271" s="43">
        <v>1969</v>
      </c>
      <c r="B271" s="42">
        <v>6</v>
      </c>
      <c r="D271" s="25">
        <v>150.1</v>
      </c>
      <c r="E271" s="18">
        <v>167.3</v>
      </c>
      <c r="F271" s="62">
        <f t="shared" si="15"/>
        <v>176.57500000000002</v>
      </c>
      <c r="G271" s="31">
        <f t="shared" si="17"/>
        <v>148.73333333333332</v>
      </c>
      <c r="H271" s="45">
        <f t="shared" si="18"/>
        <v>169.04999999999998</v>
      </c>
      <c r="I271" s="31">
        <f t="shared" si="19"/>
        <v>161.55833333333331</v>
      </c>
      <c r="J271" s="38">
        <v>150.1</v>
      </c>
      <c r="K271" s="31">
        <f t="shared" si="20"/>
        <v>99.573835480673935</v>
      </c>
      <c r="L271" s="31">
        <f t="shared" si="21"/>
        <v>169.04999999999998</v>
      </c>
      <c r="M271" s="41">
        <f t="shared" si="22"/>
        <v>176.57500000000002</v>
      </c>
      <c r="N271" s="2"/>
      <c r="O271" s="81">
        <f t="shared" si="23"/>
        <v>150.14583333333334</v>
      </c>
      <c r="Q271" s="43">
        <v>1907</v>
      </c>
      <c r="R271" s="42">
        <v>6</v>
      </c>
      <c r="T271" s="56">
        <v>67.2</v>
      </c>
      <c r="U271" s="10">
        <f t="shared" si="16"/>
        <v>114.83333333333336</v>
      </c>
      <c r="V271" s="31">
        <f t="shared" si="24"/>
        <v>105.55833333333334</v>
      </c>
      <c r="W271" s="38"/>
    </row>
    <row r="272" spans="1:23" ht="16.5" thickBot="1">
      <c r="A272" s="43">
        <v>1969</v>
      </c>
      <c r="B272" s="42">
        <v>7</v>
      </c>
      <c r="D272" s="25">
        <v>137.1</v>
      </c>
      <c r="E272" s="18">
        <v>141.1</v>
      </c>
      <c r="F272" s="10">
        <f t="shared" si="15"/>
        <v>174.15</v>
      </c>
      <c r="G272" s="31">
        <f t="shared" si="17"/>
        <v>148.42500000000001</v>
      </c>
      <c r="H272" s="45">
        <f t="shared" si="18"/>
        <v>168.26666666666668</v>
      </c>
      <c r="I272" s="31">
        <f t="shared" si="19"/>
        <v>158.03333333333333</v>
      </c>
      <c r="J272" s="38">
        <v>149.9</v>
      </c>
      <c r="K272" s="31">
        <f t="shared" si="20"/>
        <v>99.662168628576893</v>
      </c>
      <c r="L272" s="31">
        <f t="shared" si="21"/>
        <v>168.26666666666668</v>
      </c>
      <c r="M272" s="41">
        <f t="shared" si="22"/>
        <v>174.15</v>
      </c>
      <c r="N272" s="2"/>
      <c r="O272" s="81">
        <f t="shared" si="23"/>
        <v>149.86250000000001</v>
      </c>
      <c r="Q272" s="43">
        <v>1907</v>
      </c>
      <c r="R272" s="42">
        <v>7</v>
      </c>
      <c r="T272" s="56">
        <v>82.9</v>
      </c>
      <c r="U272" s="10">
        <f t="shared" si="16"/>
        <v>109.03333333333335</v>
      </c>
      <c r="V272" s="31">
        <f t="shared" si="24"/>
        <v>106.38333333333334</v>
      </c>
      <c r="W272" s="38"/>
    </row>
    <row r="273" spans="1:23" ht="16.5" thickBot="1">
      <c r="A273" s="43">
        <v>1969</v>
      </c>
      <c r="B273" s="42">
        <v>8</v>
      </c>
      <c r="D273" s="25">
        <v>138.80000000000001</v>
      </c>
      <c r="E273" s="18">
        <v>146.6</v>
      </c>
      <c r="F273" s="10">
        <f t="shared" si="15"/>
        <v>170.75833333333333</v>
      </c>
      <c r="G273" s="31">
        <f t="shared" si="17"/>
        <v>153.79999999999998</v>
      </c>
      <c r="H273" s="45">
        <f t="shared" si="18"/>
        <v>167.75833333333333</v>
      </c>
      <c r="I273" s="31">
        <f t="shared" si="19"/>
        <v>161.54999999999998</v>
      </c>
      <c r="J273" s="38">
        <v>150.69999999999999</v>
      </c>
      <c r="K273" s="31">
        <f t="shared" si="20"/>
        <v>99.824313113074027</v>
      </c>
      <c r="L273" s="31">
        <f t="shared" si="21"/>
        <v>167.75833333333333</v>
      </c>
      <c r="M273" s="41">
        <f t="shared" si="22"/>
        <v>170.75833333333333</v>
      </c>
      <c r="N273" s="2"/>
      <c r="O273" s="81">
        <f t="shared" si="23"/>
        <v>150.71250000000001</v>
      </c>
      <c r="Q273" s="43">
        <v>1907</v>
      </c>
      <c r="R273" s="42">
        <v>8</v>
      </c>
      <c r="T273" s="56">
        <v>90.5</v>
      </c>
      <c r="U273" s="10">
        <f t="shared" si="16"/>
        <v>98.475000000000009</v>
      </c>
      <c r="V273" s="31">
        <f t="shared" si="24"/>
        <v>102.73333333333331</v>
      </c>
      <c r="W273" s="38"/>
    </row>
    <row r="274" spans="1:23" ht="16.5" thickBot="1">
      <c r="A274" s="43">
        <v>1969</v>
      </c>
      <c r="B274" s="42">
        <v>9</v>
      </c>
      <c r="D274" s="25">
        <v>129.30000000000001</v>
      </c>
      <c r="E274" s="18">
        <v>138.69999999999999</v>
      </c>
      <c r="F274" s="10">
        <f t="shared" ref="F274:F337" si="25">(D268/2+D269+D270+D271+D272+D273+D274)/6</f>
        <v>162.07500000000002</v>
      </c>
      <c r="G274" s="31">
        <f t="shared" si="17"/>
        <v>157.87500000000003</v>
      </c>
      <c r="H274" s="45">
        <f t="shared" si="18"/>
        <v>164.03333333333333</v>
      </c>
      <c r="I274" s="31">
        <f t="shared" si="19"/>
        <v>164.45</v>
      </c>
      <c r="J274" s="38">
        <v>149.19999999999999</v>
      </c>
      <c r="K274" s="31">
        <f t="shared" si="20"/>
        <v>100.12082883438737</v>
      </c>
      <c r="L274" s="31">
        <f t="shared" si="21"/>
        <v>164.03333333333333</v>
      </c>
      <c r="M274" s="41">
        <f t="shared" si="22"/>
        <v>162.07500000000002</v>
      </c>
      <c r="N274" s="2"/>
      <c r="O274" s="81">
        <f t="shared" si="23"/>
        <v>149.20000000000002</v>
      </c>
      <c r="Q274" s="43">
        <v>1907</v>
      </c>
      <c r="R274" s="42">
        <v>9</v>
      </c>
      <c r="T274" s="56">
        <v>141.69999999999999</v>
      </c>
      <c r="U274" s="10">
        <f t="shared" ref="U274:U337" si="26">(T268/2+T269+T270+T271+T272+T273+T274)/6</f>
        <v>98.641666666666652</v>
      </c>
      <c r="V274" s="31">
        <f t="shared" si="24"/>
        <v>96.358333333333334</v>
      </c>
      <c r="W274" s="38"/>
    </row>
    <row r="275" spans="1:23" ht="16.5" thickBot="1">
      <c r="A275" s="43">
        <v>1969</v>
      </c>
      <c r="B275" s="42">
        <v>10</v>
      </c>
      <c r="D275" s="25">
        <v>135.4</v>
      </c>
      <c r="E275" s="18">
        <v>152.9</v>
      </c>
      <c r="F275" s="10">
        <f t="shared" si="25"/>
        <v>156.02500000000001</v>
      </c>
      <c r="G275" s="31">
        <f t="shared" si="17"/>
        <v>161.39166666666665</v>
      </c>
      <c r="H275" s="45">
        <f t="shared" si="18"/>
        <v>162.25833333333335</v>
      </c>
      <c r="I275" s="31">
        <f t="shared" si="19"/>
        <v>167.99166666666667</v>
      </c>
      <c r="J275" s="38">
        <v>147.4</v>
      </c>
      <c r="K275" s="31">
        <f t="shared" si="20"/>
        <v>100.39950862575442</v>
      </c>
      <c r="L275" s="31">
        <f t="shared" si="21"/>
        <v>162.25833333333335</v>
      </c>
      <c r="M275" s="41">
        <f t="shared" si="22"/>
        <v>156.02500000000001</v>
      </c>
      <c r="N275" s="2"/>
      <c r="O275" s="81">
        <f t="shared" si="23"/>
        <v>147.42499999999998</v>
      </c>
      <c r="Q275" s="43">
        <v>1907</v>
      </c>
      <c r="R275" s="42">
        <v>10</v>
      </c>
      <c r="T275" s="56">
        <v>109.1</v>
      </c>
      <c r="U275" s="10">
        <f t="shared" si="26"/>
        <v>101.10000000000001</v>
      </c>
      <c r="V275" s="31">
        <f t="shared" si="24"/>
        <v>84.74166666666666</v>
      </c>
      <c r="W275" s="38"/>
    </row>
    <row r="276" spans="1:23" ht="16.5" thickBot="1">
      <c r="A276" s="43">
        <v>1969</v>
      </c>
      <c r="B276" s="42">
        <v>11</v>
      </c>
      <c r="D276" s="25">
        <v>132.4</v>
      </c>
      <c r="E276" s="18">
        <v>153.19999999999999</v>
      </c>
      <c r="F276" s="10">
        <f t="shared" si="25"/>
        <v>151.34166666666667</v>
      </c>
      <c r="G276" s="31">
        <f t="shared" si="17"/>
        <v>166.79166666666669</v>
      </c>
      <c r="H276" s="45">
        <f t="shared" si="18"/>
        <v>162.35833333333332</v>
      </c>
      <c r="I276" s="31">
        <f t="shared" si="19"/>
        <v>170.45000000000002</v>
      </c>
      <c r="J276" s="38">
        <v>148</v>
      </c>
      <c r="K276" s="31">
        <f t="shared" si="20"/>
        <v>100.727933483839</v>
      </c>
      <c r="L276" s="31">
        <f t="shared" si="21"/>
        <v>162.35833333333332</v>
      </c>
      <c r="M276" s="41">
        <f t="shared" si="22"/>
        <v>151.34166666666667</v>
      </c>
      <c r="N276" s="2"/>
      <c r="O276" s="81">
        <f t="shared" si="23"/>
        <v>148.03333333333333</v>
      </c>
      <c r="Q276" s="43">
        <v>1907</v>
      </c>
      <c r="R276" s="42">
        <v>11</v>
      </c>
      <c r="T276" s="56">
        <v>102.5</v>
      </c>
      <c r="U276" s="10">
        <f t="shared" si="26"/>
        <v>104.93333333333334</v>
      </c>
      <c r="V276" s="31">
        <f t="shared" si="24"/>
        <v>80.233333333333334</v>
      </c>
      <c r="W276" s="38"/>
    </row>
    <row r="277" spans="1:23" ht="16.5" thickBot="1">
      <c r="A277" s="43">
        <v>1969</v>
      </c>
      <c r="B277" s="42">
        <v>12</v>
      </c>
      <c r="D277" s="25">
        <v>138.6</v>
      </c>
      <c r="E277" s="18">
        <v>139.1</v>
      </c>
      <c r="F277" s="10">
        <f t="shared" si="25"/>
        <v>147.77500000000001</v>
      </c>
      <c r="G277" s="31">
        <f t="shared" si="17"/>
        <v>172.375</v>
      </c>
      <c r="H277" s="45">
        <f t="shared" si="18"/>
        <v>159.20833333333334</v>
      </c>
      <c r="I277" s="31">
        <f t="shared" si="19"/>
        <v>172.59166666666667</v>
      </c>
      <c r="J277" s="38">
        <v>148.5</v>
      </c>
      <c r="K277" s="31">
        <f t="shared" si="20"/>
        <v>100.77369875373597</v>
      </c>
      <c r="L277" s="31">
        <f t="shared" si="21"/>
        <v>159.20833333333334</v>
      </c>
      <c r="M277" s="41">
        <f t="shared" si="22"/>
        <v>147.77500000000001</v>
      </c>
      <c r="N277" s="2"/>
      <c r="O277" s="81">
        <f t="shared" si="23"/>
        <v>148.52500000000001</v>
      </c>
      <c r="Q277" s="43">
        <v>1907</v>
      </c>
      <c r="R277" s="42">
        <v>12</v>
      </c>
      <c r="T277" s="56">
        <v>78.900000000000006</v>
      </c>
      <c r="U277" s="10">
        <f t="shared" si="26"/>
        <v>106.53333333333332</v>
      </c>
      <c r="V277" s="31">
        <f t="shared" si="24"/>
        <v>75.5</v>
      </c>
      <c r="W277" s="38"/>
    </row>
    <row r="278" spans="1:23" ht="16.5" thickBot="1">
      <c r="A278" s="43">
        <v>1970</v>
      </c>
      <c r="B278" s="42">
        <v>1</v>
      </c>
      <c r="C278">
        <v>1970</v>
      </c>
      <c r="D278" s="25">
        <v>157.9</v>
      </c>
      <c r="E278" s="18">
        <v>153.19999999999999</v>
      </c>
      <c r="F278" s="10">
        <f t="shared" si="25"/>
        <v>150.15833333333333</v>
      </c>
      <c r="G278" s="33">
        <f t="shared" si="17"/>
        <v>175.15833333333333</v>
      </c>
      <c r="H278" s="45">
        <f t="shared" si="18"/>
        <v>159.04166666666666</v>
      </c>
      <c r="I278" s="33">
        <f t="shared" si="19"/>
        <v>175.81666666666669</v>
      </c>
      <c r="J278" s="38">
        <v>149.5</v>
      </c>
      <c r="K278" s="31">
        <f t="shared" si="20"/>
        <v>100.59159775792219</v>
      </c>
      <c r="L278" s="31">
        <f t="shared" si="21"/>
        <v>159.04166666666666</v>
      </c>
      <c r="M278" s="41">
        <f t="shared" si="22"/>
        <v>150.15833333333333</v>
      </c>
      <c r="N278" s="2">
        <v>5</v>
      </c>
      <c r="O278" s="81">
        <f t="shared" si="23"/>
        <v>149.5</v>
      </c>
      <c r="Q278" s="43">
        <v>1908</v>
      </c>
      <c r="R278" s="42">
        <v>1</v>
      </c>
      <c r="T278" s="56">
        <v>65.400000000000006</v>
      </c>
      <c r="U278" s="10">
        <f t="shared" si="26"/>
        <v>104.925</v>
      </c>
      <c r="V278" s="31">
        <f t="shared" si="24"/>
        <v>74.516666666666666</v>
      </c>
      <c r="W278" s="38"/>
    </row>
    <row r="279" spans="1:23" ht="16.5" thickBot="1">
      <c r="A279" s="43">
        <v>1970</v>
      </c>
      <c r="B279" s="42">
        <v>2</v>
      </c>
      <c r="D279" s="32">
        <v>180.8</v>
      </c>
      <c r="E279" s="18">
        <v>171.2</v>
      </c>
      <c r="F279" s="10">
        <f t="shared" si="25"/>
        <v>157.29999999999998</v>
      </c>
      <c r="G279" s="31">
        <f t="shared" si="17"/>
        <v>173.09166666666667</v>
      </c>
      <c r="H279" s="45">
        <f t="shared" si="18"/>
        <v>163.6</v>
      </c>
      <c r="I279" s="31">
        <f t="shared" si="19"/>
        <v>175.16666666666666</v>
      </c>
      <c r="J279" s="38">
        <v>150.1</v>
      </c>
      <c r="K279" s="31">
        <f t="shared" si="20"/>
        <v>100.40050858232676</v>
      </c>
      <c r="L279" s="31">
        <f t="shared" si="21"/>
        <v>163.6</v>
      </c>
      <c r="M279" s="41">
        <f t="shared" si="22"/>
        <v>157.29999999999998</v>
      </c>
      <c r="N279" s="2"/>
      <c r="O279" s="81">
        <f t="shared" si="23"/>
        <v>150.12916666666663</v>
      </c>
      <c r="Q279" s="43">
        <v>1908</v>
      </c>
      <c r="R279" s="42">
        <v>2</v>
      </c>
      <c r="T279" s="56">
        <v>56.6</v>
      </c>
      <c r="U279" s="10">
        <f t="shared" si="26"/>
        <v>99.908333333333317</v>
      </c>
      <c r="V279" s="31">
        <f t="shared" si="24"/>
        <v>81.674999999999997</v>
      </c>
      <c r="W279" s="38"/>
    </row>
    <row r="280" spans="1:23" ht="16.5" thickBot="1">
      <c r="A280" s="43">
        <v>1970</v>
      </c>
      <c r="B280" s="42">
        <v>3</v>
      </c>
      <c r="D280" s="25">
        <v>145.69999999999999</v>
      </c>
      <c r="E280" s="18">
        <v>156.80000000000001</v>
      </c>
      <c r="F280" s="10">
        <f t="shared" si="25"/>
        <v>159.24166666666667</v>
      </c>
      <c r="G280" s="31">
        <f t="shared" si="17"/>
        <v>165.66666666666666</v>
      </c>
      <c r="H280" s="45">
        <f t="shared" si="18"/>
        <v>165.95833333333334</v>
      </c>
      <c r="I280" s="31">
        <f t="shared" si="19"/>
        <v>170.5</v>
      </c>
      <c r="J280" s="38">
        <v>150.30000000000001</v>
      </c>
      <c r="K280" s="31">
        <f t="shared" si="20"/>
        <v>100.42179077921398</v>
      </c>
      <c r="L280" s="31">
        <f t="shared" si="21"/>
        <v>165.95833333333334</v>
      </c>
      <c r="M280" s="41">
        <f t="shared" si="22"/>
        <v>159.24166666666667</v>
      </c>
      <c r="N280" s="2"/>
      <c r="O280" s="81">
        <f t="shared" si="23"/>
        <v>150.3125</v>
      </c>
      <c r="Q280" s="43">
        <v>1908</v>
      </c>
      <c r="R280" s="42">
        <v>3</v>
      </c>
      <c r="T280" s="56">
        <v>47.9</v>
      </c>
      <c r="U280" s="10">
        <f t="shared" si="26"/>
        <v>88.541666666666671</v>
      </c>
      <c r="V280" s="31">
        <f t="shared" si="24"/>
        <v>96.891666666666666</v>
      </c>
      <c r="W280" s="38"/>
    </row>
    <row r="281" spans="1:23" ht="16.5" thickBot="1">
      <c r="A281" s="43">
        <v>1970</v>
      </c>
      <c r="B281" s="42">
        <v>4</v>
      </c>
      <c r="D281" s="25">
        <v>155.1</v>
      </c>
      <c r="E281" s="18">
        <v>163.1</v>
      </c>
      <c r="F281" s="10">
        <f t="shared" si="25"/>
        <v>163.03333333333336</v>
      </c>
      <c r="G281" s="31">
        <f t="shared" si="17"/>
        <v>163.33333333333334</v>
      </c>
      <c r="H281" s="45">
        <f t="shared" si="18"/>
        <v>168.84166666666667</v>
      </c>
      <c r="I281" s="31">
        <f t="shared" si="19"/>
        <v>168.70833333333331</v>
      </c>
      <c r="J281" s="38">
        <v>150.30000000000001</v>
      </c>
      <c r="K281" s="31">
        <f t="shared" si="20"/>
        <v>100.35626661214475</v>
      </c>
      <c r="L281" s="31">
        <f t="shared" si="21"/>
        <v>168.84166666666667</v>
      </c>
      <c r="M281" s="41">
        <f t="shared" si="22"/>
        <v>163.03333333333336</v>
      </c>
      <c r="N281" s="2"/>
      <c r="O281" s="81">
        <f t="shared" si="23"/>
        <v>150.25833333333335</v>
      </c>
      <c r="Q281" s="43">
        <v>1908</v>
      </c>
      <c r="R281" s="42">
        <v>4</v>
      </c>
      <c r="T281" s="56">
        <v>96.1</v>
      </c>
      <c r="U281" s="10">
        <f t="shared" si="26"/>
        <v>83.658333333333346</v>
      </c>
      <c r="V281" s="31">
        <f t="shared" si="24"/>
        <v>105.47500000000001</v>
      </c>
      <c r="W281" s="38"/>
    </row>
    <row r="282" spans="1:23" ht="16.5" thickBot="1">
      <c r="A282" s="43">
        <v>1970</v>
      </c>
      <c r="B282" s="42">
        <v>5</v>
      </c>
      <c r="D282" s="25">
        <v>180.5</v>
      </c>
      <c r="E282" s="3">
        <v>172.2</v>
      </c>
      <c r="F282" s="10">
        <f t="shared" si="25"/>
        <v>170.80000000000004</v>
      </c>
      <c r="G282" s="31">
        <f t="shared" si="17"/>
        <v>158.93333333333331</v>
      </c>
      <c r="H282" s="45">
        <f t="shared" si="18"/>
        <v>172.0333333333333</v>
      </c>
      <c r="I282" s="31">
        <f t="shared" si="19"/>
        <v>167.00833333333333</v>
      </c>
      <c r="J282" s="38">
        <v>149.80000000000001</v>
      </c>
      <c r="K282" s="31">
        <f t="shared" si="20"/>
        <v>100.07220921155347</v>
      </c>
      <c r="L282" s="31">
        <f t="shared" si="21"/>
        <v>172.0333333333333</v>
      </c>
      <c r="M282" s="41">
        <f t="shared" si="22"/>
        <v>170.80000000000004</v>
      </c>
      <c r="N282" s="2"/>
      <c r="O282" s="81">
        <f t="shared" si="23"/>
        <v>149.82500000000002</v>
      </c>
      <c r="Q282" s="43">
        <v>1908</v>
      </c>
      <c r="R282" s="42">
        <v>5</v>
      </c>
      <c r="T282" s="56">
        <v>68</v>
      </c>
      <c r="U282" s="10">
        <f t="shared" si="26"/>
        <v>77.358333333333334</v>
      </c>
      <c r="V282" s="31">
        <f t="shared" si="24"/>
        <v>100.27499999999999</v>
      </c>
      <c r="W282" s="38"/>
    </row>
    <row r="283" spans="1:23" ht="16.5" thickBot="1">
      <c r="A283" s="43">
        <v>1970</v>
      </c>
      <c r="B283" s="42">
        <v>6</v>
      </c>
      <c r="D283" s="25">
        <v>151.30000000000001</v>
      </c>
      <c r="E283" s="18">
        <v>159.9</v>
      </c>
      <c r="F283" s="10">
        <f t="shared" si="25"/>
        <v>173.43333333333337</v>
      </c>
      <c r="G283" s="31">
        <f t="shared" si="17"/>
        <v>149.93333333333334</v>
      </c>
      <c r="H283" s="45">
        <f t="shared" si="18"/>
        <v>174.32500000000002</v>
      </c>
      <c r="I283" s="31">
        <f t="shared" si="19"/>
        <v>163.85</v>
      </c>
      <c r="J283" s="38">
        <v>149.1</v>
      </c>
      <c r="K283" s="31">
        <f t="shared" si="20"/>
        <v>100.05141264655006</v>
      </c>
      <c r="L283" s="31">
        <f t="shared" si="21"/>
        <v>174.32500000000002</v>
      </c>
      <c r="M283" s="41">
        <f t="shared" si="22"/>
        <v>173.43333333333337</v>
      </c>
      <c r="N283" s="2"/>
      <c r="O283" s="81">
        <f t="shared" si="23"/>
        <v>149.07499999999999</v>
      </c>
      <c r="Q283" s="43">
        <v>1908</v>
      </c>
      <c r="R283" s="42">
        <v>6</v>
      </c>
      <c r="T283" s="56">
        <v>80.2</v>
      </c>
      <c r="U283" s="10">
        <f t="shared" si="26"/>
        <v>75.608333333333334</v>
      </c>
      <c r="V283" s="31">
        <f t="shared" si="24"/>
        <v>100.75833333333333</v>
      </c>
      <c r="W283" s="38"/>
    </row>
    <row r="284" spans="1:23" ht="16.5" thickBot="1">
      <c r="A284" s="43">
        <v>1970</v>
      </c>
      <c r="B284" s="42">
        <v>7</v>
      </c>
      <c r="D284" s="25">
        <v>159.30000000000001</v>
      </c>
      <c r="E284" s="18">
        <v>157</v>
      </c>
      <c r="F284" s="62">
        <f t="shared" si="25"/>
        <v>175.27499999999998</v>
      </c>
      <c r="G284" s="31">
        <f t="shared" si="17"/>
        <v>145.33333333333334</v>
      </c>
      <c r="H284" s="33">
        <f t="shared" si="18"/>
        <v>176.13333333333335</v>
      </c>
      <c r="I284" s="31">
        <f t="shared" si="19"/>
        <v>162.65</v>
      </c>
      <c r="J284" s="38">
        <v>147</v>
      </c>
      <c r="K284" s="31">
        <f t="shared" si="20"/>
        <v>100.04897066514525</v>
      </c>
      <c r="L284" s="31">
        <f t="shared" si="21"/>
        <v>176.13333333333335</v>
      </c>
      <c r="M284" s="41">
        <f t="shared" si="22"/>
        <v>175.27499999999998</v>
      </c>
      <c r="N284" s="2"/>
      <c r="O284" s="81">
        <f t="shared" si="23"/>
        <v>147.02916666666664</v>
      </c>
      <c r="Q284" s="43">
        <v>1908</v>
      </c>
      <c r="R284" s="42">
        <v>7</v>
      </c>
      <c r="T284" s="56">
        <v>65.8</v>
      </c>
      <c r="U284" s="10">
        <f t="shared" si="26"/>
        <v>74.55</v>
      </c>
      <c r="V284" s="31">
        <f t="shared" si="24"/>
        <v>100.76666666666665</v>
      </c>
      <c r="W284" s="38"/>
    </row>
    <row r="285" spans="1:23" ht="16.5" thickBot="1">
      <c r="A285" s="43">
        <v>1970</v>
      </c>
      <c r="B285" s="42">
        <v>8</v>
      </c>
      <c r="D285" s="25">
        <v>131.69999999999999</v>
      </c>
      <c r="E285" s="18">
        <v>141.6</v>
      </c>
      <c r="F285" s="10">
        <f t="shared" si="25"/>
        <v>169</v>
      </c>
      <c r="G285" s="31">
        <f t="shared" si="17"/>
        <v>138.8666666666667</v>
      </c>
      <c r="H285" s="45">
        <f t="shared" si="18"/>
        <v>172.70000000000002</v>
      </c>
      <c r="I285" s="31">
        <f t="shared" si="19"/>
        <v>160.80000000000001</v>
      </c>
      <c r="J285" s="38">
        <v>143</v>
      </c>
      <c r="K285" s="31">
        <f t="shared" si="20"/>
        <v>100.2189349112426</v>
      </c>
      <c r="L285" s="31">
        <f t="shared" si="21"/>
        <v>172.70000000000002</v>
      </c>
      <c r="M285" s="41">
        <f t="shared" si="22"/>
        <v>169</v>
      </c>
      <c r="N285" s="2"/>
      <c r="O285" s="81">
        <f t="shared" si="23"/>
        <v>142.95833333333334</v>
      </c>
      <c r="Q285" s="43">
        <v>1908</v>
      </c>
      <c r="R285" s="42">
        <v>8</v>
      </c>
      <c r="T285" s="56">
        <v>150.9</v>
      </c>
      <c r="U285" s="10">
        <f t="shared" si="26"/>
        <v>89.533333333333346</v>
      </c>
      <c r="V285" s="31">
        <f t="shared" si="24"/>
        <v>104.14999999999999</v>
      </c>
      <c r="W285" s="38"/>
    </row>
    <row r="286" spans="1:23" ht="16.5" thickBot="1">
      <c r="A286" s="43">
        <v>1970</v>
      </c>
      <c r="B286" s="42">
        <v>9</v>
      </c>
      <c r="D286" s="25">
        <v>140.80000000000001</v>
      </c>
      <c r="E286" s="18">
        <v>144.80000000000001</v>
      </c>
      <c r="F286" s="10">
        <f t="shared" si="25"/>
        <v>165.25833333333333</v>
      </c>
      <c r="G286" s="31">
        <f t="shared" si="17"/>
        <v>133.39166666666665</v>
      </c>
      <c r="H286" s="45">
        <f t="shared" si="18"/>
        <v>169.5</v>
      </c>
      <c r="I286" s="31">
        <f t="shared" si="19"/>
        <v>157.63333333333333</v>
      </c>
      <c r="J286" s="38">
        <v>137.6</v>
      </c>
      <c r="K286" s="31">
        <f t="shared" si="20"/>
        <v>100.25666885179768</v>
      </c>
      <c r="L286" s="31">
        <f t="shared" si="21"/>
        <v>169.5</v>
      </c>
      <c r="M286" s="41">
        <f t="shared" si="22"/>
        <v>165.25833333333333</v>
      </c>
      <c r="N286" s="2"/>
      <c r="O286" s="81">
        <f t="shared" si="23"/>
        <v>137.59166666666667</v>
      </c>
      <c r="Q286" s="43">
        <v>1908</v>
      </c>
      <c r="R286" s="42">
        <v>9</v>
      </c>
      <c r="T286" s="56">
        <v>144.9</v>
      </c>
      <c r="U286" s="10">
        <f t="shared" si="26"/>
        <v>104.97500000000001</v>
      </c>
      <c r="V286" s="31">
        <f t="shared" si="24"/>
        <v>94.675000000000011</v>
      </c>
      <c r="W286" s="38"/>
    </row>
    <row r="287" spans="1:23" ht="16.5" thickBot="1">
      <c r="A287" s="43">
        <v>1970</v>
      </c>
      <c r="B287" s="42">
        <v>10</v>
      </c>
      <c r="D287" s="25">
        <v>122.6</v>
      </c>
      <c r="E287" s="18">
        <v>147.30000000000001</v>
      </c>
      <c r="F287" s="10">
        <f t="shared" si="25"/>
        <v>160.62500000000003</v>
      </c>
      <c r="G287" s="31">
        <f t="shared" si="17"/>
        <v>125.54999999999997</v>
      </c>
      <c r="H287" s="45">
        <f t="shared" si="18"/>
        <v>167.39166666666665</v>
      </c>
      <c r="I287" s="31">
        <f t="shared" si="19"/>
        <v>152.52500000000001</v>
      </c>
      <c r="J287" s="38">
        <v>132.9</v>
      </c>
      <c r="K287" s="31">
        <f t="shared" si="20"/>
        <v>100.42127107652399</v>
      </c>
      <c r="L287" s="31">
        <f t="shared" si="21"/>
        <v>167.39166666666665</v>
      </c>
      <c r="M287" s="41">
        <f t="shared" si="22"/>
        <v>160.62500000000003</v>
      </c>
      <c r="N287" s="2"/>
      <c r="O287" s="81">
        <f t="shared" si="23"/>
        <v>132.87083333333337</v>
      </c>
      <c r="Q287" s="43">
        <v>1908</v>
      </c>
      <c r="R287" s="42">
        <v>10</v>
      </c>
      <c r="T287" s="56">
        <v>53.9</v>
      </c>
      <c r="U287" s="10">
        <f t="shared" si="26"/>
        <v>101.95833333333333</v>
      </c>
      <c r="V287" s="31">
        <f t="shared" si="24"/>
        <v>84.208333333333329</v>
      </c>
      <c r="W287" s="38"/>
    </row>
    <row r="288" spans="1:23" ht="16.5" thickBot="1">
      <c r="A288" s="43">
        <v>1970</v>
      </c>
      <c r="B288" s="42">
        <v>11</v>
      </c>
      <c r="D288" s="25">
        <v>134.80000000000001</v>
      </c>
      <c r="E288" s="18">
        <v>158.5</v>
      </c>
      <c r="F288" s="10">
        <f t="shared" si="25"/>
        <v>155.125</v>
      </c>
      <c r="G288" s="31">
        <f t="shared" si="17"/>
        <v>120.375</v>
      </c>
      <c r="H288" s="45">
        <f t="shared" si="18"/>
        <v>165.86666666666667</v>
      </c>
      <c r="I288" s="31">
        <f t="shared" si="19"/>
        <v>147.13333333333333</v>
      </c>
      <c r="J288" s="38">
        <v>126.5</v>
      </c>
      <c r="K288" s="31">
        <f t="shared" si="20"/>
        <v>100.69245232339512</v>
      </c>
      <c r="L288" s="31">
        <f t="shared" si="21"/>
        <v>165.86666666666667</v>
      </c>
      <c r="M288" s="41">
        <f t="shared" si="22"/>
        <v>155.125</v>
      </c>
      <c r="N288" s="2"/>
      <c r="O288" s="81">
        <f t="shared" si="23"/>
        <v>126.51666666666667</v>
      </c>
      <c r="Q288" s="43">
        <v>1908</v>
      </c>
      <c r="R288" s="42">
        <v>11</v>
      </c>
      <c r="T288" s="56">
        <v>75.900000000000006</v>
      </c>
      <c r="U288" s="10">
        <f t="shared" si="26"/>
        <v>100.93333333333332</v>
      </c>
      <c r="V288" s="31">
        <f t="shared" si="24"/>
        <v>84.7</v>
      </c>
      <c r="W288" s="38"/>
    </row>
    <row r="289" spans="1:23" ht="16.5" thickBot="1">
      <c r="A289" s="43">
        <v>1970</v>
      </c>
      <c r="B289" s="42">
        <v>12</v>
      </c>
      <c r="D289" s="25">
        <v>118.2</v>
      </c>
      <c r="E289" s="18">
        <v>148</v>
      </c>
      <c r="F289" s="10">
        <f t="shared" si="25"/>
        <v>147.17499999999998</v>
      </c>
      <c r="G289" s="31">
        <f t="shared" si="17"/>
        <v>110.59166666666668</v>
      </c>
      <c r="H289" s="45">
        <f t="shared" si="18"/>
        <v>162.85833333333332</v>
      </c>
      <c r="I289" s="31">
        <f t="shared" si="19"/>
        <v>138.82499999999999</v>
      </c>
      <c r="J289" s="38">
        <v>119</v>
      </c>
      <c r="K289" s="31">
        <f t="shared" si="20"/>
        <v>101.06562482305645</v>
      </c>
      <c r="L289" s="31">
        <f t="shared" si="21"/>
        <v>162.85833333333332</v>
      </c>
      <c r="M289" s="41">
        <f t="shared" si="22"/>
        <v>147.17499999999998</v>
      </c>
      <c r="N289" s="2"/>
      <c r="O289" s="81">
        <f t="shared" si="23"/>
        <v>119.03333333333332</v>
      </c>
      <c r="Q289" s="43">
        <v>1908</v>
      </c>
      <c r="R289" s="42">
        <v>12</v>
      </c>
      <c r="T289" s="56">
        <v>65.900000000000006</v>
      </c>
      <c r="U289" s="10">
        <f t="shared" si="26"/>
        <v>99.566666666666663</v>
      </c>
      <c r="V289" s="31">
        <f t="shared" si="24"/>
        <v>80.2</v>
      </c>
      <c r="W289" s="38"/>
    </row>
    <row r="290" spans="1:23" ht="16.5" thickBot="1">
      <c r="A290" s="43">
        <v>1971</v>
      </c>
      <c r="B290" s="42">
        <v>1</v>
      </c>
      <c r="D290" s="25">
        <v>129.19999999999999</v>
      </c>
      <c r="E290" s="18">
        <v>157.4</v>
      </c>
      <c r="F290" s="10">
        <f t="shared" si="25"/>
        <v>142.82500000000002</v>
      </c>
      <c r="G290" s="31">
        <f t="shared" si="17"/>
        <v>106.34166666666668</v>
      </c>
      <c r="H290" s="45">
        <f t="shared" si="18"/>
        <v>162.68333333333334</v>
      </c>
      <c r="I290" s="31">
        <f t="shared" si="19"/>
        <v>133</v>
      </c>
      <c r="J290" s="38">
        <v>113.8</v>
      </c>
      <c r="K290" s="31">
        <f t="shared" si="20"/>
        <v>101.39039617247214</v>
      </c>
      <c r="L290" s="31">
        <f t="shared" si="21"/>
        <v>162.68333333333334</v>
      </c>
      <c r="M290" s="41">
        <f t="shared" si="22"/>
        <v>142.82500000000002</v>
      </c>
      <c r="N290" s="2"/>
      <c r="O290" s="81">
        <f t="shared" si="23"/>
        <v>113.81666666666666</v>
      </c>
      <c r="Q290" s="43">
        <v>1909</v>
      </c>
      <c r="R290" s="42">
        <v>1</v>
      </c>
      <c r="T290" s="56">
        <v>94.6</v>
      </c>
      <c r="U290" s="10">
        <f t="shared" si="26"/>
        <v>103.16666666666667</v>
      </c>
      <c r="V290" s="31">
        <f t="shared" si="24"/>
        <v>77.333333333333329</v>
      </c>
      <c r="W290" s="38"/>
    </row>
    <row r="291" spans="1:23" ht="16.5" thickBot="1">
      <c r="A291" s="43">
        <v>1971</v>
      </c>
      <c r="B291" s="42">
        <v>2</v>
      </c>
      <c r="D291" s="25">
        <v>111.8</v>
      </c>
      <c r="E291" s="18">
        <v>134.4</v>
      </c>
      <c r="F291" s="10">
        <f t="shared" si="25"/>
        <v>137.20833333333334</v>
      </c>
      <c r="G291" s="31">
        <f t="shared" si="17"/>
        <v>101.61666666666666</v>
      </c>
      <c r="H291" s="45">
        <f t="shared" si="18"/>
        <v>160.20000000000002</v>
      </c>
      <c r="I291" s="31">
        <f t="shared" si="19"/>
        <v>126.60833333333335</v>
      </c>
      <c r="J291" s="38">
        <v>110.1</v>
      </c>
      <c r="K291" s="31">
        <f t="shared" si="20"/>
        <v>101.67567567567568</v>
      </c>
      <c r="L291" s="31">
        <f t="shared" si="21"/>
        <v>160.20000000000002</v>
      </c>
      <c r="M291" s="41">
        <f t="shared" si="22"/>
        <v>137.20833333333334</v>
      </c>
      <c r="N291" s="2"/>
      <c r="O291" s="81">
        <f t="shared" si="23"/>
        <v>110.09583333333335</v>
      </c>
      <c r="Q291" s="43">
        <v>1909</v>
      </c>
      <c r="R291" s="42">
        <v>2</v>
      </c>
      <c r="T291" s="56">
        <v>77.599999999999994</v>
      </c>
      <c r="U291" s="10">
        <f t="shared" si="26"/>
        <v>98.041666666666671</v>
      </c>
      <c r="V291" s="31">
        <f t="shared" si="24"/>
        <v>69.741666666666674</v>
      </c>
      <c r="W291" s="38"/>
    </row>
    <row r="292" spans="1:23" ht="16.5" thickBot="1">
      <c r="A292" s="43">
        <v>1971</v>
      </c>
      <c r="B292" s="42">
        <v>3</v>
      </c>
      <c r="D292" s="25">
        <v>85.9</v>
      </c>
      <c r="E292" s="18">
        <v>110.8</v>
      </c>
      <c r="F292" s="10">
        <f t="shared" si="25"/>
        <v>128.81666666666666</v>
      </c>
      <c r="G292" s="31">
        <f t="shared" si="17"/>
        <v>96.174999999999997</v>
      </c>
      <c r="H292" s="45">
        <f t="shared" si="18"/>
        <v>154.79999999999998</v>
      </c>
      <c r="I292" s="31">
        <f t="shared" si="19"/>
        <v>122.70833333333333</v>
      </c>
      <c r="J292" s="38">
        <v>105.3</v>
      </c>
      <c r="K292" s="31">
        <f t="shared" si="20"/>
        <v>102.0170785353862</v>
      </c>
      <c r="L292" s="31">
        <f t="shared" si="21"/>
        <v>154.79999999999998</v>
      </c>
      <c r="M292" s="41">
        <f t="shared" si="22"/>
        <v>128.81666666666666</v>
      </c>
      <c r="N292" s="2"/>
      <c r="O292" s="81">
        <f t="shared" si="23"/>
        <v>105.33750000000002</v>
      </c>
      <c r="Q292" s="43">
        <v>1909</v>
      </c>
      <c r="R292" s="42">
        <v>3</v>
      </c>
      <c r="T292" s="56">
        <v>110.5</v>
      </c>
      <c r="U292" s="10">
        <f t="shared" si="26"/>
        <v>91.808333333333337</v>
      </c>
      <c r="V292" s="31">
        <f t="shared" si="24"/>
        <v>65.408333333333346</v>
      </c>
      <c r="W292" s="38"/>
    </row>
    <row r="293" spans="1:23" ht="16.5" thickBot="1">
      <c r="A293" s="43">
        <v>1971</v>
      </c>
      <c r="B293" s="42">
        <v>4</v>
      </c>
      <c r="D293" s="25">
        <v>101.6</v>
      </c>
      <c r="E293" s="18">
        <v>117.5</v>
      </c>
      <c r="F293" s="10">
        <f t="shared" si="25"/>
        <v>123.8</v>
      </c>
      <c r="G293" s="31">
        <f t="shared" si="17"/>
        <v>93.916666666666671</v>
      </c>
      <c r="H293" s="45">
        <f t="shared" si="18"/>
        <v>150.04166666666666</v>
      </c>
      <c r="I293" s="31">
        <f t="shared" si="19"/>
        <v>121.86666666666667</v>
      </c>
      <c r="J293" s="38">
        <v>100.4</v>
      </c>
      <c r="K293" s="31">
        <f t="shared" si="20"/>
        <v>102.11968228325256</v>
      </c>
      <c r="L293" s="31">
        <f t="shared" si="21"/>
        <v>150.04166666666666</v>
      </c>
      <c r="M293" s="41">
        <f t="shared" si="22"/>
        <v>123.8</v>
      </c>
      <c r="N293" s="2"/>
      <c r="O293" s="81">
        <f t="shared" si="23"/>
        <v>100.39166666666667</v>
      </c>
      <c r="Q293" s="43">
        <v>1909</v>
      </c>
      <c r="R293" s="42">
        <v>4</v>
      </c>
      <c r="T293" s="56">
        <v>53.7</v>
      </c>
      <c r="U293" s="10">
        <f t="shared" si="26"/>
        <v>84.191666666666677</v>
      </c>
      <c r="V293" s="31">
        <f t="shared" si="24"/>
        <v>60.5</v>
      </c>
      <c r="W293" s="38"/>
    </row>
    <row r="294" spans="1:23" ht="16.5" thickBot="1">
      <c r="A294" s="43">
        <v>1971</v>
      </c>
      <c r="B294" s="42">
        <v>5</v>
      </c>
      <c r="D294" s="25">
        <v>81.5</v>
      </c>
      <c r="E294" s="18">
        <v>112.4</v>
      </c>
      <c r="F294" s="10">
        <f t="shared" si="25"/>
        <v>115.93333333333334</v>
      </c>
      <c r="G294" s="31">
        <f t="shared" si="17"/>
        <v>90.558333333333337</v>
      </c>
      <c r="H294" s="45">
        <f t="shared" si="18"/>
        <v>143.29166666666666</v>
      </c>
      <c r="I294" s="31">
        <f t="shared" si="19"/>
        <v>120.44166666666666</v>
      </c>
      <c r="J294" s="38">
        <v>96.5</v>
      </c>
      <c r="K294" s="31">
        <f t="shared" si="20"/>
        <v>102.35983323749281</v>
      </c>
      <c r="L294" s="31">
        <f t="shared" si="21"/>
        <v>143.29166666666666</v>
      </c>
      <c r="M294" s="41">
        <f t="shared" si="22"/>
        <v>115.93333333333334</v>
      </c>
      <c r="N294" s="2"/>
      <c r="O294" s="81">
        <f t="shared" si="23"/>
        <v>96.454166666666694</v>
      </c>
      <c r="Q294" s="43">
        <v>1909</v>
      </c>
      <c r="R294" s="42">
        <v>5</v>
      </c>
      <c r="T294" s="56">
        <v>60</v>
      </c>
      <c r="U294" s="10">
        <f t="shared" si="26"/>
        <v>83.374999999999986</v>
      </c>
      <c r="V294" s="31">
        <f t="shared" si="24"/>
        <v>67.416666666666671</v>
      </c>
      <c r="W294" s="38"/>
    </row>
    <row r="295" spans="1:23" ht="16.5" thickBot="1">
      <c r="A295" s="43">
        <v>1971</v>
      </c>
      <c r="B295" s="42">
        <v>6</v>
      </c>
      <c r="D295" s="25">
        <v>70.7</v>
      </c>
      <c r="E295" s="18">
        <v>104.9</v>
      </c>
      <c r="F295" s="10">
        <f t="shared" si="25"/>
        <v>106.63333333333334</v>
      </c>
      <c r="G295" s="31">
        <f t="shared" si="17"/>
        <v>94.141666666666666</v>
      </c>
      <c r="H295" s="45">
        <f t="shared" si="18"/>
        <v>135.23333333333332</v>
      </c>
      <c r="I295" s="31">
        <f t="shared" si="19"/>
        <v>121.05833333333334</v>
      </c>
      <c r="J295" s="38">
        <v>94.5</v>
      </c>
      <c r="K295" s="31">
        <f t="shared" si="20"/>
        <v>102.68208815254766</v>
      </c>
      <c r="L295" s="31">
        <f t="shared" si="21"/>
        <v>135.23333333333332</v>
      </c>
      <c r="M295" s="41">
        <f t="shared" si="22"/>
        <v>106.63333333333334</v>
      </c>
      <c r="N295" s="2"/>
      <c r="O295" s="81">
        <f t="shared" si="23"/>
        <v>94.495833333333337</v>
      </c>
      <c r="Q295" s="43">
        <v>1909</v>
      </c>
      <c r="R295" s="42">
        <v>6</v>
      </c>
      <c r="T295" s="56">
        <v>37.799999999999997</v>
      </c>
      <c r="U295" s="10">
        <f t="shared" si="26"/>
        <v>77.858333333333334</v>
      </c>
      <c r="V295" s="31">
        <f t="shared" si="24"/>
        <v>72.683333333333337</v>
      </c>
      <c r="W295" s="38"/>
    </row>
    <row r="296" spans="1:23" ht="16.5" thickBot="1">
      <c r="A296" s="43">
        <v>1971</v>
      </c>
      <c r="B296" s="42">
        <v>7</v>
      </c>
      <c r="D296" s="25">
        <v>114.7</v>
      </c>
      <c r="E296" s="18">
        <v>121.2</v>
      </c>
      <c r="F296" s="10">
        <f t="shared" si="25"/>
        <v>105.13333333333334</v>
      </c>
      <c r="G296" s="31">
        <f t="shared" si="17"/>
        <v>99.316666666666663</v>
      </c>
      <c r="H296" s="45">
        <f t="shared" si="18"/>
        <v>129.98333333333335</v>
      </c>
      <c r="I296" s="31">
        <f t="shared" si="19"/>
        <v>122.89166666666667</v>
      </c>
      <c r="J296" s="38">
        <v>92.7</v>
      </c>
      <c r="K296" s="31">
        <f t="shared" si="20"/>
        <v>102.36366518706404</v>
      </c>
      <c r="L296" s="31">
        <f t="shared" si="21"/>
        <v>129.98333333333335</v>
      </c>
      <c r="M296" s="41">
        <f t="shared" si="22"/>
        <v>105.13333333333334</v>
      </c>
      <c r="N296" s="2"/>
      <c r="O296" s="81">
        <f t="shared" si="23"/>
        <v>92.666666666666671</v>
      </c>
      <c r="Q296" s="43">
        <v>1909</v>
      </c>
      <c r="R296" s="42">
        <v>7</v>
      </c>
      <c r="T296" s="56">
        <v>59.6</v>
      </c>
      <c r="U296" s="10">
        <f t="shared" si="26"/>
        <v>74.416666666666671</v>
      </c>
      <c r="V296" s="31">
        <f t="shared" si="24"/>
        <v>77.566666666666677</v>
      </c>
      <c r="W296" s="38"/>
    </row>
    <row r="297" spans="1:23" ht="16.5" thickBot="1">
      <c r="A297" s="43">
        <v>1971</v>
      </c>
      <c r="B297" s="42">
        <v>8</v>
      </c>
      <c r="D297" s="25">
        <v>87</v>
      </c>
      <c r="E297" s="18">
        <v>116.9</v>
      </c>
      <c r="F297" s="10">
        <f t="shared" si="25"/>
        <v>99.55</v>
      </c>
      <c r="G297" s="31">
        <f t="shared" si="17"/>
        <v>97.891666666666666</v>
      </c>
      <c r="H297" s="45">
        <f t="shared" si="18"/>
        <v>125.14999999999999</v>
      </c>
      <c r="I297" s="31">
        <f t="shared" si="19"/>
        <v>123.48333333333335</v>
      </c>
      <c r="J297" s="38">
        <v>91.5</v>
      </c>
      <c r="K297" s="31">
        <f t="shared" si="20"/>
        <v>102.57157207433451</v>
      </c>
      <c r="L297" s="31">
        <f t="shared" si="21"/>
        <v>125.14999999999999</v>
      </c>
      <c r="M297" s="41">
        <f t="shared" si="22"/>
        <v>99.55</v>
      </c>
      <c r="N297" s="2"/>
      <c r="O297" s="81">
        <f t="shared" si="23"/>
        <v>91.470833333333346</v>
      </c>
      <c r="Q297" s="43">
        <v>1909</v>
      </c>
      <c r="R297" s="42">
        <v>8</v>
      </c>
      <c r="T297" s="56">
        <v>38.5</v>
      </c>
      <c r="U297" s="10">
        <f t="shared" si="26"/>
        <v>66.483333333333334</v>
      </c>
      <c r="V297" s="31">
        <f t="shared" si="24"/>
        <v>75.674999999999997</v>
      </c>
      <c r="W297" s="38"/>
    </row>
    <row r="298" spans="1:23" ht="16.5" thickBot="1">
      <c r="A298" s="43">
        <v>1971</v>
      </c>
      <c r="B298" s="42">
        <v>9</v>
      </c>
      <c r="D298" s="25">
        <v>71.3</v>
      </c>
      <c r="E298" s="18">
        <v>105.1</v>
      </c>
      <c r="F298" s="10">
        <f t="shared" si="25"/>
        <v>94.958333333333329</v>
      </c>
      <c r="G298" s="31">
        <f t="shared" si="17"/>
        <v>103.29166666666667</v>
      </c>
      <c r="H298" s="45">
        <f t="shared" si="18"/>
        <v>122.23333333333335</v>
      </c>
      <c r="I298" s="31">
        <f t="shared" si="19"/>
        <v>126.12499999999999</v>
      </c>
      <c r="J298" s="38">
        <v>93.2</v>
      </c>
      <c r="K298" s="31">
        <f t="shared" si="20"/>
        <v>102.87231241772707</v>
      </c>
      <c r="L298" s="31">
        <f t="shared" si="21"/>
        <v>122.23333333333335</v>
      </c>
      <c r="M298" s="41">
        <f t="shared" si="22"/>
        <v>94.958333333333329</v>
      </c>
      <c r="N298" s="2"/>
      <c r="O298" s="81">
        <f t="shared" si="23"/>
        <v>93.183333333333337</v>
      </c>
      <c r="Q298" s="43">
        <v>1909</v>
      </c>
      <c r="R298" s="42">
        <v>9</v>
      </c>
      <c r="T298" s="56">
        <v>64.7</v>
      </c>
      <c r="U298" s="10">
        <f t="shared" si="26"/>
        <v>61.591666666666669</v>
      </c>
      <c r="V298" s="31">
        <f t="shared" si="24"/>
        <v>76.608333333333334</v>
      </c>
      <c r="W298" s="38"/>
    </row>
    <row r="299" spans="1:23" ht="16.5" thickBot="1">
      <c r="A299" s="43">
        <v>1971</v>
      </c>
      <c r="B299" s="42">
        <v>10</v>
      </c>
      <c r="D299" s="25">
        <v>73.400000000000006</v>
      </c>
      <c r="E299" s="18">
        <v>106.4</v>
      </c>
      <c r="F299" s="10">
        <f t="shared" si="25"/>
        <v>91.566666666666663</v>
      </c>
      <c r="G299" s="31">
        <f t="shared" si="17"/>
        <v>108.33333333333333</v>
      </c>
      <c r="H299" s="45">
        <f t="shared" si="18"/>
        <v>120.94166666666666</v>
      </c>
      <c r="I299" s="31">
        <f t="shared" si="19"/>
        <v>128.67500000000001</v>
      </c>
      <c r="J299" s="38">
        <v>93.8</v>
      </c>
      <c r="K299" s="31">
        <f t="shared" si="20"/>
        <v>103.20804514015289</v>
      </c>
      <c r="L299" s="31">
        <f t="shared" si="21"/>
        <v>120.94166666666666</v>
      </c>
      <c r="M299" s="41">
        <f t="shared" si="22"/>
        <v>91.566666666666663</v>
      </c>
      <c r="N299" s="2"/>
      <c r="O299" s="81">
        <f t="shared" si="23"/>
        <v>93.833333333333314</v>
      </c>
      <c r="Q299" s="43">
        <v>1909</v>
      </c>
      <c r="R299" s="42">
        <v>10</v>
      </c>
      <c r="T299" s="56">
        <v>97.4</v>
      </c>
      <c r="U299" s="10">
        <f t="shared" si="26"/>
        <v>64.141666666666666</v>
      </c>
      <c r="V299" s="31">
        <f t="shared" si="24"/>
        <v>69.975000000000009</v>
      </c>
      <c r="W299" s="38"/>
    </row>
    <row r="300" spans="1:23" ht="16.5" thickBot="1">
      <c r="A300" s="43">
        <v>1971</v>
      </c>
      <c r="B300" s="42">
        <v>11</v>
      </c>
      <c r="D300" s="25">
        <v>89.5</v>
      </c>
      <c r="E300" s="18">
        <v>111.5</v>
      </c>
      <c r="F300" s="10">
        <f t="shared" si="25"/>
        <v>91.225000000000009</v>
      </c>
      <c r="G300" s="31">
        <f t="shared" si="17"/>
        <v>113.05833333333334</v>
      </c>
      <c r="H300" s="45">
        <f t="shared" si="18"/>
        <v>120.36666666666667</v>
      </c>
      <c r="I300" s="31">
        <f t="shared" si="19"/>
        <v>131.45833333333334</v>
      </c>
      <c r="J300" s="38">
        <v>94.7</v>
      </c>
      <c r="K300" s="31">
        <f t="shared" si="20"/>
        <v>103.19448250662282</v>
      </c>
      <c r="L300" s="31">
        <f t="shared" si="21"/>
        <v>120.36666666666667</v>
      </c>
      <c r="M300" s="41">
        <f t="shared" si="22"/>
        <v>91.225000000000009</v>
      </c>
      <c r="N300" s="2"/>
      <c r="O300" s="81">
        <f t="shared" si="23"/>
        <v>94.683333333333337</v>
      </c>
      <c r="Q300" s="43">
        <v>1909</v>
      </c>
      <c r="R300" s="42">
        <v>11</v>
      </c>
      <c r="T300" s="56">
        <v>93</v>
      </c>
      <c r="U300" s="10">
        <f t="shared" si="26"/>
        <v>70.166666666666671</v>
      </c>
      <c r="V300" s="31">
        <f t="shared" si="24"/>
        <v>57.991666666666667</v>
      </c>
      <c r="W300" s="38"/>
    </row>
    <row r="301" spans="1:23" ht="16.5" thickBot="1">
      <c r="A301" s="43">
        <v>1971</v>
      </c>
      <c r="B301" s="42">
        <v>12</v>
      </c>
      <c r="D301" s="25">
        <v>116.5</v>
      </c>
      <c r="E301" s="18">
        <v>120.7</v>
      </c>
      <c r="F301" s="10">
        <f t="shared" si="25"/>
        <v>97.958333333333329</v>
      </c>
      <c r="G301" s="31">
        <f t="shared" si="17"/>
        <v>118.02499999999999</v>
      </c>
      <c r="H301" s="45">
        <f t="shared" si="18"/>
        <v>122.375</v>
      </c>
      <c r="I301" s="31">
        <f t="shared" si="19"/>
        <v>135.55833333333337</v>
      </c>
      <c r="J301" s="38">
        <v>98.3</v>
      </c>
      <c r="K301" s="31">
        <f t="shared" si="20"/>
        <v>102.49255635899617</v>
      </c>
      <c r="L301" s="31">
        <f t="shared" si="21"/>
        <v>122.375</v>
      </c>
      <c r="M301" s="41">
        <f t="shared" si="22"/>
        <v>97.958333333333329</v>
      </c>
      <c r="N301" s="2"/>
      <c r="O301" s="81">
        <f t="shared" si="23"/>
        <v>98.283333333333317</v>
      </c>
      <c r="Q301" s="43">
        <v>1909</v>
      </c>
      <c r="R301" s="42">
        <v>12</v>
      </c>
      <c r="T301" s="56">
        <v>90.2</v>
      </c>
      <c r="U301" s="10">
        <f t="shared" si="26"/>
        <v>77.05</v>
      </c>
      <c r="V301" s="31">
        <f t="shared" si="24"/>
        <v>47.274999999999999</v>
      </c>
      <c r="W301" s="38"/>
    </row>
    <row r="302" spans="1:23" ht="16.5" thickBot="1">
      <c r="A302" s="43">
        <v>1972</v>
      </c>
      <c r="B302" s="42">
        <v>1</v>
      </c>
      <c r="D302" s="25">
        <v>87</v>
      </c>
      <c r="E302" s="18">
        <v>111.1</v>
      </c>
      <c r="F302" s="10">
        <f t="shared" si="25"/>
        <v>97.008333333333326</v>
      </c>
      <c r="G302" s="31">
        <f t="shared" si="17"/>
        <v>118.02499999999999</v>
      </c>
      <c r="H302" s="45">
        <f t="shared" si="18"/>
        <v>122.05000000000001</v>
      </c>
      <c r="I302" s="31">
        <f t="shared" si="19"/>
        <v>137.58333333333334</v>
      </c>
      <c r="J302" s="38">
        <v>100.3</v>
      </c>
      <c r="K302" s="31">
        <f t="shared" si="20"/>
        <v>102.58139335108667</v>
      </c>
      <c r="L302" s="31">
        <f t="shared" si="21"/>
        <v>122.05000000000001</v>
      </c>
      <c r="M302" s="41">
        <f t="shared" si="22"/>
        <v>97.008333333333326</v>
      </c>
      <c r="N302" s="2"/>
      <c r="O302" s="81">
        <f t="shared" si="23"/>
        <v>100.26666666666667</v>
      </c>
      <c r="Q302" s="43">
        <v>1910</v>
      </c>
      <c r="R302" s="42">
        <v>1</v>
      </c>
      <c r="T302" s="56">
        <v>44</v>
      </c>
      <c r="U302" s="10">
        <f t="shared" si="26"/>
        <v>76.266666666666666</v>
      </c>
      <c r="V302" s="31">
        <f t="shared" si="24"/>
        <v>35.908333333333331</v>
      </c>
      <c r="W302" s="38"/>
    </row>
    <row r="303" spans="1:23" ht="16.5" thickBot="1">
      <c r="A303" s="43">
        <v>1972</v>
      </c>
      <c r="B303" s="42">
        <v>2</v>
      </c>
      <c r="D303" s="25">
        <v>125.3</v>
      </c>
      <c r="E303" s="18">
        <v>138.4</v>
      </c>
      <c r="F303" s="10">
        <f t="shared" si="25"/>
        <v>101.08333333333333</v>
      </c>
      <c r="G303" s="31">
        <f t="shared" si="17"/>
        <v>121.625</v>
      </c>
      <c r="H303" s="45">
        <f t="shared" si="18"/>
        <v>125.27499999999999</v>
      </c>
      <c r="I303" s="31">
        <f t="shared" si="19"/>
        <v>140.30833333333334</v>
      </c>
      <c r="J303" s="38">
        <v>100.9</v>
      </c>
      <c r="K303" s="31">
        <f t="shared" si="20"/>
        <v>102.39323990107172</v>
      </c>
      <c r="L303" s="31">
        <f t="shared" si="21"/>
        <v>125.27499999999999</v>
      </c>
      <c r="M303" s="41">
        <f t="shared" si="22"/>
        <v>101.08333333333333</v>
      </c>
      <c r="N303" s="2"/>
      <c r="O303" s="81">
        <f t="shared" si="23"/>
        <v>100.91250000000001</v>
      </c>
      <c r="Q303" s="43">
        <v>1910</v>
      </c>
      <c r="R303" s="42">
        <v>2</v>
      </c>
      <c r="T303" s="56">
        <v>52.5</v>
      </c>
      <c r="U303" s="10">
        <f t="shared" si="26"/>
        <v>76.841666666666669</v>
      </c>
      <c r="V303" s="31">
        <f t="shared" si="24"/>
        <v>32.141666666666666</v>
      </c>
      <c r="W303" s="38"/>
    </row>
    <row r="304" spans="1:23" ht="16.5" thickBot="1">
      <c r="A304" s="43">
        <v>1972</v>
      </c>
      <c r="B304" s="42">
        <v>3</v>
      </c>
      <c r="D304" s="25">
        <v>113.5</v>
      </c>
      <c r="E304" s="18">
        <v>127.1</v>
      </c>
      <c r="F304" s="10">
        <f t="shared" si="25"/>
        <v>106.80833333333334</v>
      </c>
      <c r="G304" s="31">
        <f t="shared" si="17"/>
        <v>117.375</v>
      </c>
      <c r="H304" s="45">
        <f t="shared" si="18"/>
        <v>127.95833333333333</v>
      </c>
      <c r="I304" s="31">
        <f t="shared" si="19"/>
        <v>137.55833333333334</v>
      </c>
      <c r="J304" s="38">
        <v>102.6</v>
      </c>
      <c r="K304" s="31">
        <f t="shared" si="20"/>
        <v>101.98018257002418</v>
      </c>
      <c r="L304" s="31">
        <f t="shared" si="21"/>
        <v>127.95833333333333</v>
      </c>
      <c r="M304" s="41">
        <f t="shared" si="22"/>
        <v>106.80833333333334</v>
      </c>
      <c r="N304" s="2"/>
      <c r="O304" s="81">
        <f t="shared" si="23"/>
        <v>102.63333333333334</v>
      </c>
      <c r="Q304" s="43">
        <v>1910</v>
      </c>
      <c r="R304" s="42">
        <v>3</v>
      </c>
      <c r="T304" s="56">
        <v>35.700000000000003</v>
      </c>
      <c r="U304" s="10">
        <f t="shared" si="26"/>
        <v>74.191666666666663</v>
      </c>
      <c r="V304" s="31">
        <f t="shared" si="24"/>
        <v>28.641666666666666</v>
      </c>
      <c r="W304" s="38"/>
    </row>
    <row r="305" spans="1:23" ht="16.5" thickBot="1">
      <c r="A305" s="43">
        <v>1972</v>
      </c>
      <c r="B305" s="42">
        <v>4</v>
      </c>
      <c r="D305" s="25">
        <v>89.6</v>
      </c>
      <c r="E305" s="18">
        <v>113.7</v>
      </c>
      <c r="F305" s="10">
        <f t="shared" si="25"/>
        <v>109.68333333333334</v>
      </c>
      <c r="G305" s="31">
        <f t="shared" si="17"/>
        <v>113.25833333333334</v>
      </c>
      <c r="H305" s="45">
        <f t="shared" si="18"/>
        <v>129.28333333333333</v>
      </c>
      <c r="I305" s="31">
        <f t="shared" si="19"/>
        <v>135.96666666666667</v>
      </c>
      <c r="J305" s="38">
        <v>104</v>
      </c>
      <c r="K305" s="31">
        <f t="shared" si="20"/>
        <v>101.78696246771007</v>
      </c>
      <c r="L305" s="31">
        <f t="shared" si="21"/>
        <v>129.28333333333333</v>
      </c>
      <c r="M305" s="41">
        <f t="shared" si="22"/>
        <v>109.68333333333334</v>
      </c>
      <c r="N305" s="2"/>
      <c r="O305" s="81">
        <f t="shared" si="23"/>
        <v>104.00416666666668</v>
      </c>
      <c r="Q305" s="43">
        <v>1910</v>
      </c>
      <c r="R305" s="42">
        <v>4</v>
      </c>
      <c r="T305" s="56">
        <v>14.1</v>
      </c>
      <c r="U305" s="10">
        <f t="shared" si="26"/>
        <v>63.033333333333331</v>
      </c>
      <c r="V305" s="31">
        <f t="shared" si="24"/>
        <v>31.658333333333331</v>
      </c>
      <c r="W305" s="38"/>
    </row>
    <row r="306" spans="1:23" ht="16.5" thickBot="1">
      <c r="A306" s="43">
        <v>1972</v>
      </c>
      <c r="B306" s="42">
        <v>5</v>
      </c>
      <c r="D306" s="25">
        <v>113.9</v>
      </c>
      <c r="E306" s="18">
        <v>132.5</v>
      </c>
      <c r="F306" s="10">
        <f t="shared" si="25"/>
        <v>115.09166666666665</v>
      </c>
      <c r="G306" s="31">
        <f t="shared" si="17"/>
        <v>110.50000000000001</v>
      </c>
      <c r="H306" s="45">
        <f t="shared" si="18"/>
        <v>133.20833333333334</v>
      </c>
      <c r="I306" s="31">
        <f t="shared" si="19"/>
        <v>135.31666666666669</v>
      </c>
      <c r="J306" s="38">
        <v>103.3</v>
      </c>
      <c r="K306" s="31">
        <f t="shared" si="20"/>
        <v>101.57410759539498</v>
      </c>
      <c r="L306" s="31">
        <f t="shared" si="21"/>
        <v>133.20833333333334</v>
      </c>
      <c r="M306" s="41">
        <f t="shared" si="22"/>
        <v>115.09166666666665</v>
      </c>
      <c r="N306" s="2"/>
      <c r="O306" s="81">
        <f t="shared" si="23"/>
        <v>103.30416666666667</v>
      </c>
      <c r="Q306" s="43">
        <v>1910</v>
      </c>
      <c r="R306" s="42">
        <v>5</v>
      </c>
      <c r="T306" s="56">
        <v>36.9</v>
      </c>
      <c r="U306" s="10">
        <f t="shared" si="26"/>
        <v>53.316666666666663</v>
      </c>
      <c r="V306" s="31">
        <f t="shared" si="24"/>
        <v>35.325000000000003</v>
      </c>
      <c r="W306" s="38"/>
    </row>
    <row r="307" spans="1:23" ht="16.5" thickBot="1">
      <c r="A307" s="43">
        <v>1972</v>
      </c>
      <c r="B307" s="42">
        <v>6</v>
      </c>
      <c r="D307" s="25">
        <v>124.7</v>
      </c>
      <c r="E307" s="18">
        <v>139.69999999999999</v>
      </c>
      <c r="F307" s="10">
        <f t="shared" si="25"/>
        <v>118.70833333333333</v>
      </c>
      <c r="G307" s="31">
        <f t="shared" si="17"/>
        <v>101.80833333333334</v>
      </c>
      <c r="H307" s="45">
        <f t="shared" si="18"/>
        <v>137.14166666666668</v>
      </c>
      <c r="I307" s="31">
        <f t="shared" si="19"/>
        <v>129.82500000000002</v>
      </c>
      <c r="J307" s="38">
        <v>99.9</v>
      </c>
      <c r="K307" s="31">
        <f t="shared" si="20"/>
        <v>101.55282555282555</v>
      </c>
      <c r="L307" s="31">
        <f t="shared" si="21"/>
        <v>137.14166666666668</v>
      </c>
      <c r="M307" s="41">
        <f t="shared" si="22"/>
        <v>118.70833333333333</v>
      </c>
      <c r="N307" s="2"/>
      <c r="O307" s="81">
        <f t="shared" si="23"/>
        <v>99.866666666666674</v>
      </c>
      <c r="Q307" s="43">
        <v>1910</v>
      </c>
      <c r="R307" s="42">
        <v>6</v>
      </c>
      <c r="T307" s="56">
        <v>20.5</v>
      </c>
      <c r="U307" s="10">
        <f t="shared" si="26"/>
        <v>41.466666666666669</v>
      </c>
      <c r="V307" s="31">
        <f t="shared" si="24"/>
        <v>30.666666666666671</v>
      </c>
      <c r="W307" s="38"/>
    </row>
    <row r="308" spans="1:23" ht="16.5" thickBot="1">
      <c r="A308" s="43">
        <v>1972</v>
      </c>
      <c r="B308" s="42">
        <v>7</v>
      </c>
      <c r="D308" s="25">
        <v>108.3</v>
      </c>
      <c r="E308" s="18">
        <v>126</v>
      </c>
      <c r="F308" s="10">
        <f t="shared" si="25"/>
        <v>119.8</v>
      </c>
      <c r="G308" s="31">
        <f t="shared" si="17"/>
        <v>91.533333333333317</v>
      </c>
      <c r="H308" s="45">
        <f t="shared" si="18"/>
        <v>138.82500000000002</v>
      </c>
      <c r="I308" s="31">
        <f t="shared" si="19"/>
        <v>123.10000000000001</v>
      </c>
      <c r="J308" s="38">
        <v>96.6</v>
      </c>
      <c r="K308" s="31">
        <f t="shared" si="20"/>
        <v>101.58806343906511</v>
      </c>
      <c r="L308" s="31">
        <f t="shared" si="21"/>
        <v>138.82500000000002</v>
      </c>
      <c r="M308" s="41">
        <f t="shared" si="22"/>
        <v>119.8</v>
      </c>
      <c r="N308" s="2"/>
      <c r="O308" s="81">
        <f t="shared" si="23"/>
        <v>96.641666666666666</v>
      </c>
      <c r="Q308" s="43">
        <v>1910</v>
      </c>
      <c r="R308" s="42">
        <v>7</v>
      </c>
      <c r="T308" s="56">
        <v>23.5</v>
      </c>
      <c r="U308" s="10">
        <f t="shared" si="26"/>
        <v>34.199999999999996</v>
      </c>
      <c r="V308" s="31">
        <f t="shared" si="24"/>
        <v>28.516666666666669</v>
      </c>
      <c r="W308" s="38"/>
    </row>
    <row r="309" spans="1:23" ht="16.5" thickBot="1">
      <c r="A309" s="43">
        <v>1972</v>
      </c>
      <c r="B309" s="42">
        <v>8</v>
      </c>
      <c r="D309" s="25">
        <v>108.9</v>
      </c>
      <c r="E309" s="18">
        <v>128.9</v>
      </c>
      <c r="F309" s="10">
        <f t="shared" si="25"/>
        <v>120.25833333333333</v>
      </c>
      <c r="G309" s="31">
        <f t="shared" si="17"/>
        <v>83.708333333333329</v>
      </c>
      <c r="H309" s="45">
        <f t="shared" si="18"/>
        <v>139.51666666666668</v>
      </c>
      <c r="I309" s="31">
        <f t="shared" si="19"/>
        <v>118.375</v>
      </c>
      <c r="J309" s="38">
        <v>92.9</v>
      </c>
      <c r="K309" s="31">
        <f t="shared" si="20"/>
        <v>101.60141362344952</v>
      </c>
      <c r="L309" s="31">
        <f t="shared" si="21"/>
        <v>139.51666666666668</v>
      </c>
      <c r="M309" s="41">
        <f t="shared" si="22"/>
        <v>120.25833333333333</v>
      </c>
      <c r="N309" s="2"/>
      <c r="O309" s="81">
        <f t="shared" si="23"/>
        <v>92.908333333333346</v>
      </c>
      <c r="Q309" s="43">
        <v>1910</v>
      </c>
      <c r="R309" s="42">
        <v>8</v>
      </c>
      <c r="T309" s="56">
        <v>19.3</v>
      </c>
      <c r="U309" s="10">
        <f t="shared" si="26"/>
        <v>29.375</v>
      </c>
      <c r="V309" s="31">
        <f t="shared" si="24"/>
        <v>26.316666666666666</v>
      </c>
      <c r="W309" s="38"/>
    </row>
    <row r="310" spans="1:23" ht="16.5" thickBot="1">
      <c r="A310" s="43">
        <v>1972</v>
      </c>
      <c r="B310" s="42">
        <v>9</v>
      </c>
      <c r="D310" s="25">
        <v>90.7</v>
      </c>
      <c r="E310" s="18">
        <v>114.9</v>
      </c>
      <c r="F310" s="10">
        <f t="shared" si="25"/>
        <v>115.47500000000001</v>
      </c>
      <c r="G310" s="31">
        <f t="shared" si="17"/>
        <v>76.083333333333329</v>
      </c>
      <c r="H310" s="45">
        <f t="shared" si="18"/>
        <v>136.54166666666666</v>
      </c>
      <c r="I310" s="31">
        <f t="shared" si="19"/>
        <v>113.2</v>
      </c>
      <c r="J310" s="38">
        <v>88.2</v>
      </c>
      <c r="K310" s="31">
        <f t="shared" si="20"/>
        <v>101.82434870462582</v>
      </c>
      <c r="L310" s="31">
        <f t="shared" si="21"/>
        <v>136.54166666666666</v>
      </c>
      <c r="M310" s="41">
        <f t="shared" si="22"/>
        <v>115.47500000000001</v>
      </c>
      <c r="N310" s="2"/>
      <c r="O310" s="81">
        <f t="shared" si="23"/>
        <v>88.220833333333346</v>
      </c>
      <c r="Q310" s="43">
        <v>1910</v>
      </c>
      <c r="R310" s="42">
        <v>9</v>
      </c>
      <c r="T310" s="56">
        <v>43.7</v>
      </c>
      <c r="U310" s="10">
        <f t="shared" si="26"/>
        <v>29.308333333333337</v>
      </c>
      <c r="V310" s="31">
        <f t="shared" si="24"/>
        <v>25.433333333333334</v>
      </c>
      <c r="W310" s="38"/>
    </row>
    <row r="311" spans="1:23" ht="16.5" thickBot="1">
      <c r="A311" s="43">
        <v>1972</v>
      </c>
      <c r="B311" s="42">
        <v>10</v>
      </c>
      <c r="D311" s="25">
        <v>86.9</v>
      </c>
      <c r="E311" s="18">
        <v>120.2</v>
      </c>
      <c r="F311" s="10">
        <f t="shared" si="25"/>
        <v>113.03333333333335</v>
      </c>
      <c r="G311" s="31">
        <f t="shared" si="17"/>
        <v>73.233333333333334</v>
      </c>
      <c r="H311" s="45">
        <f t="shared" si="18"/>
        <v>136.50833333333333</v>
      </c>
      <c r="I311" s="31">
        <f t="shared" si="19"/>
        <v>111.14999999999999</v>
      </c>
      <c r="J311" s="38">
        <v>85.9</v>
      </c>
      <c r="K311" s="31">
        <f t="shared" si="20"/>
        <v>102.07682099675611</v>
      </c>
      <c r="L311" s="31">
        <f t="shared" si="21"/>
        <v>136.50833333333333</v>
      </c>
      <c r="M311" s="41">
        <f t="shared" si="22"/>
        <v>113.03333333333335</v>
      </c>
      <c r="N311" s="2"/>
      <c r="O311" s="81">
        <f t="shared" si="23"/>
        <v>85.891666666666666</v>
      </c>
      <c r="Q311" s="43">
        <v>1910</v>
      </c>
      <c r="R311" s="42">
        <v>10</v>
      </c>
      <c r="T311" s="56">
        <v>63.9</v>
      </c>
      <c r="U311" s="10">
        <f t="shared" si="26"/>
        <v>35.80833333333333</v>
      </c>
      <c r="V311" s="31">
        <f t="shared" si="24"/>
        <v>21.533333333333331</v>
      </c>
      <c r="W311" s="38"/>
    </row>
    <row r="312" spans="1:23" ht="16.5" thickBot="1">
      <c r="A312" s="43">
        <v>1972</v>
      </c>
      <c r="B312" s="42">
        <v>11</v>
      </c>
      <c r="D312" s="25">
        <v>59.2</v>
      </c>
      <c r="E312" s="18">
        <v>99.4</v>
      </c>
      <c r="F312" s="10">
        <f t="shared" si="25"/>
        <v>105.94166666666668</v>
      </c>
      <c r="G312" s="31">
        <f t="shared" si="17"/>
        <v>70.591666666666669</v>
      </c>
      <c r="H312" s="45">
        <f t="shared" si="18"/>
        <v>132.55833333333334</v>
      </c>
      <c r="I312" s="31">
        <f t="shared" si="19"/>
        <v>108.19166666666666</v>
      </c>
      <c r="J312" s="38">
        <v>83.3</v>
      </c>
      <c r="K312" s="31">
        <f t="shared" si="20"/>
        <v>102.51238889325887</v>
      </c>
      <c r="L312" s="31">
        <f t="shared" si="21"/>
        <v>132.55833333333334</v>
      </c>
      <c r="M312" s="41">
        <f t="shared" si="22"/>
        <v>105.94166666666668</v>
      </c>
      <c r="N312" s="2"/>
      <c r="O312" s="81">
        <f t="shared" si="23"/>
        <v>83.333333333333329</v>
      </c>
      <c r="Q312" s="43">
        <v>1910</v>
      </c>
      <c r="R312" s="42">
        <v>11</v>
      </c>
      <c r="T312" s="56">
        <v>8.3000000000000007</v>
      </c>
      <c r="U312" s="10">
        <f t="shared" si="26"/>
        <v>32.94166666666667</v>
      </c>
      <c r="V312" s="31">
        <f t="shared" si="24"/>
        <v>14.441666666666665</v>
      </c>
      <c r="W312" s="38"/>
    </row>
    <row r="313" spans="1:23" ht="16.5" thickBot="1">
      <c r="A313" s="43">
        <v>1972</v>
      </c>
      <c r="B313" s="42">
        <v>12</v>
      </c>
      <c r="D313" s="25">
        <v>64.3</v>
      </c>
      <c r="E313" s="18">
        <v>99.7</v>
      </c>
      <c r="F313" s="10">
        <f t="shared" si="25"/>
        <v>96.774999999999991</v>
      </c>
      <c r="G313" s="31">
        <f t="shared" si="17"/>
        <v>70.424999999999997</v>
      </c>
      <c r="H313" s="45">
        <f t="shared" si="18"/>
        <v>126.49166666666667</v>
      </c>
      <c r="I313" s="31">
        <f t="shared" si="19"/>
        <v>107.73333333333333</v>
      </c>
      <c r="J313" s="38">
        <v>78.2</v>
      </c>
      <c r="K313" s="31">
        <f t="shared" si="20"/>
        <v>103.07069663308361</v>
      </c>
      <c r="L313" s="31">
        <f t="shared" si="21"/>
        <v>126.49166666666667</v>
      </c>
      <c r="M313" s="41">
        <f t="shared" si="22"/>
        <v>96.774999999999991</v>
      </c>
      <c r="N313" s="2"/>
      <c r="O313" s="81">
        <f t="shared" si="23"/>
        <v>78.241666666666646</v>
      </c>
      <c r="Q313" s="43">
        <v>1910</v>
      </c>
      <c r="R313" s="42">
        <v>12</v>
      </c>
      <c r="T313" s="56">
        <v>9.6</v>
      </c>
      <c r="U313" s="10">
        <f t="shared" si="26"/>
        <v>29.758333333333336</v>
      </c>
      <c r="V313" s="31">
        <f t="shared" si="24"/>
        <v>14.625</v>
      </c>
      <c r="W313" s="38"/>
    </row>
    <row r="314" spans="1:23" ht="16.5" thickBot="1">
      <c r="A314" s="43">
        <v>1973</v>
      </c>
      <c r="B314" s="42">
        <v>1</v>
      </c>
      <c r="D314" s="25">
        <v>61.8</v>
      </c>
      <c r="E314" s="18">
        <v>99</v>
      </c>
      <c r="F314" s="10">
        <f t="shared" si="25"/>
        <v>87.658333333333317</v>
      </c>
      <c r="G314" s="31">
        <f t="shared" si="17"/>
        <v>67.150000000000006</v>
      </c>
      <c r="H314" s="45">
        <f t="shared" si="18"/>
        <v>120.85000000000001</v>
      </c>
      <c r="I314" s="31">
        <f t="shared" si="19"/>
        <v>106.23333333333335</v>
      </c>
      <c r="J314" s="38">
        <v>72.3</v>
      </c>
      <c r="K314" s="31">
        <f t="shared" si="20"/>
        <v>103.78648160471528</v>
      </c>
      <c r="L314" s="31">
        <f t="shared" si="21"/>
        <v>120.85000000000001</v>
      </c>
      <c r="M314" s="41">
        <f t="shared" si="22"/>
        <v>87.658333333333317</v>
      </c>
      <c r="N314" s="2"/>
      <c r="O314" s="81">
        <f t="shared" si="23"/>
        <v>72.254166666666649</v>
      </c>
      <c r="Q314" s="43">
        <v>1911</v>
      </c>
      <c r="R314" s="42">
        <v>1</v>
      </c>
      <c r="T314" s="56">
        <v>5.6</v>
      </c>
      <c r="U314" s="10">
        <f t="shared" si="26"/>
        <v>27.025000000000002</v>
      </c>
      <c r="V314" s="31">
        <f t="shared" si="24"/>
        <v>13.825000000000001</v>
      </c>
      <c r="W314" s="38"/>
    </row>
    <row r="315" spans="1:23" ht="16.5" thickBot="1">
      <c r="A315" s="43">
        <v>1973</v>
      </c>
      <c r="B315" s="42">
        <v>2</v>
      </c>
      <c r="D315" s="25">
        <v>60.9</v>
      </c>
      <c r="E315" s="18">
        <v>96.3</v>
      </c>
      <c r="F315" s="10">
        <f t="shared" si="25"/>
        <v>79.708333333333329</v>
      </c>
      <c r="G315" s="31">
        <f t="shared" si="17"/>
        <v>62.666666666666679</v>
      </c>
      <c r="H315" s="45">
        <f t="shared" si="18"/>
        <v>115.65833333333335</v>
      </c>
      <c r="I315" s="31">
        <f t="shared" si="19"/>
        <v>104.075</v>
      </c>
      <c r="J315" s="38">
        <v>66.099999999999994</v>
      </c>
      <c r="K315" s="31">
        <f t="shared" si="20"/>
        <v>104.51019341348668</v>
      </c>
      <c r="L315" s="31">
        <f t="shared" si="21"/>
        <v>115.65833333333335</v>
      </c>
      <c r="M315" s="41">
        <f t="shared" si="22"/>
        <v>79.708333333333329</v>
      </c>
      <c r="N315" s="2"/>
      <c r="O315" s="81">
        <f t="shared" si="23"/>
        <v>66.112499999999997</v>
      </c>
      <c r="Q315" s="43">
        <v>1911</v>
      </c>
      <c r="R315" s="42">
        <v>2</v>
      </c>
      <c r="T315" s="56">
        <v>15</v>
      </c>
      <c r="U315" s="10">
        <f t="shared" si="26"/>
        <v>25.958333333333332</v>
      </c>
      <c r="V315" s="31">
        <f t="shared" si="24"/>
        <v>13.941666666666668</v>
      </c>
      <c r="W315" s="38"/>
    </row>
    <row r="316" spans="1:23" ht="16.5" thickBot="1">
      <c r="A316" s="43">
        <v>1973</v>
      </c>
      <c r="B316" s="42">
        <v>3</v>
      </c>
      <c r="D316" s="25">
        <v>65.400000000000006</v>
      </c>
      <c r="E316" s="18">
        <v>99.4</v>
      </c>
      <c r="F316" s="10">
        <f t="shared" si="25"/>
        <v>73.975000000000009</v>
      </c>
      <c r="G316" s="31">
        <f t="shared" si="17"/>
        <v>62.57500000000001</v>
      </c>
      <c r="H316" s="45">
        <f t="shared" si="18"/>
        <v>111.90833333333332</v>
      </c>
      <c r="I316" s="31">
        <f t="shared" si="19"/>
        <v>103.99999999999999</v>
      </c>
      <c r="J316" s="38">
        <v>62.8</v>
      </c>
      <c r="K316" s="31">
        <f t="shared" si="20"/>
        <v>105.12785851075813</v>
      </c>
      <c r="L316" s="31">
        <f t="shared" si="21"/>
        <v>111.90833333333332</v>
      </c>
      <c r="M316" s="41">
        <f t="shared" si="22"/>
        <v>73.975000000000009</v>
      </c>
      <c r="N316" s="2"/>
      <c r="O316" s="81">
        <f t="shared" si="23"/>
        <v>62.824999999999996</v>
      </c>
      <c r="Q316" s="43">
        <v>1911</v>
      </c>
      <c r="R316" s="42">
        <v>3</v>
      </c>
      <c r="T316" s="56">
        <v>13</v>
      </c>
      <c r="U316" s="10">
        <f t="shared" si="26"/>
        <v>22.875</v>
      </c>
      <c r="V316" s="31">
        <f t="shared" si="24"/>
        <v>12.558333333333335</v>
      </c>
      <c r="W316" s="38"/>
    </row>
    <row r="317" spans="1:23" ht="16.5" thickBot="1">
      <c r="A317" s="43">
        <v>1973</v>
      </c>
      <c r="B317" s="42">
        <v>4</v>
      </c>
      <c r="D317" s="25">
        <v>81.8</v>
      </c>
      <c r="E317" s="18">
        <v>105.8</v>
      </c>
      <c r="F317" s="10">
        <f t="shared" si="25"/>
        <v>72.808333333333323</v>
      </c>
      <c r="G317" s="31">
        <f t="shared" si="17"/>
        <v>62.32500000000001</v>
      </c>
      <c r="H317" s="45">
        <f t="shared" si="18"/>
        <v>109.94999999999999</v>
      </c>
      <c r="I317" s="31">
        <f t="shared" si="19"/>
        <v>103.59166666666664</v>
      </c>
      <c r="J317" s="38">
        <v>60.8</v>
      </c>
      <c r="K317" s="31">
        <f t="shared" si="20"/>
        <v>105.10129335012017</v>
      </c>
      <c r="L317" s="31">
        <f t="shared" si="21"/>
        <v>109.94999999999999</v>
      </c>
      <c r="M317" s="41">
        <f t="shared" si="22"/>
        <v>72.808333333333323</v>
      </c>
      <c r="N317" s="2"/>
      <c r="O317" s="81">
        <f t="shared" si="23"/>
        <v>60.750000000000007</v>
      </c>
      <c r="Q317" s="43">
        <v>1911</v>
      </c>
      <c r="R317" s="42">
        <v>4</v>
      </c>
      <c r="T317" s="56">
        <v>27.6</v>
      </c>
      <c r="U317" s="10">
        <f t="shared" si="26"/>
        <v>18.508333333333336</v>
      </c>
      <c r="V317" s="31">
        <f t="shared" si="24"/>
        <v>11.325000000000001</v>
      </c>
      <c r="W317" s="38"/>
    </row>
    <row r="318" spans="1:23" ht="16.5" thickBot="1">
      <c r="A318" s="43">
        <v>1973</v>
      </c>
      <c r="B318" s="42">
        <v>5</v>
      </c>
      <c r="D318" s="25">
        <v>60.3</v>
      </c>
      <c r="E318" s="18">
        <v>99.1</v>
      </c>
      <c r="F318" s="10">
        <f t="shared" si="25"/>
        <v>70.683333333333337</v>
      </c>
      <c r="G318" s="31">
        <f t="shared" si="17"/>
        <v>55.191666666666663</v>
      </c>
      <c r="H318" s="45">
        <f t="shared" si="18"/>
        <v>108.16666666666667</v>
      </c>
      <c r="I318" s="31">
        <f t="shared" si="19"/>
        <v>99.858333333333334</v>
      </c>
      <c r="J318" s="38">
        <v>57.9</v>
      </c>
      <c r="K318" s="31">
        <f t="shared" si="20"/>
        <v>105.30299457675076</v>
      </c>
      <c r="L318" s="31">
        <f t="shared" si="21"/>
        <v>108.16666666666667</v>
      </c>
      <c r="M318" s="41">
        <f t="shared" si="22"/>
        <v>70.683333333333337</v>
      </c>
      <c r="N318" s="2"/>
      <c r="O318" s="81">
        <f t="shared" si="23"/>
        <v>57.912500000000016</v>
      </c>
      <c r="Q318" s="43">
        <v>1911</v>
      </c>
      <c r="R318" s="42">
        <v>5</v>
      </c>
      <c r="T318" s="56">
        <v>15.1</v>
      </c>
      <c r="U318" s="10">
        <f t="shared" si="26"/>
        <v>15.008333333333333</v>
      </c>
      <c r="V318" s="31">
        <f t="shared" si="24"/>
        <v>7.6833333333333336</v>
      </c>
      <c r="W318" s="38"/>
    </row>
    <row r="319" spans="1:23" ht="16.5" thickBot="1">
      <c r="A319" s="43">
        <v>1973</v>
      </c>
      <c r="B319" s="42">
        <v>6</v>
      </c>
      <c r="D319" s="25">
        <v>56.1</v>
      </c>
      <c r="E319" s="18">
        <v>94.2</v>
      </c>
      <c r="F319" s="10">
        <f t="shared" si="25"/>
        <v>69.741666666666674</v>
      </c>
      <c r="G319" s="31">
        <f t="shared" si="17"/>
        <v>50.774999999999999</v>
      </c>
      <c r="H319" s="45">
        <f t="shared" si="18"/>
        <v>107.27499999999999</v>
      </c>
      <c r="I319" s="31">
        <f t="shared" si="19"/>
        <v>96.77500000000002</v>
      </c>
      <c r="J319" s="38">
        <v>55.6</v>
      </c>
      <c r="K319" s="31">
        <f t="shared" si="20"/>
        <v>105.38176604134304</v>
      </c>
      <c r="L319" s="31">
        <f t="shared" si="21"/>
        <v>107.27499999999999</v>
      </c>
      <c r="M319" s="41">
        <f t="shared" si="22"/>
        <v>69.741666666666674</v>
      </c>
      <c r="N319" s="2"/>
      <c r="O319" s="81">
        <f t="shared" si="23"/>
        <v>55.583333333333336</v>
      </c>
      <c r="Q319" s="43">
        <v>1911</v>
      </c>
      <c r="R319" s="42">
        <v>6</v>
      </c>
      <c r="T319" s="56">
        <v>3.7</v>
      </c>
      <c r="U319" s="10">
        <f t="shared" si="26"/>
        <v>14.133333333333333</v>
      </c>
      <c r="V319" s="31">
        <f t="shared" si="24"/>
        <v>6.0583333333333336</v>
      </c>
      <c r="W319" s="38"/>
    </row>
    <row r="320" spans="1:23" ht="16.5" thickBot="1">
      <c r="A320" s="43">
        <v>1973</v>
      </c>
      <c r="B320" s="42">
        <v>7</v>
      </c>
      <c r="D320" s="25">
        <v>33.200000000000003</v>
      </c>
      <c r="E320" s="18">
        <v>87.2</v>
      </c>
      <c r="F320" s="10">
        <f t="shared" si="25"/>
        <v>64.766666666666666</v>
      </c>
      <c r="G320" s="31">
        <f t="shared" si="17"/>
        <v>47.483333333333341</v>
      </c>
      <c r="H320" s="45">
        <f t="shared" si="18"/>
        <v>105.25000000000001</v>
      </c>
      <c r="I320" s="31">
        <f t="shared" si="19"/>
        <v>94.566666666666677</v>
      </c>
      <c r="J320" s="38">
        <v>53.4</v>
      </c>
      <c r="K320" s="31">
        <f t="shared" si="20"/>
        <v>106.25064333504889</v>
      </c>
      <c r="L320" s="31">
        <f t="shared" si="21"/>
        <v>105.25000000000001</v>
      </c>
      <c r="M320" s="41">
        <f t="shared" si="22"/>
        <v>64.766666666666666</v>
      </c>
      <c r="N320" s="2"/>
      <c r="O320" s="81">
        <f t="shared" si="23"/>
        <v>53.358333333333341</v>
      </c>
      <c r="Q320" s="43">
        <v>1911</v>
      </c>
      <c r="R320" s="42">
        <v>7</v>
      </c>
      <c r="T320" s="56">
        <v>5.9</v>
      </c>
      <c r="U320" s="10">
        <f t="shared" si="26"/>
        <v>13.850000000000001</v>
      </c>
      <c r="V320" s="31">
        <f t="shared" si="24"/>
        <v>5.7833333333333341</v>
      </c>
      <c r="W320" s="38"/>
    </row>
    <row r="321" spans="1:23" ht="16.5" thickBot="1">
      <c r="A321" s="43">
        <v>1973</v>
      </c>
      <c r="B321" s="42">
        <v>8</v>
      </c>
      <c r="D321" s="25">
        <v>36.6</v>
      </c>
      <c r="E321" s="18">
        <v>84.9</v>
      </c>
      <c r="F321" s="10">
        <f t="shared" si="25"/>
        <v>60.641666666666673</v>
      </c>
      <c r="G321" s="31">
        <f t="shared" si="17"/>
        <v>48.341666666666661</v>
      </c>
      <c r="H321" s="45">
        <f t="shared" si="18"/>
        <v>103.125</v>
      </c>
      <c r="I321" s="31">
        <f t="shared" si="19"/>
        <v>93.308333333333337</v>
      </c>
      <c r="J321" s="38">
        <v>51.4</v>
      </c>
      <c r="K321" s="31">
        <f t="shared" si="20"/>
        <v>107.00563418991342</v>
      </c>
      <c r="L321" s="31">
        <f t="shared" si="21"/>
        <v>103.125</v>
      </c>
      <c r="M321" s="41">
        <f t="shared" si="22"/>
        <v>60.641666666666673</v>
      </c>
      <c r="N321" s="2"/>
      <c r="O321" s="81">
        <f t="shared" si="23"/>
        <v>51.441666666666663</v>
      </c>
      <c r="Q321" s="43">
        <v>1911</v>
      </c>
      <c r="R321" s="42">
        <v>8</v>
      </c>
      <c r="T321" s="56">
        <v>6.7</v>
      </c>
      <c r="U321" s="10">
        <f t="shared" si="26"/>
        <v>13.250000000000002</v>
      </c>
      <c r="V321" s="31">
        <f t="shared" si="24"/>
        <v>4.833333333333333</v>
      </c>
      <c r="W321" s="38"/>
    </row>
    <row r="322" spans="1:23" ht="16.5" thickBot="1">
      <c r="A322" s="43">
        <v>1973</v>
      </c>
      <c r="B322" s="42">
        <v>9</v>
      </c>
      <c r="D322" s="25">
        <v>84.1</v>
      </c>
      <c r="E322" s="18">
        <v>106.8</v>
      </c>
      <c r="F322" s="10">
        <f t="shared" si="25"/>
        <v>64.13333333333334</v>
      </c>
      <c r="G322" s="31">
        <f t="shared" si="17"/>
        <v>47.92499999999999</v>
      </c>
      <c r="H322" s="45">
        <f t="shared" si="18"/>
        <v>104.61666666666666</v>
      </c>
      <c r="I322" s="31">
        <f t="shared" si="19"/>
        <v>92.266666666666666</v>
      </c>
      <c r="J322" s="38">
        <v>49</v>
      </c>
      <c r="K322" s="31">
        <f t="shared" si="20"/>
        <v>106.31237006237006</v>
      </c>
      <c r="L322" s="31">
        <f t="shared" si="21"/>
        <v>104.61666666666666</v>
      </c>
      <c r="M322" s="41">
        <f t="shared" si="22"/>
        <v>64.13333333333334</v>
      </c>
      <c r="N322" s="2"/>
      <c r="O322" s="81">
        <f t="shared" si="23"/>
        <v>49.020833333333343</v>
      </c>
      <c r="Q322" s="43">
        <v>1911</v>
      </c>
      <c r="R322" s="42">
        <v>9</v>
      </c>
      <c r="T322" s="56">
        <v>6.7</v>
      </c>
      <c r="U322" s="10">
        <f t="shared" si="26"/>
        <v>12.033333333333333</v>
      </c>
      <c r="V322" s="31">
        <f t="shared" si="24"/>
        <v>4.3999999999999995</v>
      </c>
      <c r="W322" s="38"/>
    </row>
    <row r="323" spans="1:23" ht="16.5" thickBot="1">
      <c r="A323" s="43">
        <v>1973</v>
      </c>
      <c r="B323" s="42">
        <v>10</v>
      </c>
      <c r="D323" s="25">
        <v>43.7</v>
      </c>
      <c r="E323" s="18">
        <v>87.1</v>
      </c>
      <c r="F323" s="10">
        <f t="shared" si="25"/>
        <v>59.15</v>
      </c>
      <c r="G323" s="31">
        <f t="shared" si="17"/>
        <v>41.274999999999999</v>
      </c>
      <c r="H323" s="45">
        <f t="shared" si="18"/>
        <v>102.03333333333332</v>
      </c>
      <c r="I323" s="31">
        <f t="shared" si="19"/>
        <v>88.225000000000009</v>
      </c>
      <c r="J323" s="38">
        <v>46.6</v>
      </c>
      <c r="K323" s="31">
        <f t="shared" si="20"/>
        <v>107.24992955762187</v>
      </c>
      <c r="L323" s="31">
        <f t="shared" si="21"/>
        <v>102.03333333333332</v>
      </c>
      <c r="M323" s="41">
        <f t="shared" si="22"/>
        <v>59.15</v>
      </c>
      <c r="N323" s="2"/>
      <c r="O323" s="81">
        <f t="shared" si="23"/>
        <v>46.570833333333333</v>
      </c>
      <c r="Q323" s="43">
        <v>1911</v>
      </c>
      <c r="R323" s="42">
        <v>10</v>
      </c>
      <c r="T323" s="56">
        <v>4.5</v>
      </c>
      <c r="U323" s="10">
        <f t="shared" si="26"/>
        <v>9.4</v>
      </c>
      <c r="V323" s="31">
        <f t="shared" si="24"/>
        <v>4.5999999999999996</v>
      </c>
      <c r="W323" s="38"/>
    </row>
    <row r="324" spans="1:23" ht="16.5" thickBot="1">
      <c r="A324" s="43">
        <v>1973</v>
      </c>
      <c r="B324" s="42">
        <v>11</v>
      </c>
      <c r="D324" s="25">
        <v>34.299999999999997</v>
      </c>
      <c r="E324" s="18">
        <v>79.7</v>
      </c>
      <c r="F324" s="10">
        <f t="shared" si="25"/>
        <v>53.025000000000006</v>
      </c>
      <c r="G324" s="31">
        <f t="shared" si="17"/>
        <v>43.475000000000001</v>
      </c>
      <c r="H324" s="45">
        <f t="shared" si="18"/>
        <v>98.241666666666674</v>
      </c>
      <c r="I324" s="31">
        <f t="shared" si="19"/>
        <v>88.649999999999991</v>
      </c>
      <c r="J324" s="38">
        <v>45.4</v>
      </c>
      <c r="K324" s="31">
        <f t="shared" si="20"/>
        <v>108.52742417098852</v>
      </c>
      <c r="L324" s="31">
        <f t="shared" si="21"/>
        <v>98.241666666666674</v>
      </c>
      <c r="M324" s="41">
        <f t="shared" si="22"/>
        <v>53.025000000000006</v>
      </c>
      <c r="N324" s="2"/>
      <c r="O324" s="81">
        <f t="shared" si="23"/>
        <v>45.391666666666659</v>
      </c>
      <c r="Q324" s="43">
        <v>1911</v>
      </c>
      <c r="R324" s="42">
        <v>11</v>
      </c>
      <c r="T324" s="56">
        <v>7</v>
      </c>
      <c r="U324" s="10">
        <f t="shared" si="26"/>
        <v>7.0083333333333329</v>
      </c>
      <c r="V324" s="31">
        <f t="shared" si="24"/>
        <v>5.0999999999999996</v>
      </c>
      <c r="W324" s="38"/>
    </row>
    <row r="325" spans="1:23" ht="16.5" thickBot="1">
      <c r="A325" s="43">
        <v>1973</v>
      </c>
      <c r="B325" s="42">
        <v>12</v>
      </c>
      <c r="D325" s="25">
        <v>33.299999999999997</v>
      </c>
      <c r="E325" s="18">
        <v>81.5</v>
      </c>
      <c r="F325" s="10">
        <f t="shared" si="25"/>
        <v>48.875</v>
      </c>
      <c r="G325" s="31">
        <f t="shared" si="17"/>
        <v>46.741666666666667</v>
      </c>
      <c r="H325" s="45">
        <f t="shared" si="18"/>
        <v>95.716666666666654</v>
      </c>
      <c r="I325" s="31">
        <f t="shared" si="19"/>
        <v>90.5</v>
      </c>
      <c r="J325" s="38">
        <v>45</v>
      </c>
      <c r="K325" s="31">
        <f t="shared" si="20"/>
        <v>109.58397271952259</v>
      </c>
      <c r="L325" s="31">
        <f t="shared" si="21"/>
        <v>95.716666666666654</v>
      </c>
      <c r="M325" s="41">
        <f t="shared" si="22"/>
        <v>48.875</v>
      </c>
      <c r="N325" s="2"/>
      <c r="O325" s="81">
        <f t="shared" si="23"/>
        <v>45.033333333333331</v>
      </c>
      <c r="Q325" s="43">
        <v>1911</v>
      </c>
      <c r="R325" s="42">
        <v>12</v>
      </c>
      <c r="T325" s="56">
        <v>3.7</v>
      </c>
      <c r="U325" s="10">
        <f t="shared" si="26"/>
        <v>6.0583333333333336</v>
      </c>
      <c r="V325" s="31">
        <f t="shared" si="24"/>
        <v>5.1249999999999991</v>
      </c>
      <c r="W325" s="38"/>
    </row>
    <row r="326" spans="1:23" ht="16.5" thickBot="1">
      <c r="A326" s="43">
        <v>1974</v>
      </c>
      <c r="B326" s="42">
        <v>1</v>
      </c>
      <c r="D326" s="25">
        <v>39.4</v>
      </c>
      <c r="E326" s="18">
        <v>80.400000000000006</v>
      </c>
      <c r="F326" s="10">
        <f t="shared" si="25"/>
        <v>48</v>
      </c>
      <c r="G326" s="46">
        <f t="shared" si="17"/>
        <v>52.074999999999996</v>
      </c>
      <c r="H326" s="45">
        <f t="shared" si="18"/>
        <v>94</v>
      </c>
      <c r="I326" s="31">
        <f t="shared" si="19"/>
        <v>92.291666666666671</v>
      </c>
      <c r="J326" s="38">
        <v>46.8</v>
      </c>
      <c r="K326" s="31">
        <f t="shared" si="20"/>
        <v>109.58333333333333</v>
      </c>
      <c r="L326" s="31">
        <f t="shared" si="21"/>
        <v>94</v>
      </c>
      <c r="M326" s="41">
        <f t="shared" si="22"/>
        <v>48</v>
      </c>
      <c r="N326" s="2"/>
      <c r="O326" s="81">
        <f t="shared" si="23"/>
        <v>46.754166666666663</v>
      </c>
      <c r="Q326" s="43">
        <v>1912</v>
      </c>
      <c r="R326" s="42">
        <v>1</v>
      </c>
      <c r="T326" s="56">
        <v>0.4</v>
      </c>
      <c r="U326" s="10">
        <f t="shared" si="26"/>
        <v>5.3250000000000002</v>
      </c>
      <c r="V326" s="46">
        <f t="shared" si="24"/>
        <v>5.4916666666666671</v>
      </c>
      <c r="W326" s="38"/>
    </row>
    <row r="327" spans="1:23" ht="16.5" thickBot="1">
      <c r="A327" s="43">
        <v>1974</v>
      </c>
      <c r="B327" s="42">
        <v>2</v>
      </c>
      <c r="D327" s="25">
        <v>37.299999999999997</v>
      </c>
      <c r="E327" s="18">
        <v>78.900000000000006</v>
      </c>
      <c r="F327" s="10">
        <f t="shared" si="25"/>
        <v>48.4</v>
      </c>
      <c r="G327" s="46">
        <f t="shared" si="17"/>
        <v>56.091666666666669</v>
      </c>
      <c r="H327" s="45">
        <f t="shared" si="18"/>
        <v>92.808333333333337</v>
      </c>
      <c r="I327" s="31">
        <f t="shared" si="19"/>
        <v>93.941666666666663</v>
      </c>
      <c r="J327" s="38">
        <v>49.1</v>
      </c>
      <c r="K327" s="31">
        <f t="shared" si="20"/>
        <v>109.17527548209367</v>
      </c>
      <c r="L327" s="31">
        <f t="shared" si="21"/>
        <v>92.808333333333337</v>
      </c>
      <c r="M327" s="41">
        <f t="shared" si="22"/>
        <v>48.4</v>
      </c>
      <c r="N327" s="2"/>
      <c r="O327" s="81">
        <f t="shared" si="23"/>
        <v>49.137499999999996</v>
      </c>
      <c r="Q327" s="43">
        <v>1912</v>
      </c>
      <c r="R327" s="42">
        <v>2</v>
      </c>
      <c r="T327" s="56">
        <v>0</v>
      </c>
      <c r="U327" s="10">
        <f t="shared" si="26"/>
        <v>4.2749999999999995</v>
      </c>
      <c r="V327" s="46">
        <f t="shared" si="24"/>
        <v>5.875</v>
      </c>
      <c r="W327" s="38"/>
    </row>
    <row r="328" spans="1:23" ht="16.5" thickBot="1">
      <c r="A328" s="43">
        <v>1974</v>
      </c>
      <c r="B328" s="42">
        <v>3</v>
      </c>
      <c r="D328" s="25">
        <v>30.9</v>
      </c>
      <c r="E328" s="18">
        <v>78.400000000000006</v>
      </c>
      <c r="F328" s="10">
        <f t="shared" si="25"/>
        <v>43.491666666666667</v>
      </c>
      <c r="G328" s="46">
        <f t="shared" si="17"/>
        <v>58.633333333333326</v>
      </c>
      <c r="H328" s="45">
        <f t="shared" si="18"/>
        <v>89.899999999999991</v>
      </c>
      <c r="I328" s="31">
        <f t="shared" si="19"/>
        <v>95.27500000000002</v>
      </c>
      <c r="J328" s="38">
        <v>48.5</v>
      </c>
      <c r="K328" s="31">
        <f t="shared" si="20"/>
        <v>110.67062655681165</v>
      </c>
      <c r="L328" s="31">
        <f t="shared" si="21"/>
        <v>89.899999999999991</v>
      </c>
      <c r="M328" s="41">
        <f t="shared" si="22"/>
        <v>43.491666666666667</v>
      </c>
      <c r="N328" s="2"/>
      <c r="O328" s="81">
        <f t="shared" si="23"/>
        <v>48.487500000000004</v>
      </c>
      <c r="Q328" s="43">
        <v>1912</v>
      </c>
      <c r="R328" s="42">
        <v>3</v>
      </c>
      <c r="T328" s="56">
        <v>8.1999999999999993</v>
      </c>
      <c r="U328" s="10">
        <f t="shared" si="26"/>
        <v>4.5249999999999995</v>
      </c>
      <c r="V328" s="46">
        <f t="shared" si="24"/>
        <v>7.2416666666666671</v>
      </c>
      <c r="W328" s="38"/>
    </row>
    <row r="329" spans="1:23" ht="16.5" thickBot="1">
      <c r="A329" s="43">
        <v>1974</v>
      </c>
      <c r="B329" s="42">
        <v>4</v>
      </c>
      <c r="D329" s="25">
        <v>57.5</v>
      </c>
      <c r="E329" s="18">
        <v>86.7</v>
      </c>
      <c r="F329" s="10">
        <f t="shared" si="25"/>
        <v>42.424999999999997</v>
      </c>
      <c r="G329" s="46">
        <f t="shared" si="17"/>
        <v>63.85</v>
      </c>
      <c r="H329" s="45">
        <f t="shared" si="18"/>
        <v>88.191666666666663</v>
      </c>
      <c r="I329" s="31">
        <f t="shared" si="19"/>
        <v>97.691666666666663</v>
      </c>
      <c r="J329" s="38">
        <v>48.3</v>
      </c>
      <c r="K329" s="31">
        <f t="shared" si="20"/>
        <v>110.78766450599096</v>
      </c>
      <c r="L329" s="31">
        <f t="shared" si="21"/>
        <v>88.191666666666663</v>
      </c>
      <c r="M329" s="41">
        <f t="shared" si="22"/>
        <v>42.424999999999997</v>
      </c>
      <c r="N329" s="2"/>
      <c r="O329" s="81">
        <f t="shared" si="23"/>
        <v>48.345833333333331</v>
      </c>
      <c r="Q329" s="43">
        <v>1912</v>
      </c>
      <c r="R329" s="42">
        <v>4</v>
      </c>
      <c r="T329" s="56">
        <v>7.6</v>
      </c>
      <c r="U329" s="10">
        <f t="shared" si="26"/>
        <v>4.8583333333333334</v>
      </c>
      <c r="V329" s="46">
        <f t="shared" si="24"/>
        <v>7.8333333333333321</v>
      </c>
      <c r="W329" s="38"/>
    </row>
    <row r="330" spans="1:23" ht="16.5" thickBot="1">
      <c r="A330" s="43">
        <v>1974</v>
      </c>
      <c r="B330" s="42">
        <v>5</v>
      </c>
      <c r="D330" s="25">
        <v>56.3</v>
      </c>
      <c r="E330" s="18">
        <v>92.6</v>
      </c>
      <c r="F330" s="10">
        <f t="shared" si="25"/>
        <v>45.30833333333333</v>
      </c>
      <c r="G330" s="46">
        <f t="shared" ref="G330:G393" si="27">(D330+D331+D332+D333+D334+D335+D336/2)/6</f>
        <v>62.858333333333327</v>
      </c>
      <c r="H330" s="45">
        <f t="shared" ref="H330:H393" si="28">(E324/2+E325+E326+E327+E328+E329+E330)/6</f>
        <v>89.72499999999998</v>
      </c>
      <c r="I330" s="31">
        <f t="shared" ref="I330:I393" si="29">(E330+E331+E332+E333+E334+E335+E336/2)/6</f>
        <v>98.691666666666663</v>
      </c>
      <c r="J330" s="38">
        <v>49.4</v>
      </c>
      <c r="K330" s="31">
        <f t="shared" ref="K330:K393" si="30">((H330/F330*100-100)/10)+100</f>
        <v>109.80320029427993</v>
      </c>
      <c r="L330" s="31">
        <f t="shared" ref="L330:L393" si="31">H330</f>
        <v>89.72499999999998</v>
      </c>
      <c r="M330" s="41">
        <f t="shared" ref="M330:M393" si="32">F330</f>
        <v>45.30833333333333</v>
      </c>
      <c r="N330" s="2"/>
      <c r="O330" s="81">
        <f t="shared" ref="O330:O393" si="33">(D324/2+D325+D326+D327+D328+D329+D330+D331+D332+D333+D334+D335+D336/2)/12</f>
        <v>49.391666666666659</v>
      </c>
      <c r="Q330" s="43">
        <v>1912</v>
      </c>
      <c r="R330" s="42">
        <v>5</v>
      </c>
      <c r="T330" s="56">
        <v>7.4</v>
      </c>
      <c r="U330" s="10">
        <f t="shared" si="26"/>
        <v>5.1333333333333329</v>
      </c>
      <c r="V330" s="46">
        <f t="shared" ref="V330:V393" si="34">(T330+T331+T332+T333+T334+T335+T336/2)/6</f>
        <v>7.3583333333333343</v>
      </c>
      <c r="W330" s="38"/>
    </row>
    <row r="331" spans="1:23" ht="16.5" thickBot="1">
      <c r="A331" s="43">
        <v>1974</v>
      </c>
      <c r="B331" s="42">
        <v>6</v>
      </c>
      <c r="D331" s="25">
        <v>51.5</v>
      </c>
      <c r="E331" s="18">
        <v>89</v>
      </c>
      <c r="F331" s="10">
        <f t="shared" si="25"/>
        <v>48.258333333333333</v>
      </c>
      <c r="G331" s="46">
        <f t="shared" si="27"/>
        <v>58.93333333333333</v>
      </c>
      <c r="H331" s="45">
        <f t="shared" si="28"/>
        <v>91.125</v>
      </c>
      <c r="I331" s="31">
        <f t="shared" si="29"/>
        <v>97.166666666666643</v>
      </c>
      <c r="J331" s="38">
        <v>49.3</v>
      </c>
      <c r="K331" s="31">
        <f t="shared" si="30"/>
        <v>108.88274909342083</v>
      </c>
      <c r="L331" s="31">
        <f t="shared" si="31"/>
        <v>91.125</v>
      </c>
      <c r="M331" s="41">
        <f t="shared" si="32"/>
        <v>48.258333333333333</v>
      </c>
      <c r="N331" s="2"/>
      <c r="O331" s="81">
        <f t="shared" si="33"/>
        <v>49.304166666666653</v>
      </c>
      <c r="Q331" s="43">
        <v>1912</v>
      </c>
      <c r="R331" s="42">
        <v>6</v>
      </c>
      <c r="T331" s="56">
        <v>6.9</v>
      </c>
      <c r="U331" s="10">
        <f t="shared" si="26"/>
        <v>5.3916666666666657</v>
      </c>
      <c r="V331" s="46">
        <f t="shared" si="34"/>
        <v>7.166666666666667</v>
      </c>
      <c r="W331" s="38"/>
    </row>
    <row r="332" spans="1:23" ht="16.5" thickBot="1">
      <c r="A332" s="43">
        <v>1974</v>
      </c>
      <c r="B332" s="42">
        <v>7</v>
      </c>
      <c r="D332" s="25">
        <v>79.099999999999994</v>
      </c>
      <c r="E332" s="18">
        <v>95.5</v>
      </c>
      <c r="F332" s="10">
        <f t="shared" si="25"/>
        <v>55.383333333333326</v>
      </c>
      <c r="G332" s="46">
        <f t="shared" si="27"/>
        <v>55.091666666666661</v>
      </c>
      <c r="H332" s="45">
        <f t="shared" si="28"/>
        <v>93.55</v>
      </c>
      <c r="I332" s="31">
        <f t="shared" si="29"/>
        <v>95.133333333333326</v>
      </c>
      <c r="J332" s="38">
        <v>48.6</v>
      </c>
      <c r="K332" s="31">
        <f t="shared" si="30"/>
        <v>106.89136322600061</v>
      </c>
      <c r="L332" s="31">
        <f t="shared" si="31"/>
        <v>93.55</v>
      </c>
      <c r="M332" s="41">
        <f t="shared" si="32"/>
        <v>55.383333333333326</v>
      </c>
      <c r="N332" s="2"/>
      <c r="O332" s="81">
        <f t="shared" si="33"/>
        <v>48.645833333333321</v>
      </c>
      <c r="Q332" s="43">
        <v>1912</v>
      </c>
      <c r="R332" s="42">
        <v>7</v>
      </c>
      <c r="T332" s="56">
        <v>4.9000000000000004</v>
      </c>
      <c r="U332" s="10">
        <f t="shared" si="26"/>
        <v>5.8666666666666663</v>
      </c>
      <c r="V332" s="46">
        <f t="shared" si="34"/>
        <v>7.2166666666666659</v>
      </c>
      <c r="W332" s="38"/>
    </row>
    <row r="333" spans="1:23" ht="16.5" thickBot="1">
      <c r="A333" s="43">
        <v>1974</v>
      </c>
      <c r="B333" s="42">
        <v>8</v>
      </c>
      <c r="D333" s="25">
        <v>47.9</v>
      </c>
      <c r="E333" s="18">
        <v>85.1</v>
      </c>
      <c r="F333" s="10">
        <f t="shared" si="25"/>
        <v>56.974999999999994</v>
      </c>
      <c r="G333" s="31">
        <f t="shared" si="27"/>
        <v>45.57500000000001</v>
      </c>
      <c r="H333" s="45">
        <f t="shared" si="28"/>
        <v>94.458333333333329</v>
      </c>
      <c r="I333" s="31">
        <f t="shared" si="29"/>
        <v>91.5</v>
      </c>
      <c r="J333" s="38">
        <v>47.3</v>
      </c>
      <c r="K333" s="31">
        <f t="shared" si="30"/>
        <v>106.57890887816293</v>
      </c>
      <c r="L333" s="31">
        <f t="shared" si="31"/>
        <v>94.458333333333329</v>
      </c>
      <c r="M333" s="41">
        <f t="shared" si="32"/>
        <v>56.974999999999994</v>
      </c>
      <c r="N333" s="2"/>
      <c r="O333" s="81">
        <f t="shared" si="33"/>
        <v>47.283333333333324</v>
      </c>
      <c r="Q333" s="43">
        <v>1912</v>
      </c>
      <c r="R333" s="42">
        <v>8</v>
      </c>
      <c r="T333" s="56">
        <v>0.5</v>
      </c>
      <c r="U333" s="10">
        <f t="shared" si="26"/>
        <v>5.916666666666667</v>
      </c>
      <c r="V333" s="31">
        <f t="shared" si="34"/>
        <v>7.1166666666666663</v>
      </c>
      <c r="W333" s="38"/>
    </row>
    <row r="334" spans="1:23" ht="16.5" thickBot="1">
      <c r="A334" s="43">
        <v>1974</v>
      </c>
      <c r="B334" s="42">
        <v>9</v>
      </c>
      <c r="D334" s="25">
        <v>57.2</v>
      </c>
      <c r="E334" s="18">
        <v>88.7</v>
      </c>
      <c r="F334" s="10">
        <f t="shared" si="25"/>
        <v>60.824999999999996</v>
      </c>
      <c r="G334" s="31">
        <f t="shared" si="27"/>
        <v>40.391666666666666</v>
      </c>
      <c r="H334" s="45">
        <f t="shared" si="28"/>
        <v>96.13333333333334</v>
      </c>
      <c r="I334" s="31">
        <f t="shared" si="29"/>
        <v>89.325000000000003</v>
      </c>
      <c r="J334" s="38">
        <v>45.8</v>
      </c>
      <c r="K334" s="31">
        <f t="shared" si="30"/>
        <v>105.80490478147692</v>
      </c>
      <c r="L334" s="31">
        <f t="shared" si="31"/>
        <v>96.13333333333334</v>
      </c>
      <c r="M334" s="41">
        <f t="shared" si="32"/>
        <v>60.824999999999996</v>
      </c>
      <c r="N334" s="2"/>
      <c r="O334" s="81">
        <f t="shared" si="33"/>
        <v>45.841666666666669</v>
      </c>
      <c r="Q334" s="43">
        <v>1912</v>
      </c>
      <c r="R334" s="42">
        <v>9</v>
      </c>
      <c r="T334" s="56">
        <v>15.9</v>
      </c>
      <c r="U334" s="10">
        <f t="shared" si="26"/>
        <v>7.8833333333333329</v>
      </c>
      <c r="V334" s="31">
        <f t="shared" si="34"/>
        <v>7.4999999999999991</v>
      </c>
      <c r="W334" s="38"/>
    </row>
    <row r="335" spans="1:23" ht="16.5" thickBot="1">
      <c r="A335" s="43">
        <v>1974</v>
      </c>
      <c r="B335" s="42">
        <v>10</v>
      </c>
      <c r="D335" s="25">
        <v>67.2</v>
      </c>
      <c r="E335" s="18">
        <v>97.1</v>
      </c>
      <c r="F335" s="10">
        <f t="shared" si="25"/>
        <v>64.658333333333331</v>
      </c>
      <c r="G335" s="31">
        <f t="shared" si="27"/>
        <v>32.908333333333331</v>
      </c>
      <c r="H335" s="45">
        <f t="shared" si="28"/>
        <v>98.558333333333323</v>
      </c>
      <c r="I335" s="31">
        <f t="shared" si="29"/>
        <v>86.449999999999989</v>
      </c>
      <c r="J335" s="38">
        <v>43.2</v>
      </c>
      <c r="K335" s="31">
        <f t="shared" si="30"/>
        <v>105.24294367830906</v>
      </c>
      <c r="L335" s="31">
        <f t="shared" si="31"/>
        <v>98.558333333333323</v>
      </c>
      <c r="M335" s="41">
        <f t="shared" si="32"/>
        <v>64.658333333333331</v>
      </c>
      <c r="N335" s="2"/>
      <c r="O335" s="81">
        <f t="shared" si="33"/>
        <v>43.183333333333337</v>
      </c>
      <c r="Q335" s="43">
        <v>1912</v>
      </c>
      <c r="R335" s="42">
        <v>10</v>
      </c>
      <c r="T335" s="56">
        <v>7.6</v>
      </c>
      <c r="U335" s="10">
        <f t="shared" si="26"/>
        <v>7.833333333333333</v>
      </c>
      <c r="V335" s="31">
        <f t="shared" si="34"/>
        <v>5.0500000000000007</v>
      </c>
      <c r="W335" s="38"/>
    </row>
    <row r="336" spans="1:23" ht="16.5" thickBot="1">
      <c r="A336" s="43">
        <v>1974</v>
      </c>
      <c r="B336" s="42">
        <v>11</v>
      </c>
      <c r="D336" s="25">
        <v>35.9</v>
      </c>
      <c r="E336" s="18">
        <v>88.3</v>
      </c>
      <c r="F336" s="10">
        <f t="shared" si="25"/>
        <v>61.158333333333331</v>
      </c>
      <c r="G336" s="31">
        <f t="shared" si="27"/>
        <v>23.441666666666666</v>
      </c>
      <c r="H336" s="45">
        <f t="shared" si="28"/>
        <v>98.333333333333314</v>
      </c>
      <c r="I336" s="31">
        <f t="shared" si="29"/>
        <v>82.166666666666657</v>
      </c>
      <c r="J336" s="38">
        <v>39.299999999999997</v>
      </c>
      <c r="K336" s="31">
        <f t="shared" si="30"/>
        <v>106.07848480719444</v>
      </c>
      <c r="L336" s="31">
        <f t="shared" si="31"/>
        <v>98.333333333333314</v>
      </c>
      <c r="M336" s="41">
        <f t="shared" si="32"/>
        <v>61.158333333333331</v>
      </c>
      <c r="N336" s="2"/>
      <c r="O336" s="81">
        <f t="shared" si="33"/>
        <v>39.30833333333333</v>
      </c>
      <c r="Q336" s="43">
        <v>1912</v>
      </c>
      <c r="R336" s="42">
        <v>11</v>
      </c>
      <c r="T336" s="56">
        <v>1.9</v>
      </c>
      <c r="U336" s="10">
        <f t="shared" si="26"/>
        <v>6.8999999999999995</v>
      </c>
      <c r="V336" s="31">
        <f t="shared" si="34"/>
        <v>3.9166666666666674</v>
      </c>
      <c r="W336" s="38"/>
    </row>
    <row r="337" spans="1:23" ht="16.5" thickBot="1">
      <c r="A337" s="43">
        <v>1974</v>
      </c>
      <c r="B337" s="42">
        <v>12</v>
      </c>
      <c r="D337" s="25">
        <v>29.6</v>
      </c>
      <c r="E337" s="18">
        <v>78.599999999999994</v>
      </c>
      <c r="F337" s="10">
        <f t="shared" si="25"/>
        <v>57.108333333333327</v>
      </c>
      <c r="G337" s="31">
        <f t="shared" si="27"/>
        <v>19.941666666666666</v>
      </c>
      <c r="H337" s="45">
        <f t="shared" si="28"/>
        <v>96.3</v>
      </c>
      <c r="I337" s="31">
        <f t="shared" si="29"/>
        <v>79.408333333333331</v>
      </c>
      <c r="J337" s="38">
        <v>36.1</v>
      </c>
      <c r="K337" s="31">
        <f t="shared" si="30"/>
        <v>106.86268787392383</v>
      </c>
      <c r="L337" s="31">
        <f t="shared" si="31"/>
        <v>96.3</v>
      </c>
      <c r="M337" s="41">
        <f t="shared" si="32"/>
        <v>57.108333333333327</v>
      </c>
      <c r="N337" s="2"/>
      <c r="O337" s="81">
        <f t="shared" si="33"/>
        <v>36.05833333333333</v>
      </c>
      <c r="Q337" s="43">
        <v>1912</v>
      </c>
      <c r="R337" s="42">
        <v>12</v>
      </c>
      <c r="T337" s="56">
        <v>10.6</v>
      </c>
      <c r="U337" s="10">
        <f t="shared" si="26"/>
        <v>7.4750000000000005</v>
      </c>
      <c r="V337" s="31">
        <f t="shared" si="34"/>
        <v>3.6</v>
      </c>
      <c r="W337" s="38"/>
    </row>
    <row r="338" spans="1:23" ht="16.5" thickBot="1">
      <c r="A338" s="43">
        <v>1975</v>
      </c>
      <c r="B338" s="42">
        <v>1</v>
      </c>
      <c r="D338" s="25">
        <v>27.3</v>
      </c>
      <c r="E338" s="18">
        <v>75</v>
      </c>
      <c r="F338" s="10">
        <f t="shared" ref="F338:F401" si="35">(D332/2+D333+D334+D335+D336+D337+D338)/6</f>
        <v>50.774999999999999</v>
      </c>
      <c r="G338" s="31">
        <f t="shared" si="27"/>
        <v>19.766666666666666</v>
      </c>
      <c r="H338" s="45">
        <f t="shared" si="28"/>
        <v>93.424999999999997</v>
      </c>
      <c r="I338" s="31">
        <f t="shared" si="29"/>
        <v>78.941666666666663</v>
      </c>
      <c r="J338" s="38">
        <v>33</v>
      </c>
      <c r="K338" s="31">
        <f t="shared" si="30"/>
        <v>108.39980305268341</v>
      </c>
      <c r="L338" s="31">
        <f t="shared" si="31"/>
        <v>93.424999999999997</v>
      </c>
      <c r="M338" s="41">
        <f t="shared" si="32"/>
        <v>50.774999999999999</v>
      </c>
      <c r="N338" s="2"/>
      <c r="O338" s="81">
        <f t="shared" si="33"/>
        <v>32.99583333333333</v>
      </c>
      <c r="Q338" s="43">
        <v>1913</v>
      </c>
      <c r="R338" s="42">
        <v>1</v>
      </c>
      <c r="T338" s="56">
        <v>3.8</v>
      </c>
      <c r="U338" s="10">
        <f t="shared" ref="U338:U401" si="36">(T332/2+T333+T334+T335+T336+T337+T338)/6</f>
        <v>7.125</v>
      </c>
      <c r="V338" s="31">
        <f t="shared" si="34"/>
        <v>2.0749999999999997</v>
      </c>
      <c r="W338" s="38"/>
    </row>
    <row r="339" spans="1:23" ht="16.5" thickBot="1">
      <c r="A339" s="43">
        <v>1975</v>
      </c>
      <c r="B339" s="42">
        <v>2</v>
      </c>
      <c r="D339" s="25">
        <v>16.7</v>
      </c>
      <c r="E339" s="18">
        <v>72.400000000000006</v>
      </c>
      <c r="F339" s="10">
        <f t="shared" si="35"/>
        <v>42.975000000000001</v>
      </c>
      <c r="G339" s="31">
        <f t="shared" si="27"/>
        <v>23.308333333333334</v>
      </c>
      <c r="H339" s="45">
        <f t="shared" si="28"/>
        <v>90.441666666666663</v>
      </c>
      <c r="I339" s="31">
        <f t="shared" si="29"/>
        <v>80.808333333333323</v>
      </c>
      <c r="J339" s="38">
        <v>31.8</v>
      </c>
      <c r="K339" s="31">
        <f t="shared" si="30"/>
        <v>111.04518130696141</v>
      </c>
      <c r="L339" s="31">
        <f t="shared" si="31"/>
        <v>90.441666666666663</v>
      </c>
      <c r="M339" s="41">
        <f t="shared" si="32"/>
        <v>42.975000000000001</v>
      </c>
      <c r="N339" s="2"/>
      <c r="O339" s="81">
        <f t="shared" si="33"/>
        <v>31.75</v>
      </c>
      <c r="Q339" s="43">
        <v>1913</v>
      </c>
      <c r="R339" s="42">
        <v>2</v>
      </c>
      <c r="T339" s="56">
        <v>4.8</v>
      </c>
      <c r="U339" s="10">
        <f t="shared" si="36"/>
        <v>7.4749999999999988</v>
      </c>
      <c r="V339" s="31">
        <f t="shared" si="34"/>
        <v>1.7166666666666666</v>
      </c>
      <c r="W339" s="38"/>
    </row>
    <row r="340" spans="1:23" ht="16.5" thickBot="1">
      <c r="A340" s="43">
        <v>1975</v>
      </c>
      <c r="B340" s="42">
        <v>3</v>
      </c>
      <c r="D340" s="25">
        <v>16.899999999999999</v>
      </c>
      <c r="E340" s="18">
        <v>71.7</v>
      </c>
      <c r="F340" s="10">
        <f t="shared" si="35"/>
        <v>37.033333333333339</v>
      </c>
      <c r="G340" s="31">
        <f t="shared" si="27"/>
        <v>26.941666666666666</v>
      </c>
      <c r="H340" s="45">
        <f t="shared" si="28"/>
        <v>87.908333333333346</v>
      </c>
      <c r="I340" s="31">
        <f t="shared" si="29"/>
        <v>83.166666666666657</v>
      </c>
      <c r="J340" s="38">
        <v>30.6</v>
      </c>
      <c r="K340" s="31">
        <f t="shared" si="30"/>
        <v>113.73762376237624</v>
      </c>
      <c r="L340" s="31">
        <f t="shared" si="31"/>
        <v>87.908333333333346</v>
      </c>
      <c r="M340" s="41">
        <f t="shared" si="32"/>
        <v>37.033333333333339</v>
      </c>
      <c r="N340" s="2"/>
      <c r="O340" s="81">
        <f t="shared" si="33"/>
        <v>30.579166666666662</v>
      </c>
      <c r="Q340" s="43">
        <v>1913</v>
      </c>
      <c r="R340" s="42">
        <v>3</v>
      </c>
      <c r="T340" s="56">
        <v>0.8</v>
      </c>
      <c r="U340" s="10">
        <f t="shared" si="36"/>
        <v>6.2416666666666663</v>
      </c>
      <c r="V340" s="33">
        <f t="shared" si="34"/>
        <v>1.1166666666666669</v>
      </c>
      <c r="W340" s="38"/>
    </row>
    <row r="341" spans="1:23" ht="16.5" thickBot="1">
      <c r="A341" s="43">
        <v>1975</v>
      </c>
      <c r="B341" s="42">
        <v>4</v>
      </c>
      <c r="D341" s="25">
        <v>7.7</v>
      </c>
      <c r="E341" s="18">
        <v>71.2</v>
      </c>
      <c r="F341" s="10">
        <f t="shared" si="35"/>
        <v>27.95</v>
      </c>
      <c r="G341" s="31">
        <f t="shared" si="27"/>
        <v>26.950000000000006</v>
      </c>
      <c r="H341" s="45">
        <f t="shared" si="28"/>
        <v>84.291666666666671</v>
      </c>
      <c r="I341" s="31">
        <f t="shared" si="29"/>
        <v>84.191666666666663</v>
      </c>
      <c r="J341" s="38">
        <v>26.8</v>
      </c>
      <c r="K341" s="31">
        <f t="shared" si="30"/>
        <v>120.15802027429935</v>
      </c>
      <c r="L341" s="31">
        <f t="shared" si="31"/>
        <v>84.291666666666671</v>
      </c>
      <c r="M341" s="41">
        <f t="shared" si="32"/>
        <v>27.95</v>
      </c>
      <c r="N341" s="2"/>
      <c r="O341" s="81">
        <f t="shared" si="33"/>
        <v>26.808333333333334</v>
      </c>
      <c r="Q341" s="43">
        <v>1913</v>
      </c>
      <c r="R341" s="42">
        <v>4</v>
      </c>
      <c r="T341" s="56">
        <v>1.6</v>
      </c>
      <c r="U341" s="10">
        <f t="shared" si="36"/>
        <v>4.55</v>
      </c>
      <c r="V341" s="31">
        <f t="shared" si="34"/>
        <v>1.5833333333333333</v>
      </c>
      <c r="W341" s="38"/>
    </row>
    <row r="342" spans="1:23" ht="16.5" thickBot="1">
      <c r="A342" s="43">
        <v>1975</v>
      </c>
      <c r="B342" s="42">
        <v>5</v>
      </c>
      <c r="D342" s="25">
        <v>13.1</v>
      </c>
      <c r="E342" s="18">
        <v>71.599999999999994</v>
      </c>
      <c r="F342" s="10">
        <f t="shared" si="35"/>
        <v>21.541666666666668</v>
      </c>
      <c r="G342" s="46">
        <f t="shared" si="27"/>
        <v>29.124999999999996</v>
      </c>
      <c r="H342" s="45">
        <f t="shared" si="28"/>
        <v>80.774999999999991</v>
      </c>
      <c r="I342" s="31">
        <f t="shared" si="29"/>
        <v>85.191666666666663</v>
      </c>
      <c r="J342" s="38">
        <v>24.2</v>
      </c>
      <c r="K342" s="31">
        <f t="shared" si="30"/>
        <v>127.49709864603481</v>
      </c>
      <c r="L342" s="31">
        <f t="shared" si="31"/>
        <v>80.774999999999991</v>
      </c>
      <c r="M342" s="41">
        <f t="shared" si="32"/>
        <v>21.541666666666668</v>
      </c>
      <c r="N342" s="2"/>
      <c r="O342" s="81">
        <f t="shared" si="33"/>
        <v>24.241666666666671</v>
      </c>
      <c r="Q342" s="43">
        <v>1913</v>
      </c>
      <c r="R342" s="42">
        <v>5</v>
      </c>
      <c r="T342" s="56">
        <v>0</v>
      </c>
      <c r="U342" s="10">
        <f t="shared" si="36"/>
        <v>3.7583333333333333</v>
      </c>
      <c r="V342" s="46">
        <f t="shared" si="34"/>
        <v>1.8499999999999999</v>
      </c>
      <c r="W342" s="38"/>
    </row>
    <row r="343" spans="1:23" ht="16.5" thickBot="1">
      <c r="A343" s="43">
        <v>1975</v>
      </c>
      <c r="B343" s="42">
        <v>6</v>
      </c>
      <c r="D343" s="25">
        <v>16.7</v>
      </c>
      <c r="E343" s="18">
        <v>71.900000000000006</v>
      </c>
      <c r="F343" s="10">
        <f t="shared" si="35"/>
        <v>18.866666666666664</v>
      </c>
      <c r="G343" s="46">
        <f t="shared" si="27"/>
        <v>30.233333333333334</v>
      </c>
      <c r="H343" s="45">
        <f t="shared" si="28"/>
        <v>78.84999999999998</v>
      </c>
      <c r="I343" s="31">
        <f t="shared" si="29"/>
        <v>85.875</v>
      </c>
      <c r="J343" s="38">
        <v>23.2</v>
      </c>
      <c r="K343" s="63">
        <f t="shared" si="30"/>
        <v>131.79328621908127</v>
      </c>
      <c r="L343" s="31">
        <f t="shared" si="31"/>
        <v>78.84999999999998</v>
      </c>
      <c r="M343" s="41">
        <f t="shared" si="32"/>
        <v>18.866666666666664</v>
      </c>
      <c r="N343" s="2"/>
      <c r="O343" s="81">
        <f t="shared" si="33"/>
        <v>23.158333333333335</v>
      </c>
      <c r="Q343" s="43">
        <v>1913</v>
      </c>
      <c r="R343" s="42">
        <v>6</v>
      </c>
      <c r="T343" s="56">
        <v>0</v>
      </c>
      <c r="U343" s="10">
        <f t="shared" si="36"/>
        <v>2.7166666666666668</v>
      </c>
      <c r="V343" s="46">
        <f t="shared" si="34"/>
        <v>2.4750000000000001</v>
      </c>
      <c r="W343" s="38"/>
    </row>
    <row r="344" spans="1:23" ht="16.5" thickBot="1">
      <c r="A344" s="43">
        <v>1975</v>
      </c>
      <c r="B344" s="42">
        <v>7</v>
      </c>
      <c r="D344" s="25">
        <v>40.4</v>
      </c>
      <c r="E344" s="18">
        <v>79.7</v>
      </c>
      <c r="F344" s="10">
        <f t="shared" si="35"/>
        <v>20.858333333333334</v>
      </c>
      <c r="G344" s="46">
        <f t="shared" si="27"/>
        <v>29.408333333333331</v>
      </c>
      <c r="H344" s="45">
        <f t="shared" si="28"/>
        <v>79.333333333333329</v>
      </c>
      <c r="I344" s="31">
        <f t="shared" si="29"/>
        <v>85.95</v>
      </c>
      <c r="J344" s="38">
        <v>21.8</v>
      </c>
      <c r="K344" s="45">
        <f t="shared" si="30"/>
        <v>128.03435876947663</v>
      </c>
      <c r="L344" s="31">
        <f t="shared" si="31"/>
        <v>79.333333333333329</v>
      </c>
      <c r="M344" s="41">
        <f t="shared" si="32"/>
        <v>20.858333333333334</v>
      </c>
      <c r="N344" s="2"/>
      <c r="O344" s="81">
        <f t="shared" si="33"/>
        <v>21.766666666666669</v>
      </c>
      <c r="Q344" s="43">
        <v>1913</v>
      </c>
      <c r="R344" s="42">
        <v>7</v>
      </c>
      <c r="T344" s="56">
        <v>2.9</v>
      </c>
      <c r="U344" s="10">
        <f t="shared" si="36"/>
        <v>2</v>
      </c>
      <c r="V344" s="46">
        <f t="shared" si="34"/>
        <v>3.3916666666666671</v>
      </c>
      <c r="W344" s="38"/>
    </row>
    <row r="345" spans="1:23" ht="16.5" thickBot="1">
      <c r="A345" s="43">
        <v>1975</v>
      </c>
      <c r="B345" s="42">
        <v>8</v>
      </c>
      <c r="D345" s="25">
        <v>56.7</v>
      </c>
      <c r="E345" s="18">
        <v>92.7</v>
      </c>
      <c r="F345" s="10">
        <f t="shared" si="35"/>
        <v>26.641666666666669</v>
      </c>
      <c r="G345" s="31">
        <f t="shared" si="27"/>
        <v>24.2</v>
      </c>
      <c r="H345" s="45">
        <f t="shared" si="28"/>
        <v>82.5</v>
      </c>
      <c r="I345" s="31">
        <f t="shared" si="29"/>
        <v>84.433333333333337</v>
      </c>
      <c r="J345" s="38">
        <v>20.7</v>
      </c>
      <c r="K345" s="45">
        <f t="shared" si="30"/>
        <v>120.96653112292773</v>
      </c>
      <c r="L345" s="31">
        <f t="shared" si="31"/>
        <v>82.5</v>
      </c>
      <c r="M345" s="41">
        <f t="shared" si="32"/>
        <v>26.641666666666669</v>
      </c>
      <c r="N345" s="2"/>
      <c r="O345" s="81">
        <f t="shared" si="33"/>
        <v>20.695833333333336</v>
      </c>
      <c r="Q345" s="43">
        <v>1913</v>
      </c>
      <c r="R345" s="42">
        <v>8</v>
      </c>
      <c r="T345" s="56">
        <v>0.4</v>
      </c>
      <c r="U345" s="10">
        <f t="shared" si="36"/>
        <v>1.3500000000000003</v>
      </c>
      <c r="V345" s="31">
        <f t="shared" si="34"/>
        <v>3.6666666666666661</v>
      </c>
      <c r="W345" s="38">
        <v>2.5</v>
      </c>
    </row>
    <row r="346" spans="1:23" ht="16.5" thickBot="1">
      <c r="A346" s="43">
        <v>1975</v>
      </c>
      <c r="B346" s="42">
        <v>9</v>
      </c>
      <c r="D346" s="25">
        <v>20.3</v>
      </c>
      <c r="E346" s="18">
        <v>80.400000000000006</v>
      </c>
      <c r="F346" s="10">
        <f t="shared" si="35"/>
        <v>27.225000000000005</v>
      </c>
      <c r="G346" s="36">
        <f t="shared" si="27"/>
        <v>17.908333333333335</v>
      </c>
      <c r="H346" s="45">
        <f t="shared" si="28"/>
        <v>83.891666666666666</v>
      </c>
      <c r="I346" s="31">
        <f t="shared" si="29"/>
        <v>81.041666666666671</v>
      </c>
      <c r="J346" s="38">
        <v>20.9</v>
      </c>
      <c r="K346" s="45">
        <f t="shared" si="30"/>
        <v>120.81420263238445</v>
      </c>
      <c r="L346" s="31">
        <f t="shared" si="31"/>
        <v>83.891666666666666</v>
      </c>
      <c r="M346" s="41">
        <f t="shared" si="32"/>
        <v>27.225000000000005</v>
      </c>
      <c r="N346" s="2"/>
      <c r="O346" s="81">
        <f t="shared" si="33"/>
        <v>20.875000000000004</v>
      </c>
      <c r="Q346" s="43">
        <v>1913</v>
      </c>
      <c r="R346" s="42">
        <v>9</v>
      </c>
      <c r="T346" s="56">
        <v>2</v>
      </c>
      <c r="U346" s="62">
        <f t="shared" si="36"/>
        <v>1.2166666666666668</v>
      </c>
      <c r="V346" s="61">
        <f t="shared" si="34"/>
        <v>4.4083333333333323</v>
      </c>
      <c r="W346" s="38"/>
    </row>
    <row r="347" spans="1:23" ht="16.5" thickBot="1">
      <c r="A347" s="43">
        <v>1975</v>
      </c>
      <c r="B347" s="42">
        <v>10</v>
      </c>
      <c r="D347" s="25">
        <v>13.6</v>
      </c>
      <c r="E347" s="18">
        <v>75.3</v>
      </c>
      <c r="F347" s="10">
        <f t="shared" si="35"/>
        <v>27.441666666666666</v>
      </c>
      <c r="G347" s="31">
        <f t="shared" si="27"/>
        <v>19.425000000000001</v>
      </c>
      <c r="H347" s="45">
        <f t="shared" si="28"/>
        <v>84.533333333333331</v>
      </c>
      <c r="I347" s="31">
        <f t="shared" si="29"/>
        <v>80.366666666666674</v>
      </c>
      <c r="J347" s="38">
        <v>22.3</v>
      </c>
      <c r="K347" s="45">
        <f t="shared" si="30"/>
        <v>120.80473732159126</v>
      </c>
      <c r="L347" s="31">
        <f t="shared" si="31"/>
        <v>84.533333333333331</v>
      </c>
      <c r="M347" s="41">
        <f t="shared" si="32"/>
        <v>27.441666666666666</v>
      </c>
      <c r="N347" s="2"/>
      <c r="O347" s="81">
        <f t="shared" si="33"/>
        <v>22.3</v>
      </c>
      <c r="Q347" s="43">
        <v>1913</v>
      </c>
      <c r="R347" s="42">
        <v>10</v>
      </c>
      <c r="T347" s="56">
        <v>5.2</v>
      </c>
      <c r="U347" s="10">
        <f t="shared" si="36"/>
        <v>1.8833333333333335</v>
      </c>
      <c r="V347" s="31">
        <f t="shared" si="34"/>
        <v>6.9249999999999998</v>
      </c>
      <c r="W347" s="38"/>
    </row>
    <row r="348" spans="1:23" ht="16.5" thickBot="1">
      <c r="A348" s="43">
        <v>1975</v>
      </c>
      <c r="B348" s="42">
        <v>11</v>
      </c>
      <c r="D348" s="25">
        <v>27.9</v>
      </c>
      <c r="E348" s="18">
        <v>79.099999999999994</v>
      </c>
      <c r="F348" s="10">
        <f t="shared" si="35"/>
        <v>30.358333333333334</v>
      </c>
      <c r="G348" s="31">
        <f t="shared" si="27"/>
        <v>20.95</v>
      </c>
      <c r="H348" s="45">
        <f t="shared" si="28"/>
        <v>85.816666666666663</v>
      </c>
      <c r="I348" s="31">
        <f t="shared" si="29"/>
        <v>80.233333333333334</v>
      </c>
      <c r="J348" s="38">
        <v>23.3</v>
      </c>
      <c r="K348" s="45">
        <f t="shared" si="30"/>
        <v>118.26791106231128</v>
      </c>
      <c r="L348" s="31">
        <f t="shared" si="31"/>
        <v>85.816666666666663</v>
      </c>
      <c r="M348" s="41">
        <f t="shared" si="32"/>
        <v>30.358333333333334</v>
      </c>
      <c r="N348" s="2"/>
      <c r="O348" s="81">
        <f t="shared" si="33"/>
        <v>23.329166666666669</v>
      </c>
      <c r="Q348" s="43">
        <v>1913</v>
      </c>
      <c r="R348" s="42">
        <v>11</v>
      </c>
      <c r="T348" s="56">
        <v>1.2</v>
      </c>
      <c r="U348" s="10">
        <f t="shared" si="36"/>
        <v>1.95</v>
      </c>
      <c r="V348" s="31">
        <f t="shared" si="34"/>
        <v>9.1916666666666664</v>
      </c>
      <c r="W348" s="38"/>
    </row>
    <row r="349" spans="1:23" ht="16.5" thickBot="1">
      <c r="A349" s="43">
        <v>1975</v>
      </c>
      <c r="B349" s="42">
        <v>12</v>
      </c>
      <c r="D349" s="25">
        <v>11.6</v>
      </c>
      <c r="E349" s="18">
        <v>72.3</v>
      </c>
      <c r="F349" s="10">
        <f t="shared" si="35"/>
        <v>29.808333333333334</v>
      </c>
      <c r="G349" s="31">
        <f t="shared" si="27"/>
        <v>19.308333333333334</v>
      </c>
      <c r="H349" s="45">
        <f t="shared" si="28"/>
        <v>85.908333333333317</v>
      </c>
      <c r="I349" s="31">
        <f t="shared" si="29"/>
        <v>79.133333333333326</v>
      </c>
      <c r="J349" s="38">
        <v>23.6</v>
      </c>
      <c r="K349" s="45">
        <f t="shared" si="30"/>
        <v>118.8202404249371</v>
      </c>
      <c r="L349" s="31">
        <f t="shared" si="31"/>
        <v>85.908333333333317</v>
      </c>
      <c r="M349" s="41">
        <f t="shared" si="32"/>
        <v>29.808333333333334</v>
      </c>
      <c r="N349" s="2"/>
      <c r="O349" s="81">
        <f t="shared" si="33"/>
        <v>23.591666666666669</v>
      </c>
      <c r="Q349" s="43">
        <v>1913</v>
      </c>
      <c r="R349" s="42">
        <v>12</v>
      </c>
      <c r="T349" s="56">
        <v>6.3</v>
      </c>
      <c r="U349" s="10">
        <f t="shared" si="36"/>
        <v>3</v>
      </c>
      <c r="V349" s="31">
        <f t="shared" si="34"/>
        <v>11.308333333333332</v>
      </c>
      <c r="W349" s="38"/>
    </row>
    <row r="350" spans="1:23" ht="16.5" thickBot="1">
      <c r="A350" s="43">
        <v>1976</v>
      </c>
      <c r="B350" s="42">
        <v>1</v>
      </c>
      <c r="D350" s="25">
        <v>11.9</v>
      </c>
      <c r="E350" s="18">
        <v>72.400000000000006</v>
      </c>
      <c r="F350" s="10">
        <f t="shared" si="35"/>
        <v>27.033333333333331</v>
      </c>
      <c r="G350" s="31">
        <f t="shared" si="27"/>
        <v>19.108333333333331</v>
      </c>
      <c r="H350" s="45">
        <f t="shared" si="28"/>
        <v>85.341666666666683</v>
      </c>
      <c r="I350" s="36">
        <f t="shared" si="29"/>
        <v>78.966666666666654</v>
      </c>
      <c r="J350" s="38">
        <v>22.1</v>
      </c>
      <c r="K350" s="45">
        <f t="shared" si="30"/>
        <v>121.56905055487053</v>
      </c>
      <c r="L350" s="31">
        <f t="shared" si="31"/>
        <v>85.341666666666683</v>
      </c>
      <c r="M350" s="41">
        <f t="shared" si="32"/>
        <v>27.033333333333331</v>
      </c>
      <c r="N350" s="2"/>
      <c r="O350" s="81">
        <f t="shared" si="33"/>
        <v>22.079166666666666</v>
      </c>
      <c r="Q350" s="43">
        <v>1914</v>
      </c>
      <c r="R350" s="42">
        <v>1</v>
      </c>
      <c r="T350" s="56">
        <v>4.7</v>
      </c>
      <c r="U350" s="10">
        <f t="shared" si="36"/>
        <v>3.5416666666666665</v>
      </c>
      <c r="V350" s="31">
        <f t="shared" si="34"/>
        <v>12.608333333333333</v>
      </c>
      <c r="W350" s="38"/>
    </row>
    <row r="351" spans="1:23" ht="16.5" thickBot="1">
      <c r="A351" s="43">
        <v>1976</v>
      </c>
      <c r="B351" s="42">
        <v>2</v>
      </c>
      <c r="D351" s="25">
        <v>6.4</v>
      </c>
      <c r="E351" s="18">
        <v>68.8</v>
      </c>
      <c r="F351" s="10">
        <f t="shared" si="35"/>
        <v>20.008333333333336</v>
      </c>
      <c r="G351" s="31">
        <f t="shared" si="27"/>
        <v>19.375000000000004</v>
      </c>
      <c r="H351" s="45">
        <f t="shared" si="28"/>
        <v>82.441666666666677</v>
      </c>
      <c r="I351" s="31">
        <f t="shared" si="29"/>
        <v>79.100000000000009</v>
      </c>
      <c r="J351" s="38">
        <v>19.2</v>
      </c>
      <c r="K351" s="45">
        <f t="shared" si="30"/>
        <v>131.20366513952519</v>
      </c>
      <c r="L351" s="31">
        <f t="shared" si="31"/>
        <v>82.441666666666677</v>
      </c>
      <c r="M351" s="41">
        <f t="shared" si="32"/>
        <v>20.008333333333336</v>
      </c>
      <c r="N351" s="2"/>
      <c r="O351" s="81">
        <f t="shared" si="33"/>
        <v>19.158333333333335</v>
      </c>
      <c r="Q351" s="43">
        <v>1914</v>
      </c>
      <c r="R351" s="42">
        <v>2</v>
      </c>
      <c r="T351" s="56">
        <v>4.4000000000000004</v>
      </c>
      <c r="U351" s="10">
        <f t="shared" si="36"/>
        <v>4</v>
      </c>
      <c r="V351" s="31">
        <f t="shared" si="34"/>
        <v>13.658333333333333</v>
      </c>
      <c r="W351" s="38"/>
    </row>
    <row r="352" spans="1:23" ht="16.5" thickBot="1">
      <c r="A352" s="43">
        <v>1976</v>
      </c>
      <c r="B352" s="42">
        <v>3</v>
      </c>
      <c r="D352" s="25">
        <v>31.5</v>
      </c>
      <c r="E352" s="18">
        <v>75.900000000000006</v>
      </c>
      <c r="F352" s="10">
        <f t="shared" si="35"/>
        <v>18.841666666666669</v>
      </c>
      <c r="G352" s="46">
        <f t="shared" si="27"/>
        <v>21.983333333333334</v>
      </c>
      <c r="H352" s="45">
        <f t="shared" si="28"/>
        <v>80.666666666666671</v>
      </c>
      <c r="I352" s="31">
        <f t="shared" si="29"/>
        <v>80.174999999999997</v>
      </c>
      <c r="J352" s="36">
        <v>17.8</v>
      </c>
      <c r="K352" s="64">
        <f t="shared" si="30"/>
        <v>132.81291463954003</v>
      </c>
      <c r="L352" s="31">
        <f t="shared" si="31"/>
        <v>80.666666666666671</v>
      </c>
      <c r="M352" s="41">
        <f t="shared" si="32"/>
        <v>18.841666666666669</v>
      </c>
      <c r="O352" s="81">
        <f t="shared" si="33"/>
        <v>17.787500000000001</v>
      </c>
      <c r="Q352" s="43">
        <v>1914</v>
      </c>
      <c r="R352" s="42">
        <v>3</v>
      </c>
      <c r="T352" s="56">
        <v>5.3</v>
      </c>
      <c r="U352" s="10">
        <f t="shared" si="36"/>
        <v>4.6833333333333327</v>
      </c>
      <c r="V352" s="46">
        <f t="shared" si="34"/>
        <v>15.766666666666666</v>
      </c>
      <c r="W352" s="36"/>
    </row>
    <row r="353" spans="1:23" ht="16.5" thickBot="1">
      <c r="A353" s="43">
        <v>1976</v>
      </c>
      <c r="B353" s="42">
        <v>4</v>
      </c>
      <c r="D353" s="25">
        <v>27.3</v>
      </c>
      <c r="E353" s="18">
        <v>76.8</v>
      </c>
      <c r="F353" s="10">
        <f t="shared" si="35"/>
        <v>20.566666666666666</v>
      </c>
      <c r="G353" s="31">
        <f t="shared" si="27"/>
        <v>20.875</v>
      </c>
      <c r="H353" s="45">
        <f t="shared" si="28"/>
        <v>80.491666666666688</v>
      </c>
      <c r="I353" s="31">
        <f t="shared" si="29"/>
        <v>79.966666666666669</v>
      </c>
      <c r="J353" s="38">
        <v>18.399999999999999</v>
      </c>
      <c r="K353" s="31">
        <f t="shared" si="30"/>
        <v>129.13695299837926</v>
      </c>
      <c r="L353" s="31">
        <f t="shared" si="31"/>
        <v>80.491666666666688</v>
      </c>
      <c r="M353" s="41">
        <f t="shared" si="32"/>
        <v>20.566666666666666</v>
      </c>
      <c r="O353" s="81">
        <f t="shared" si="33"/>
        <v>18.445833333333333</v>
      </c>
      <c r="Q353" s="43">
        <v>1914</v>
      </c>
      <c r="R353" s="42">
        <v>4</v>
      </c>
      <c r="T353" s="56">
        <v>28.9</v>
      </c>
      <c r="U353" s="10">
        <f t="shared" si="36"/>
        <v>8.9</v>
      </c>
      <c r="V353" s="31">
        <f t="shared" si="34"/>
        <v>17.791666666666668</v>
      </c>
      <c r="W353" s="38"/>
    </row>
    <row r="354" spans="1:23" ht="16.5" thickBot="1">
      <c r="A354" s="43">
        <v>1976</v>
      </c>
      <c r="B354" s="42">
        <v>5</v>
      </c>
      <c r="D354" s="25">
        <v>18.2</v>
      </c>
      <c r="E354" s="18">
        <v>72.2</v>
      </c>
      <c r="F354" s="10">
        <f t="shared" si="35"/>
        <v>20.141666666666666</v>
      </c>
      <c r="G354" s="31">
        <f t="shared" si="27"/>
        <v>19.458333333333332</v>
      </c>
      <c r="H354" s="45">
        <f t="shared" si="28"/>
        <v>79.658333333333346</v>
      </c>
      <c r="I354" s="31">
        <f t="shared" si="29"/>
        <v>79.391666666666652</v>
      </c>
      <c r="J354" s="38">
        <v>18.3</v>
      </c>
      <c r="K354" s="31">
        <f t="shared" si="30"/>
        <v>129.54902772031446</v>
      </c>
      <c r="L354" s="31">
        <f t="shared" si="31"/>
        <v>79.658333333333346</v>
      </c>
      <c r="M354" s="41">
        <f t="shared" si="32"/>
        <v>20.141666666666666</v>
      </c>
      <c r="N354" s="17"/>
      <c r="O354" s="81">
        <f t="shared" si="33"/>
        <v>18.283333333333331</v>
      </c>
      <c r="Q354" s="43">
        <v>1914</v>
      </c>
      <c r="R354" s="42">
        <v>5</v>
      </c>
      <c r="T354" s="56">
        <v>8.6999999999999993</v>
      </c>
      <c r="U354" s="10">
        <f t="shared" si="36"/>
        <v>9.8166666666666682</v>
      </c>
      <c r="V354" s="31">
        <f t="shared" si="34"/>
        <v>16.391666666666669</v>
      </c>
      <c r="W354" s="38"/>
    </row>
    <row r="355" spans="1:23" ht="16.5" thickBot="1">
      <c r="A355" s="43">
        <v>1976</v>
      </c>
      <c r="B355" s="42">
        <v>6</v>
      </c>
      <c r="D355" s="25">
        <v>17.899999999999999</v>
      </c>
      <c r="E355" s="18">
        <v>72.8</v>
      </c>
      <c r="F355" s="10">
        <f t="shared" si="35"/>
        <v>19.833333333333332</v>
      </c>
      <c r="G355" s="61">
        <f t="shared" si="27"/>
        <v>18.94166666666667</v>
      </c>
      <c r="H355" s="45">
        <f t="shared" si="28"/>
        <v>79.174999999999997</v>
      </c>
      <c r="I355" s="31">
        <f t="shared" si="29"/>
        <v>79.49166666666666</v>
      </c>
      <c r="J355" s="38">
        <v>17.899999999999999</v>
      </c>
      <c r="K355" s="31">
        <f t="shared" si="30"/>
        <v>129.92016806722688</v>
      </c>
      <c r="L355" s="31">
        <f t="shared" si="31"/>
        <v>79.174999999999997</v>
      </c>
      <c r="M355" s="41">
        <f t="shared" si="32"/>
        <v>19.833333333333332</v>
      </c>
      <c r="N355" s="2"/>
      <c r="O355" s="81">
        <f t="shared" si="33"/>
        <v>17.895833333333332</v>
      </c>
      <c r="Q355" s="43">
        <v>1914</v>
      </c>
      <c r="R355" s="42">
        <v>6</v>
      </c>
      <c r="T355" s="56">
        <v>19.100000000000001</v>
      </c>
      <c r="U355" s="10">
        <f t="shared" si="36"/>
        <v>12.375</v>
      </c>
      <c r="V355" s="61">
        <f t="shared" si="34"/>
        <v>20.324999999999999</v>
      </c>
      <c r="W355" s="38"/>
    </row>
    <row r="356" spans="1:23" ht="16.5" thickBot="1">
      <c r="A356" s="43">
        <v>1976</v>
      </c>
      <c r="B356" s="42">
        <v>7</v>
      </c>
      <c r="D356" s="25">
        <v>2.9</v>
      </c>
      <c r="E356" s="18">
        <v>69.8</v>
      </c>
      <c r="F356" s="70">
        <f t="shared" si="35"/>
        <v>18.358333333333334</v>
      </c>
      <c r="G356" s="31">
        <f t="shared" si="27"/>
        <v>19.8</v>
      </c>
      <c r="H356" s="36">
        <f t="shared" si="28"/>
        <v>78.75</v>
      </c>
      <c r="I356" s="31">
        <f t="shared" si="29"/>
        <v>79.791666666666671</v>
      </c>
      <c r="J356" s="38">
        <v>18.8</v>
      </c>
      <c r="K356" s="33">
        <f t="shared" si="30"/>
        <v>132.89605083976397</v>
      </c>
      <c r="L356" s="33">
        <f t="shared" si="31"/>
        <v>78.75</v>
      </c>
      <c r="M356" s="41">
        <f t="shared" si="32"/>
        <v>18.358333333333334</v>
      </c>
      <c r="N356" s="2"/>
      <c r="O356" s="81">
        <f t="shared" si="33"/>
        <v>18.837500000000002</v>
      </c>
      <c r="Q356" s="43">
        <v>1914</v>
      </c>
      <c r="R356" s="42">
        <v>7</v>
      </c>
      <c r="T356" s="56">
        <v>9.1</v>
      </c>
      <c r="U356" s="82">
        <f t="shared" si="36"/>
        <v>12.975</v>
      </c>
      <c r="V356" s="31">
        <f t="shared" si="34"/>
        <v>23.458333333333332</v>
      </c>
      <c r="W356" s="38"/>
    </row>
    <row r="357" spans="1:23" ht="16.5" thickBot="1">
      <c r="A357" s="43">
        <v>1976</v>
      </c>
      <c r="B357" s="42">
        <v>8</v>
      </c>
      <c r="D357" s="25">
        <v>24.1</v>
      </c>
      <c r="E357" s="18">
        <v>76.599999999999994</v>
      </c>
      <c r="F357" s="10">
        <f t="shared" si="35"/>
        <v>20.849999999999998</v>
      </c>
      <c r="G357" s="31">
        <f t="shared" si="27"/>
        <v>24.074999999999999</v>
      </c>
      <c r="H357" s="45">
        <f t="shared" si="28"/>
        <v>79.75</v>
      </c>
      <c r="I357" s="31">
        <f t="shared" si="29"/>
        <v>81.091666666666654</v>
      </c>
      <c r="J357" s="38">
        <v>20.5</v>
      </c>
      <c r="K357" s="31">
        <f t="shared" si="30"/>
        <v>128.2494004796163</v>
      </c>
      <c r="L357" s="31">
        <f t="shared" si="31"/>
        <v>79.75</v>
      </c>
      <c r="M357" s="41">
        <f t="shared" si="32"/>
        <v>20.849999999999998</v>
      </c>
      <c r="N357" s="2"/>
      <c r="O357" s="81">
        <f t="shared" si="33"/>
        <v>20.454166666666669</v>
      </c>
      <c r="Q357" s="43">
        <v>1914</v>
      </c>
      <c r="R357" s="42">
        <v>8</v>
      </c>
      <c r="T357" s="56">
        <v>12.9</v>
      </c>
      <c r="U357" s="10">
        <f t="shared" si="36"/>
        <v>14.366666666666665</v>
      </c>
      <c r="V357" s="31">
        <f t="shared" si="34"/>
        <v>31.016666666666662</v>
      </c>
      <c r="W357" s="38"/>
    </row>
    <row r="358" spans="1:23" ht="16.5" thickBot="1">
      <c r="A358" s="43">
        <v>1976</v>
      </c>
      <c r="B358" s="42">
        <v>9</v>
      </c>
      <c r="D358" s="25">
        <v>20</v>
      </c>
      <c r="E358" s="18">
        <v>73.900000000000006</v>
      </c>
      <c r="F358" s="10">
        <f t="shared" si="35"/>
        <v>21.025000000000002</v>
      </c>
      <c r="G358" s="31">
        <f t="shared" si="27"/>
        <v>23.916666666666668</v>
      </c>
      <c r="H358" s="45">
        <f t="shared" si="28"/>
        <v>80.008333333333326</v>
      </c>
      <c r="I358" s="31">
        <f t="shared" si="29"/>
        <v>81.333333333333343</v>
      </c>
      <c r="J358" s="38">
        <v>20.8</v>
      </c>
      <c r="K358" s="31">
        <f t="shared" si="30"/>
        <v>128.05390408244153</v>
      </c>
      <c r="L358" s="31">
        <f t="shared" si="31"/>
        <v>80.008333333333326</v>
      </c>
      <c r="M358" s="41">
        <f t="shared" si="32"/>
        <v>21.025000000000002</v>
      </c>
      <c r="N358" s="2"/>
      <c r="O358" s="81">
        <f t="shared" si="33"/>
        <v>20.804166666666671</v>
      </c>
      <c r="Q358" s="43">
        <v>1914</v>
      </c>
      <c r="R358" s="42">
        <v>9</v>
      </c>
      <c r="T358" s="56">
        <v>21.2</v>
      </c>
      <c r="U358" s="10">
        <f t="shared" si="36"/>
        <v>17.091666666666669</v>
      </c>
      <c r="V358" s="31">
        <f t="shared" si="34"/>
        <v>40.133333333333333</v>
      </c>
      <c r="W358" s="38"/>
    </row>
    <row r="359" spans="1:23" ht="16.5" thickBot="1">
      <c r="A359" s="43">
        <v>1976</v>
      </c>
      <c r="B359" s="42">
        <v>10</v>
      </c>
      <c r="D359" s="25">
        <v>29.7</v>
      </c>
      <c r="E359" s="18">
        <v>75.400000000000006</v>
      </c>
      <c r="F359" s="10">
        <f t="shared" si="35"/>
        <v>21.074999999999999</v>
      </c>
      <c r="G359" s="31">
        <f t="shared" si="27"/>
        <v>23.25</v>
      </c>
      <c r="H359" s="45">
        <f t="shared" si="28"/>
        <v>79.84999999999998</v>
      </c>
      <c r="I359" s="31">
        <f t="shared" si="29"/>
        <v>81.850000000000009</v>
      </c>
      <c r="J359" s="38">
        <v>19.7</v>
      </c>
      <c r="K359" s="31">
        <f t="shared" si="30"/>
        <v>127.88849347568208</v>
      </c>
      <c r="L359" s="31">
        <f t="shared" si="31"/>
        <v>79.84999999999998</v>
      </c>
      <c r="M359" s="41">
        <f t="shared" si="32"/>
        <v>21.074999999999999</v>
      </c>
      <c r="N359" s="2"/>
      <c r="O359" s="81">
        <f t="shared" si="33"/>
        <v>19.6875</v>
      </c>
      <c r="Q359" s="43">
        <v>1914</v>
      </c>
      <c r="R359" s="42">
        <v>10</v>
      </c>
      <c r="T359" s="56">
        <v>13.7</v>
      </c>
      <c r="U359" s="10">
        <f t="shared" si="36"/>
        <v>16.525000000000002</v>
      </c>
      <c r="V359" s="31">
        <f t="shared" si="34"/>
        <v>47.741666666666667</v>
      </c>
      <c r="W359" s="38"/>
    </row>
    <row r="360" spans="1:23" ht="16.5" thickBot="1">
      <c r="A360" s="43">
        <v>1976</v>
      </c>
      <c r="B360" s="42">
        <v>11</v>
      </c>
      <c r="D360" s="25">
        <v>7.9</v>
      </c>
      <c r="E360" s="18">
        <v>71.3</v>
      </c>
      <c r="F360" s="10">
        <f t="shared" si="35"/>
        <v>18.600000000000001</v>
      </c>
      <c r="G360" s="31">
        <f t="shared" si="27"/>
        <v>22.133333333333336</v>
      </c>
      <c r="H360" s="45">
        <f t="shared" si="28"/>
        <v>79.316666666666677</v>
      </c>
      <c r="I360" s="31">
        <f t="shared" si="29"/>
        <v>82.583333333333329</v>
      </c>
      <c r="J360" s="38">
        <v>19.7</v>
      </c>
      <c r="K360" s="31">
        <f t="shared" si="30"/>
        <v>132.64336917562724</v>
      </c>
      <c r="L360" s="31">
        <f t="shared" si="31"/>
        <v>79.316666666666677</v>
      </c>
      <c r="M360" s="41">
        <f t="shared" si="32"/>
        <v>18.600000000000001</v>
      </c>
      <c r="N360" s="2"/>
      <c r="O360" s="81">
        <f t="shared" si="33"/>
        <v>19.708333333333332</v>
      </c>
      <c r="Q360" s="43">
        <v>1914</v>
      </c>
      <c r="R360" s="42">
        <v>11</v>
      </c>
      <c r="T360" s="56">
        <v>27.3</v>
      </c>
      <c r="U360" s="10">
        <f t="shared" si="36"/>
        <v>17.941666666666666</v>
      </c>
      <c r="V360" s="31">
        <f t="shared" si="34"/>
        <v>55.791666666666679</v>
      </c>
      <c r="W360" s="38"/>
    </row>
    <row r="361" spans="1:23" ht="16.5" thickBot="1">
      <c r="A361" s="43">
        <v>1976</v>
      </c>
      <c r="B361" s="42">
        <v>12</v>
      </c>
      <c r="D361" s="25">
        <v>22.3</v>
      </c>
      <c r="E361" s="18">
        <v>74.3</v>
      </c>
      <c r="F361" s="10">
        <f t="shared" si="35"/>
        <v>19.308333333333334</v>
      </c>
      <c r="G361" s="31">
        <f t="shared" si="27"/>
        <v>27.641666666666666</v>
      </c>
      <c r="H361" s="45">
        <f t="shared" si="28"/>
        <v>79.616666666666674</v>
      </c>
      <c r="I361" s="31">
        <f t="shared" si="29"/>
        <v>85.358333333333334</v>
      </c>
      <c r="J361" s="38">
        <v>21.6</v>
      </c>
      <c r="K361" s="31">
        <f t="shared" si="30"/>
        <v>131.23435476909799</v>
      </c>
      <c r="L361" s="31">
        <f t="shared" si="31"/>
        <v>79.616666666666674</v>
      </c>
      <c r="M361" s="41">
        <f t="shared" si="32"/>
        <v>19.308333333333334</v>
      </c>
      <c r="N361" s="2"/>
      <c r="O361" s="81">
        <f t="shared" si="33"/>
        <v>21.616666666666664</v>
      </c>
      <c r="Q361" s="43">
        <v>1914</v>
      </c>
      <c r="R361" s="42">
        <v>12</v>
      </c>
      <c r="T361" s="56">
        <v>37.299999999999997</v>
      </c>
      <c r="U361" s="10">
        <f t="shared" si="36"/>
        <v>21.841666666666669</v>
      </c>
      <c r="V361" s="31">
        <f t="shared" si="34"/>
        <v>65.391666666666666</v>
      </c>
      <c r="W361" s="38"/>
    </row>
    <row r="362" spans="1:23" ht="16.5" thickBot="1">
      <c r="A362" s="43">
        <v>1977</v>
      </c>
      <c r="B362" s="42">
        <v>1</v>
      </c>
      <c r="D362" s="25">
        <v>23.8</v>
      </c>
      <c r="E362" s="18">
        <v>74.900000000000006</v>
      </c>
      <c r="F362" s="10">
        <f t="shared" si="35"/>
        <v>21.541666666666668</v>
      </c>
      <c r="G362" s="31">
        <f t="shared" si="27"/>
        <v>31.05</v>
      </c>
      <c r="H362" s="45">
        <f t="shared" si="28"/>
        <v>80.216666666666683</v>
      </c>
      <c r="I362" s="31">
        <f t="shared" si="29"/>
        <v>87.825000000000003</v>
      </c>
      <c r="J362" s="38">
        <v>24.3</v>
      </c>
      <c r="K362" s="31">
        <f t="shared" si="30"/>
        <v>127.23791102514508</v>
      </c>
      <c r="L362" s="31">
        <f t="shared" si="31"/>
        <v>80.216666666666683</v>
      </c>
      <c r="M362" s="41">
        <f t="shared" si="32"/>
        <v>21.541666666666668</v>
      </c>
      <c r="N362" s="2"/>
      <c r="O362" s="81">
        <f t="shared" si="33"/>
        <v>24.3125</v>
      </c>
      <c r="Q362" s="43">
        <v>1915</v>
      </c>
      <c r="R362" s="42">
        <v>1</v>
      </c>
      <c r="T362" s="56">
        <v>38.5</v>
      </c>
      <c r="U362" s="10">
        <f t="shared" si="36"/>
        <v>25.908333333333331</v>
      </c>
      <c r="V362" s="31">
        <f t="shared" si="34"/>
        <v>78.683333333333323</v>
      </c>
      <c r="W362" s="38"/>
    </row>
    <row r="363" spans="1:23" ht="16.5" thickBot="1">
      <c r="A363" s="43">
        <v>1977</v>
      </c>
      <c r="B363" s="42">
        <v>2</v>
      </c>
      <c r="D363" s="25">
        <v>33.299999999999997</v>
      </c>
      <c r="E363" s="18">
        <v>80.3</v>
      </c>
      <c r="F363" s="10">
        <f t="shared" si="35"/>
        <v>24.841666666666669</v>
      </c>
      <c r="G363" s="31">
        <f t="shared" si="27"/>
        <v>33.216666666666661</v>
      </c>
      <c r="H363" s="45">
        <f t="shared" si="28"/>
        <v>81.400000000000006</v>
      </c>
      <c r="I363" s="31">
        <f t="shared" si="29"/>
        <v>89.516666666666666</v>
      </c>
      <c r="J363" s="38">
        <v>26.3</v>
      </c>
      <c r="K363" s="31">
        <f t="shared" si="30"/>
        <v>122.76752767527675</v>
      </c>
      <c r="L363" s="31">
        <f t="shared" si="31"/>
        <v>81.400000000000006</v>
      </c>
      <c r="M363" s="41">
        <f t="shared" si="32"/>
        <v>24.841666666666669</v>
      </c>
      <c r="N363" s="2"/>
      <c r="O363" s="81">
        <f t="shared" si="33"/>
        <v>26.254166666666666</v>
      </c>
      <c r="Q363" s="43">
        <v>1915</v>
      </c>
      <c r="R363" s="42">
        <v>2</v>
      </c>
      <c r="T363" s="56">
        <v>70.400000000000006</v>
      </c>
      <c r="U363" s="10">
        <f t="shared" si="36"/>
        <v>35.80833333333333</v>
      </c>
      <c r="V363" s="31">
        <f t="shared" si="34"/>
        <v>91.883333333333326</v>
      </c>
      <c r="W363" s="38"/>
    </row>
    <row r="364" spans="1:23" ht="16.5" thickBot="1">
      <c r="A364" s="43">
        <v>1977</v>
      </c>
      <c r="B364" s="42">
        <v>3</v>
      </c>
      <c r="D364" s="25">
        <v>13</v>
      </c>
      <c r="E364" s="18">
        <v>75.8</v>
      </c>
      <c r="F364" s="10">
        <f t="shared" si="35"/>
        <v>23.333333333333332</v>
      </c>
      <c r="G364" s="31">
        <f t="shared" si="27"/>
        <v>36.449999999999996</v>
      </c>
      <c r="H364" s="45">
        <f t="shared" si="28"/>
        <v>81.491666666666674</v>
      </c>
      <c r="I364" s="31">
        <f t="shared" si="29"/>
        <v>91.741666666666674</v>
      </c>
      <c r="J364" s="38">
        <v>28.8</v>
      </c>
      <c r="K364" s="31">
        <f t="shared" si="30"/>
        <v>124.92500000000001</v>
      </c>
      <c r="L364" s="31">
        <f t="shared" si="31"/>
        <v>81.491666666666674</v>
      </c>
      <c r="M364" s="41">
        <f t="shared" si="32"/>
        <v>23.333333333333332</v>
      </c>
      <c r="N364" s="2"/>
      <c r="O364" s="81">
        <f t="shared" si="33"/>
        <v>28.808333333333334</v>
      </c>
      <c r="Q364" s="43">
        <v>1915</v>
      </c>
      <c r="R364" s="42">
        <v>3</v>
      </c>
      <c r="T364" s="56">
        <v>64.8</v>
      </c>
      <c r="U364" s="10">
        <f t="shared" si="36"/>
        <v>43.766666666666673</v>
      </c>
      <c r="V364" s="31">
        <f t="shared" si="34"/>
        <v>96.683333333333337</v>
      </c>
      <c r="W364" s="38"/>
    </row>
    <row r="365" spans="1:23" ht="16.5" thickBot="1">
      <c r="A365" s="43">
        <v>1977</v>
      </c>
      <c r="B365" s="42">
        <v>4</v>
      </c>
      <c r="D365" s="25">
        <v>19</v>
      </c>
      <c r="E365" s="18">
        <v>78.2</v>
      </c>
      <c r="F365" s="10">
        <f t="shared" si="35"/>
        <v>22.358333333333331</v>
      </c>
      <c r="G365" s="31">
        <f t="shared" si="27"/>
        <v>44.658333333333331</v>
      </c>
      <c r="H365" s="45">
        <f t="shared" si="28"/>
        <v>82.083333333333343</v>
      </c>
      <c r="I365" s="31">
        <f t="shared" si="29"/>
        <v>95.541666666666671</v>
      </c>
      <c r="J365" s="38">
        <v>31.9</v>
      </c>
      <c r="K365" s="31">
        <f t="shared" si="30"/>
        <v>126.71263510995155</v>
      </c>
      <c r="L365" s="31">
        <f t="shared" si="31"/>
        <v>82.083333333333343</v>
      </c>
      <c r="M365" s="41">
        <f t="shared" si="32"/>
        <v>22.358333333333331</v>
      </c>
      <c r="N365" s="2"/>
      <c r="O365" s="81">
        <f t="shared" si="33"/>
        <v>31.924999999999997</v>
      </c>
      <c r="Q365" s="43">
        <v>1915</v>
      </c>
      <c r="R365" s="42">
        <v>4</v>
      </c>
      <c r="T365" s="56">
        <v>68.900000000000006</v>
      </c>
      <c r="U365" s="10">
        <f t="shared" si="36"/>
        <v>52.341666666666661</v>
      </c>
      <c r="V365" s="31">
        <f t="shared" si="34"/>
        <v>100.175</v>
      </c>
      <c r="W365" s="38"/>
    </row>
    <row r="366" spans="1:23" ht="16.5" thickBot="1">
      <c r="A366" s="43">
        <v>1977</v>
      </c>
      <c r="B366" s="42">
        <v>5</v>
      </c>
      <c r="D366" s="25">
        <v>27</v>
      </c>
      <c r="E366" s="18">
        <v>81.400000000000006</v>
      </c>
      <c r="F366" s="10">
        <f t="shared" si="35"/>
        <v>23.724999999999998</v>
      </c>
      <c r="G366" s="31">
        <f t="shared" si="27"/>
        <v>50.133333333333333</v>
      </c>
      <c r="H366" s="45">
        <f t="shared" si="28"/>
        <v>83.424999999999997</v>
      </c>
      <c r="I366" s="31">
        <f t="shared" si="29"/>
        <v>98.166666666666643</v>
      </c>
      <c r="J366" s="38">
        <v>34.700000000000003</v>
      </c>
      <c r="K366" s="31">
        <f t="shared" si="30"/>
        <v>125.16332982086408</v>
      </c>
      <c r="L366" s="31">
        <f t="shared" si="31"/>
        <v>83.424999999999997</v>
      </c>
      <c r="M366" s="41">
        <f t="shared" si="32"/>
        <v>23.724999999999998</v>
      </c>
      <c r="N366" s="2"/>
      <c r="O366" s="81">
        <f t="shared" si="33"/>
        <v>34.679166666666667</v>
      </c>
      <c r="Q366" s="43">
        <v>1915</v>
      </c>
      <c r="R366" s="42">
        <v>5</v>
      </c>
      <c r="T366" s="56">
        <v>55.1</v>
      </c>
      <c r="U366" s="10">
        <f t="shared" si="36"/>
        <v>58.108333333333327</v>
      </c>
      <c r="V366" s="31">
        <f t="shared" si="34"/>
        <v>102.02500000000002</v>
      </c>
      <c r="W366" s="38"/>
    </row>
    <row r="367" spans="1:23" ht="16.5" thickBot="1">
      <c r="A367" s="43">
        <v>1977</v>
      </c>
      <c r="B367" s="42">
        <v>6</v>
      </c>
      <c r="D367" s="25">
        <v>54.9</v>
      </c>
      <c r="E367" s="18">
        <v>94.5</v>
      </c>
      <c r="F367" s="10">
        <f t="shared" si="35"/>
        <v>30.358333333333334</v>
      </c>
      <c r="G367" s="31">
        <f t="shared" si="27"/>
        <v>54.216666666666669</v>
      </c>
      <c r="H367" s="45">
        <f t="shared" si="28"/>
        <v>87.041666666666671</v>
      </c>
      <c r="I367" s="31">
        <f t="shared" si="29"/>
        <v>100.47500000000001</v>
      </c>
      <c r="J367" s="38">
        <v>37.700000000000003</v>
      </c>
      <c r="K367" s="31">
        <f t="shared" si="30"/>
        <v>118.67142465001372</v>
      </c>
      <c r="L367" s="31">
        <f t="shared" si="31"/>
        <v>87.041666666666671</v>
      </c>
      <c r="M367" s="41">
        <f t="shared" si="32"/>
        <v>30.358333333333334</v>
      </c>
      <c r="N367" s="2"/>
      <c r="O367" s="81">
        <f t="shared" si="33"/>
        <v>37.712499999999999</v>
      </c>
      <c r="Q367" s="43">
        <v>1915</v>
      </c>
      <c r="R367" s="42">
        <v>6</v>
      </c>
      <c r="T367" s="56">
        <v>114.7</v>
      </c>
      <c r="U367" s="10">
        <f t="shared" si="36"/>
        <v>71.841666666666669</v>
      </c>
      <c r="V367" s="31">
        <f t="shared" si="34"/>
        <v>103.54166666666667</v>
      </c>
      <c r="W367" s="38"/>
    </row>
    <row r="368" spans="1:23" ht="16.5" thickBot="1">
      <c r="A368" s="43">
        <v>1977</v>
      </c>
      <c r="B368" s="42">
        <v>7</v>
      </c>
      <c r="D368" s="25">
        <v>30.6</v>
      </c>
      <c r="E368" s="18">
        <v>83.7</v>
      </c>
      <c r="F368" s="10">
        <f t="shared" si="35"/>
        <v>31.616666666666664</v>
      </c>
      <c r="G368" s="31">
        <f t="shared" si="27"/>
        <v>56.324999999999996</v>
      </c>
      <c r="H368" s="45">
        <f t="shared" si="28"/>
        <v>88.558333333333337</v>
      </c>
      <c r="I368" s="31">
        <f t="shared" si="29"/>
        <v>101.80833333333332</v>
      </c>
      <c r="J368" s="38">
        <v>41.4</v>
      </c>
      <c r="K368" s="31">
        <f t="shared" si="30"/>
        <v>118.01001581444386</v>
      </c>
      <c r="L368" s="31">
        <f t="shared" si="31"/>
        <v>88.558333333333337</v>
      </c>
      <c r="M368" s="41">
        <f t="shared" si="32"/>
        <v>31.616666666666664</v>
      </c>
      <c r="N368" s="2"/>
      <c r="O368" s="81">
        <f t="shared" si="33"/>
        <v>41.420833333333334</v>
      </c>
      <c r="Q368" s="43">
        <v>1915</v>
      </c>
      <c r="R368" s="42">
        <v>7</v>
      </c>
      <c r="T368" s="56">
        <v>119.4</v>
      </c>
      <c r="U368" s="10">
        <f t="shared" si="36"/>
        <v>85.424999999999997</v>
      </c>
      <c r="V368" s="31">
        <f t="shared" si="34"/>
        <v>95.508333333333326</v>
      </c>
      <c r="W368" s="38"/>
    </row>
    <row r="369" spans="1:23" ht="16.5" thickBot="1">
      <c r="A369" s="43">
        <v>1977</v>
      </c>
      <c r="B369" s="42">
        <v>8</v>
      </c>
      <c r="D369" s="25">
        <v>43</v>
      </c>
      <c r="E369" s="18">
        <v>86.4</v>
      </c>
      <c r="F369" s="10">
        <f t="shared" si="35"/>
        <v>34.024999999999999</v>
      </c>
      <c r="G369" s="31">
        <f t="shared" si="27"/>
        <v>68.416666666666671</v>
      </c>
      <c r="H369" s="45">
        <f t="shared" si="28"/>
        <v>90.024999999999991</v>
      </c>
      <c r="I369" s="31">
        <f t="shared" si="29"/>
        <v>108.51666666666667</v>
      </c>
      <c r="J369" s="38">
        <v>47.6</v>
      </c>
      <c r="K369" s="31">
        <f t="shared" si="30"/>
        <v>116.45848640705364</v>
      </c>
      <c r="L369" s="31">
        <f t="shared" si="31"/>
        <v>90.024999999999991</v>
      </c>
      <c r="M369" s="41">
        <f t="shared" si="32"/>
        <v>34.024999999999999</v>
      </c>
      <c r="N369" s="2"/>
      <c r="O369" s="81">
        <f t="shared" si="33"/>
        <v>47.637499999999996</v>
      </c>
      <c r="Q369" s="43">
        <v>1915</v>
      </c>
      <c r="R369" s="42">
        <v>8</v>
      </c>
      <c r="T369" s="56">
        <v>116</v>
      </c>
      <c r="U369" s="10">
        <f t="shared" si="36"/>
        <v>95.683333333333337</v>
      </c>
      <c r="V369" s="31">
        <f t="shared" si="34"/>
        <v>89.600000000000009</v>
      </c>
      <c r="W369" s="38"/>
    </row>
    <row r="370" spans="1:23" ht="16.5" thickBot="1">
      <c r="A370" s="43">
        <v>1977</v>
      </c>
      <c r="B370" s="42">
        <v>9</v>
      </c>
      <c r="D370" s="25">
        <v>62.4</v>
      </c>
      <c r="E370" s="18">
        <v>100.9</v>
      </c>
      <c r="F370" s="10">
        <f t="shared" si="35"/>
        <v>40.56666666666667</v>
      </c>
      <c r="G370" s="31">
        <f t="shared" si="27"/>
        <v>81.333333333333329</v>
      </c>
      <c r="H370" s="45">
        <f t="shared" si="28"/>
        <v>93.833333333333329</v>
      </c>
      <c r="I370" s="31">
        <f t="shared" si="29"/>
        <v>117.62499999999999</v>
      </c>
      <c r="J370" s="38">
        <v>55.8</v>
      </c>
      <c r="K370" s="31">
        <f t="shared" si="30"/>
        <v>113.13064913722268</v>
      </c>
      <c r="L370" s="31">
        <f t="shared" si="31"/>
        <v>93.833333333333329</v>
      </c>
      <c r="M370" s="41">
        <f t="shared" si="32"/>
        <v>40.56666666666667</v>
      </c>
      <c r="N370" s="2"/>
      <c r="O370" s="81">
        <f t="shared" si="33"/>
        <v>55.75</v>
      </c>
      <c r="Q370" s="43">
        <v>1915</v>
      </c>
      <c r="R370" s="42">
        <v>9</v>
      </c>
      <c r="T370" s="56">
        <v>82.4</v>
      </c>
      <c r="U370" s="10">
        <f t="shared" si="36"/>
        <v>98.149999999999991</v>
      </c>
      <c r="V370" s="31">
        <f t="shared" si="34"/>
        <v>87.274999999999991</v>
      </c>
      <c r="W370" s="38"/>
    </row>
    <row r="371" spans="1:23" ht="16.5" thickBot="1">
      <c r="A371" s="43">
        <v>1977</v>
      </c>
      <c r="B371" s="42">
        <v>10</v>
      </c>
      <c r="D371" s="25">
        <v>62.1</v>
      </c>
      <c r="E371" s="18">
        <v>96.3</v>
      </c>
      <c r="F371" s="10">
        <f t="shared" si="35"/>
        <v>48.25</v>
      </c>
      <c r="G371" s="31">
        <f t="shared" si="27"/>
        <v>91.733333333333334</v>
      </c>
      <c r="H371" s="45">
        <f t="shared" si="28"/>
        <v>97.05</v>
      </c>
      <c r="I371" s="31">
        <f t="shared" si="29"/>
        <v>125.04166666666667</v>
      </c>
      <c r="J371" s="38">
        <v>64.8</v>
      </c>
      <c r="K371" s="31">
        <f t="shared" si="30"/>
        <v>110.11398963730569</v>
      </c>
      <c r="L371" s="31">
        <f t="shared" si="31"/>
        <v>97.05</v>
      </c>
      <c r="M371" s="41">
        <f t="shared" si="32"/>
        <v>48.25</v>
      </c>
      <c r="N371" s="2"/>
      <c r="O371" s="81">
        <f t="shared" si="33"/>
        <v>64.816666666666663</v>
      </c>
      <c r="Q371" s="43">
        <v>1915</v>
      </c>
      <c r="R371" s="42">
        <v>10</v>
      </c>
      <c r="T371" s="56">
        <v>89.1</v>
      </c>
      <c r="U371" s="10">
        <f t="shared" si="36"/>
        <v>101.85833333333333</v>
      </c>
      <c r="V371" s="31">
        <f t="shared" si="34"/>
        <v>92.833333333333329</v>
      </c>
      <c r="W371" s="38"/>
    </row>
    <row r="372" spans="1:23" ht="16.5" thickBot="1">
      <c r="A372" s="43">
        <v>1977</v>
      </c>
      <c r="B372" s="42">
        <v>11</v>
      </c>
      <c r="D372" s="25">
        <v>41.6</v>
      </c>
      <c r="E372" s="18">
        <v>91.6</v>
      </c>
      <c r="F372" s="10">
        <f t="shared" si="35"/>
        <v>51.35</v>
      </c>
      <c r="G372" s="31">
        <f t="shared" si="27"/>
        <v>102.9083333333333</v>
      </c>
      <c r="H372" s="45">
        <f t="shared" si="28"/>
        <v>99.016666666666652</v>
      </c>
      <c r="I372" s="31">
        <f t="shared" si="29"/>
        <v>134.00833333333335</v>
      </c>
      <c r="J372" s="38">
        <v>73.7</v>
      </c>
      <c r="K372" s="31">
        <f t="shared" si="30"/>
        <v>109.28270042194093</v>
      </c>
      <c r="L372" s="31">
        <f t="shared" si="31"/>
        <v>99.016666666666652</v>
      </c>
      <c r="M372" s="41">
        <f t="shared" si="32"/>
        <v>51.35</v>
      </c>
      <c r="N372" s="2"/>
      <c r="O372" s="81">
        <f t="shared" si="33"/>
        <v>73.66249999999998</v>
      </c>
      <c r="Q372" s="43">
        <v>1915</v>
      </c>
      <c r="R372" s="42">
        <v>11</v>
      </c>
      <c r="T372" s="56">
        <v>70.900000000000006</v>
      </c>
      <c r="U372" s="10">
        <f t="shared" si="36"/>
        <v>103.34166666666665</v>
      </c>
      <c r="V372" s="31">
        <f t="shared" si="34"/>
        <v>98.3</v>
      </c>
      <c r="W372" s="38"/>
    </row>
    <row r="373" spans="1:23" ht="16.5" thickBot="1">
      <c r="A373" s="43">
        <v>1977</v>
      </c>
      <c r="B373" s="42">
        <v>12</v>
      </c>
      <c r="D373" s="25">
        <v>61.4</v>
      </c>
      <c r="E373" s="18">
        <v>98.9</v>
      </c>
      <c r="F373" s="10">
        <f t="shared" si="35"/>
        <v>54.758333333333326</v>
      </c>
      <c r="G373" s="31">
        <f t="shared" si="27"/>
        <v>116.94999999999999</v>
      </c>
      <c r="H373" s="45">
        <f t="shared" si="28"/>
        <v>100.84166666666665</v>
      </c>
      <c r="I373" s="31">
        <f t="shared" si="29"/>
        <v>143.44999999999999</v>
      </c>
      <c r="J373" s="38">
        <v>80.7</v>
      </c>
      <c r="K373" s="31">
        <f t="shared" si="30"/>
        <v>108.41576624562471</v>
      </c>
      <c r="L373" s="31">
        <f t="shared" si="31"/>
        <v>100.84166666666665</v>
      </c>
      <c r="M373" s="41">
        <f t="shared" si="32"/>
        <v>54.758333333333326</v>
      </c>
      <c r="N373" s="2"/>
      <c r="O373" s="81">
        <f t="shared" si="33"/>
        <v>80.737499999999983</v>
      </c>
      <c r="Q373" s="43">
        <v>1915</v>
      </c>
      <c r="R373" s="42">
        <v>12</v>
      </c>
      <c r="T373" s="56">
        <v>57.5</v>
      </c>
      <c r="U373" s="10">
        <f t="shared" si="36"/>
        <v>98.774999999999991</v>
      </c>
      <c r="V373" s="31">
        <f t="shared" si="34"/>
        <v>106.22500000000002</v>
      </c>
      <c r="W373" s="38"/>
    </row>
    <row r="374" spans="1:23" ht="16.5" thickBot="1">
      <c r="A374" s="43">
        <v>1978</v>
      </c>
      <c r="B374" s="42">
        <v>1</v>
      </c>
      <c r="D374" s="25">
        <v>73.7</v>
      </c>
      <c r="E374" s="18">
        <v>106.1</v>
      </c>
      <c r="F374" s="10">
        <f t="shared" si="35"/>
        <v>59.916666666666657</v>
      </c>
      <c r="G374" s="31">
        <f t="shared" si="27"/>
        <v>126.24166666666667</v>
      </c>
      <c r="H374" s="45">
        <f t="shared" si="28"/>
        <v>103.675</v>
      </c>
      <c r="I374" s="31">
        <f t="shared" si="29"/>
        <v>150.48333333333335</v>
      </c>
      <c r="J374" s="38">
        <v>86.9</v>
      </c>
      <c r="K374" s="31">
        <f t="shared" si="30"/>
        <v>107.30319888734354</v>
      </c>
      <c r="L374" s="31">
        <f t="shared" si="31"/>
        <v>103.675</v>
      </c>
      <c r="M374" s="41">
        <f t="shared" si="32"/>
        <v>59.916666666666657</v>
      </c>
      <c r="N374" s="2"/>
      <c r="O374" s="81">
        <f t="shared" si="33"/>
        <v>86.937499999999986</v>
      </c>
      <c r="Q374" s="43">
        <v>1916</v>
      </c>
      <c r="R374" s="42">
        <v>1</v>
      </c>
      <c r="T374" s="56">
        <v>75.5</v>
      </c>
      <c r="U374" s="10">
        <f t="shared" si="36"/>
        <v>91.850000000000009</v>
      </c>
      <c r="V374" s="31">
        <f t="shared" si="34"/>
        <v>113.49166666666667</v>
      </c>
      <c r="W374" s="38"/>
    </row>
    <row r="375" spans="1:23" ht="16.5" thickBot="1">
      <c r="A375" s="43">
        <v>1978</v>
      </c>
      <c r="B375" s="42">
        <v>2</v>
      </c>
      <c r="D375" s="25">
        <v>132.6</v>
      </c>
      <c r="E375" s="18">
        <v>141.80000000000001</v>
      </c>
      <c r="F375" s="10">
        <f t="shared" si="35"/>
        <v>75.883333333333326</v>
      </c>
      <c r="G375" s="31">
        <f t="shared" si="27"/>
        <v>129.13333333333335</v>
      </c>
      <c r="H375" s="45">
        <f t="shared" si="28"/>
        <v>113.13333333333333</v>
      </c>
      <c r="I375" s="31">
        <f t="shared" si="29"/>
        <v>153.82499999999999</v>
      </c>
      <c r="J375" s="38">
        <v>91.5</v>
      </c>
      <c r="K375" s="31">
        <f t="shared" si="30"/>
        <v>104.90885130683066</v>
      </c>
      <c r="L375" s="31">
        <f t="shared" si="31"/>
        <v>113.13333333333333</v>
      </c>
      <c r="M375" s="41">
        <f t="shared" si="32"/>
        <v>75.883333333333326</v>
      </c>
      <c r="N375" s="2"/>
      <c r="O375" s="81">
        <f t="shared" si="33"/>
        <v>91.458333333333329</v>
      </c>
      <c r="Q375" s="43">
        <v>1916</v>
      </c>
      <c r="R375" s="42">
        <v>2</v>
      </c>
      <c r="T375" s="56">
        <v>92.4</v>
      </c>
      <c r="U375" s="10">
        <f t="shared" si="36"/>
        <v>87.633333333333326</v>
      </c>
      <c r="V375" s="31">
        <f t="shared" si="34"/>
        <v>113.23333333333333</v>
      </c>
      <c r="W375" s="38"/>
    </row>
    <row r="376" spans="1:23" ht="16.5" thickBot="1">
      <c r="A376" s="43">
        <v>1978</v>
      </c>
      <c r="B376" s="42">
        <v>3</v>
      </c>
      <c r="D376" s="25">
        <v>108.4</v>
      </c>
      <c r="E376" s="18">
        <v>140.30000000000001</v>
      </c>
      <c r="F376" s="10">
        <f t="shared" si="35"/>
        <v>85.166666666666671</v>
      </c>
      <c r="G376" s="31">
        <f t="shared" si="27"/>
        <v>130.20833333333334</v>
      </c>
      <c r="H376" s="45">
        <f t="shared" si="28"/>
        <v>120.90833333333335</v>
      </c>
      <c r="I376" s="31">
        <f t="shared" si="29"/>
        <v>153.23333333333332</v>
      </c>
      <c r="J376" s="38">
        <v>98.7</v>
      </c>
      <c r="K376" s="31">
        <f t="shared" si="30"/>
        <v>104.19667318982388</v>
      </c>
      <c r="L376" s="31">
        <f t="shared" si="31"/>
        <v>120.90833333333335</v>
      </c>
      <c r="M376" s="41">
        <f t="shared" si="32"/>
        <v>85.166666666666671</v>
      </c>
      <c r="N376" s="2"/>
      <c r="O376" s="81">
        <f t="shared" si="33"/>
        <v>98.654166666666683</v>
      </c>
      <c r="Q376" s="43">
        <v>1916</v>
      </c>
      <c r="R376" s="42">
        <v>3</v>
      </c>
      <c r="T376" s="56">
        <v>111.7</v>
      </c>
      <c r="U376" s="10">
        <f t="shared" si="36"/>
        <v>89.716666666666683</v>
      </c>
      <c r="V376" s="31">
        <f t="shared" si="34"/>
        <v>108.97499999999998</v>
      </c>
      <c r="W376" s="38"/>
    </row>
    <row r="377" spans="1:23" ht="16.5" thickBot="1">
      <c r="A377" s="43">
        <v>1978</v>
      </c>
      <c r="B377" s="42">
        <v>4</v>
      </c>
      <c r="D377" s="25">
        <v>141.19999999999999</v>
      </c>
      <c r="E377" s="18">
        <v>150.5</v>
      </c>
      <c r="F377" s="10">
        <f t="shared" si="35"/>
        <v>98.325000000000003</v>
      </c>
      <c r="G377" s="31">
        <f t="shared" si="27"/>
        <v>143.20833333333334</v>
      </c>
      <c r="H377" s="45">
        <f t="shared" si="28"/>
        <v>129.55833333333334</v>
      </c>
      <c r="I377" s="31">
        <f t="shared" si="29"/>
        <v>156.24166666666665</v>
      </c>
      <c r="J377" s="38">
        <v>109</v>
      </c>
      <c r="K377" s="31">
        <f t="shared" si="30"/>
        <v>103.17654038477838</v>
      </c>
      <c r="L377" s="31">
        <f t="shared" si="31"/>
        <v>129.55833333333334</v>
      </c>
      <c r="M377" s="41">
        <f t="shared" si="32"/>
        <v>98.325000000000003</v>
      </c>
      <c r="N377" s="2"/>
      <c r="O377" s="81">
        <f t="shared" si="33"/>
        <v>109</v>
      </c>
      <c r="Q377" s="43">
        <v>1916</v>
      </c>
      <c r="R377" s="42">
        <v>4</v>
      </c>
      <c r="T377" s="56">
        <v>119.8</v>
      </c>
      <c r="U377" s="10">
        <f t="shared" si="36"/>
        <v>95.391666666666666</v>
      </c>
      <c r="V377" s="31">
        <f t="shared" si="34"/>
        <v>103.65833333333335</v>
      </c>
      <c r="W377" s="38"/>
    </row>
    <row r="378" spans="1:23" ht="16.5" thickBot="1">
      <c r="A378" s="43">
        <v>1978</v>
      </c>
      <c r="B378" s="42">
        <v>5</v>
      </c>
      <c r="D378" s="25">
        <v>117.1</v>
      </c>
      <c r="E378" s="18">
        <v>149.69999999999999</v>
      </c>
      <c r="F378" s="10">
        <f t="shared" si="35"/>
        <v>109.19999999999999</v>
      </c>
      <c r="G378" s="31">
        <f t="shared" si="27"/>
        <v>145.97499999999999</v>
      </c>
      <c r="H378" s="45">
        <f t="shared" si="28"/>
        <v>138.85000000000002</v>
      </c>
      <c r="I378" s="31">
        <f t="shared" si="29"/>
        <v>156.6</v>
      </c>
      <c r="J378" s="38">
        <v>117.8</v>
      </c>
      <c r="K378" s="31">
        <f t="shared" si="30"/>
        <v>102.71520146520147</v>
      </c>
      <c r="L378" s="31">
        <f t="shared" si="31"/>
        <v>138.85000000000002</v>
      </c>
      <c r="M378" s="41">
        <f t="shared" si="32"/>
        <v>109.19999999999999</v>
      </c>
      <c r="N378" s="2"/>
      <c r="O378" s="81">
        <f t="shared" si="33"/>
        <v>117.82916666666665</v>
      </c>
      <c r="Q378" s="43">
        <v>1916</v>
      </c>
      <c r="R378" s="42">
        <v>5</v>
      </c>
      <c r="T378" s="56">
        <v>124</v>
      </c>
      <c r="U378" s="10">
        <f t="shared" si="36"/>
        <v>102.72500000000001</v>
      </c>
      <c r="V378" s="31">
        <f t="shared" si="34"/>
        <v>99.858333333333334</v>
      </c>
      <c r="W378" s="38"/>
    </row>
    <row r="379" spans="1:23" ht="16.5" thickBot="1">
      <c r="A379" s="43">
        <v>1978</v>
      </c>
      <c r="B379" s="42">
        <v>6</v>
      </c>
      <c r="D379" s="25">
        <v>134.6</v>
      </c>
      <c r="E379" s="18">
        <v>146.80000000000001</v>
      </c>
      <c r="F379" s="10">
        <f t="shared" si="35"/>
        <v>123.05</v>
      </c>
      <c r="G379" s="31">
        <f t="shared" si="27"/>
        <v>152.4916666666667</v>
      </c>
      <c r="H379" s="45">
        <f t="shared" si="28"/>
        <v>147.44166666666669</v>
      </c>
      <c r="I379" s="31">
        <f t="shared" si="29"/>
        <v>158.16666666666666</v>
      </c>
      <c r="J379" s="38">
        <v>126.6</v>
      </c>
      <c r="K379" s="31">
        <f t="shared" si="30"/>
        <v>101.98225653528377</v>
      </c>
      <c r="L379" s="31">
        <f t="shared" si="31"/>
        <v>147.44166666666669</v>
      </c>
      <c r="M379" s="41">
        <f t="shared" si="32"/>
        <v>123.05</v>
      </c>
      <c r="N379" s="2"/>
      <c r="O379" s="81">
        <f t="shared" si="33"/>
        <v>126.55416666666666</v>
      </c>
      <c r="Q379" s="43">
        <v>1916</v>
      </c>
      <c r="R379" s="42">
        <v>6</v>
      </c>
      <c r="T379" s="56">
        <v>112.9</v>
      </c>
      <c r="U379" s="10">
        <f t="shared" si="36"/>
        <v>110.84166666666668</v>
      </c>
      <c r="V379" s="31">
        <f t="shared" si="34"/>
        <v>95.674999999999997</v>
      </c>
      <c r="W379" s="38"/>
    </row>
    <row r="380" spans="1:23" ht="16.5" thickBot="1">
      <c r="A380" s="43">
        <v>1978</v>
      </c>
      <c r="B380" s="42">
        <v>7</v>
      </c>
      <c r="D380" s="25">
        <v>99.7</v>
      </c>
      <c r="E380" s="18">
        <v>135.4</v>
      </c>
      <c r="F380" s="10">
        <f t="shared" si="35"/>
        <v>128.40833333333333</v>
      </c>
      <c r="G380" s="31">
        <f t="shared" si="27"/>
        <v>164.20833333333334</v>
      </c>
      <c r="H380" s="45">
        <f t="shared" si="28"/>
        <v>152.92500000000001</v>
      </c>
      <c r="I380" s="31">
        <f t="shared" si="29"/>
        <v>164.24166666666667</v>
      </c>
      <c r="J380" s="38">
        <v>138</v>
      </c>
      <c r="K380" s="31">
        <f t="shared" si="30"/>
        <v>101.90927380102538</v>
      </c>
      <c r="L380" s="31">
        <f t="shared" si="31"/>
        <v>152.92500000000001</v>
      </c>
      <c r="M380" s="41">
        <f t="shared" si="32"/>
        <v>128.40833333333333</v>
      </c>
      <c r="N380" s="2"/>
      <c r="O380" s="81">
        <f t="shared" si="33"/>
        <v>138</v>
      </c>
      <c r="Q380" s="43">
        <v>1916</v>
      </c>
      <c r="R380" s="42">
        <v>7</v>
      </c>
      <c r="T380" s="56">
        <v>89.3</v>
      </c>
      <c r="U380" s="10">
        <f t="shared" si="36"/>
        <v>114.64166666666667</v>
      </c>
      <c r="V380" s="31">
        <f t="shared" si="34"/>
        <v>94.591666666666654</v>
      </c>
      <c r="W380" s="38"/>
    </row>
    <row r="381" spans="1:23" ht="16.5" thickBot="1">
      <c r="A381" s="43">
        <v>1978</v>
      </c>
      <c r="B381" s="42">
        <v>8</v>
      </c>
      <c r="D381" s="25">
        <v>82.4</v>
      </c>
      <c r="E381" s="18">
        <v>116.9</v>
      </c>
      <c r="F381" s="10">
        <f t="shared" si="35"/>
        <v>124.95</v>
      </c>
      <c r="G381" s="31">
        <f t="shared" si="27"/>
        <v>183.47499999999999</v>
      </c>
      <c r="H381" s="45">
        <f t="shared" si="28"/>
        <v>151.75</v>
      </c>
      <c r="I381" s="31">
        <f t="shared" si="29"/>
        <v>174.64166666666665</v>
      </c>
      <c r="J381" s="38">
        <v>147.30000000000001</v>
      </c>
      <c r="K381" s="31">
        <f t="shared" si="30"/>
        <v>102.14485794317727</v>
      </c>
      <c r="L381" s="31">
        <f t="shared" si="31"/>
        <v>151.75</v>
      </c>
      <c r="M381" s="41">
        <f t="shared" si="32"/>
        <v>124.95</v>
      </c>
      <c r="N381" s="2"/>
      <c r="O381" s="81">
        <f t="shared" si="33"/>
        <v>147.34583333333333</v>
      </c>
      <c r="Q381" s="43">
        <v>1916</v>
      </c>
      <c r="R381" s="42">
        <v>8</v>
      </c>
      <c r="T381" s="56">
        <v>58.6</v>
      </c>
      <c r="U381" s="10">
        <f t="shared" si="36"/>
        <v>110.41666666666667</v>
      </c>
      <c r="V381" s="31">
        <f t="shared" si="34"/>
        <v>100.075</v>
      </c>
      <c r="W381" s="38"/>
    </row>
    <row r="382" spans="1:23" ht="16.5" thickBot="1">
      <c r="A382" s="43">
        <v>1978</v>
      </c>
      <c r="B382" s="42">
        <v>9</v>
      </c>
      <c r="D382" s="25">
        <v>195.7</v>
      </c>
      <c r="E382" s="18">
        <v>159.6</v>
      </c>
      <c r="F382" s="10">
        <f t="shared" si="35"/>
        <v>137.48333333333335</v>
      </c>
      <c r="G382" s="31">
        <f t="shared" si="27"/>
        <v>202.24166666666667</v>
      </c>
      <c r="H382" s="45">
        <f t="shared" si="28"/>
        <v>154.84166666666667</v>
      </c>
      <c r="I382" s="31">
        <f t="shared" si="29"/>
        <v>187.08333333333334</v>
      </c>
      <c r="J382" s="38">
        <v>153.6</v>
      </c>
      <c r="K382" s="31">
        <f t="shared" si="30"/>
        <v>101.2625772820948</v>
      </c>
      <c r="L382" s="31">
        <f t="shared" si="31"/>
        <v>154.84166666666667</v>
      </c>
      <c r="M382" s="41">
        <f t="shared" si="32"/>
        <v>137.48333333333335</v>
      </c>
      <c r="N382" s="2"/>
      <c r="O382" s="81">
        <f t="shared" si="33"/>
        <v>153.5541666666667</v>
      </c>
      <c r="Q382" s="43">
        <v>1916</v>
      </c>
      <c r="R382" s="42">
        <v>9</v>
      </c>
      <c r="T382" s="56">
        <v>75.099999999999994</v>
      </c>
      <c r="U382" s="10">
        <f t="shared" si="36"/>
        <v>105.925</v>
      </c>
      <c r="V382" s="31">
        <f t="shared" si="34"/>
        <v>113.46666666666668</v>
      </c>
      <c r="W382" s="38"/>
    </row>
    <row r="383" spans="1:23" ht="16.5" thickBot="1">
      <c r="A383" s="43">
        <v>1978</v>
      </c>
      <c r="B383" s="42">
        <v>10</v>
      </c>
      <c r="D383" s="25">
        <v>177.1</v>
      </c>
      <c r="E383" s="18">
        <v>157.1</v>
      </c>
      <c r="F383" s="10">
        <f t="shared" si="35"/>
        <v>146.19999999999999</v>
      </c>
      <c r="G383" s="31">
        <f t="shared" si="27"/>
        <v>197.87499999999997</v>
      </c>
      <c r="H383" s="45">
        <f t="shared" si="28"/>
        <v>156.79166666666666</v>
      </c>
      <c r="I383" s="31">
        <f t="shared" si="29"/>
        <v>190.4</v>
      </c>
      <c r="J383" s="38">
        <v>157.30000000000001</v>
      </c>
      <c r="K383" s="31">
        <f t="shared" si="30"/>
        <v>100.72446420428636</v>
      </c>
      <c r="L383" s="31">
        <f t="shared" si="31"/>
        <v>156.79166666666666</v>
      </c>
      <c r="M383" s="41">
        <f t="shared" si="32"/>
        <v>146.19999999999999</v>
      </c>
      <c r="N383" s="2"/>
      <c r="O383" s="81">
        <f t="shared" si="33"/>
        <v>157.27916666666667</v>
      </c>
      <c r="Q383" s="43">
        <v>1916</v>
      </c>
      <c r="R383" s="42">
        <v>10</v>
      </c>
      <c r="T383" s="56">
        <v>84.5</v>
      </c>
      <c r="U383" s="10">
        <f t="shared" si="36"/>
        <v>100.71666666666668</v>
      </c>
      <c r="V383" s="31">
        <f t="shared" si="34"/>
        <v>124.5</v>
      </c>
      <c r="W383" s="38"/>
    </row>
    <row r="384" spans="1:23" ht="16.5" thickBot="1">
      <c r="A384" s="43">
        <v>1978</v>
      </c>
      <c r="B384" s="42">
        <v>11</v>
      </c>
      <c r="D384" s="25">
        <v>138.5</v>
      </c>
      <c r="E384" s="18">
        <v>148.19999999999999</v>
      </c>
      <c r="F384" s="10">
        <f t="shared" si="35"/>
        <v>147.75833333333335</v>
      </c>
      <c r="G384" s="31">
        <f t="shared" si="27"/>
        <v>196.19166666666669</v>
      </c>
      <c r="H384" s="45">
        <f t="shared" si="28"/>
        <v>156.47500000000002</v>
      </c>
      <c r="I384" s="31">
        <f t="shared" si="29"/>
        <v>192.87500000000003</v>
      </c>
      <c r="J384" s="38">
        <v>160.4</v>
      </c>
      <c r="K384" s="31">
        <f t="shared" si="30"/>
        <v>100.58992724606621</v>
      </c>
      <c r="L384" s="31">
        <f t="shared" si="31"/>
        <v>156.47500000000002</v>
      </c>
      <c r="M384" s="41">
        <f t="shared" si="32"/>
        <v>147.75833333333335</v>
      </c>
      <c r="N384" s="2"/>
      <c r="O384" s="81">
        <f t="shared" si="33"/>
        <v>160.43333333333337</v>
      </c>
      <c r="Q384" s="43">
        <v>1916</v>
      </c>
      <c r="R384" s="42">
        <v>11</v>
      </c>
      <c r="T384" s="56">
        <v>109.5</v>
      </c>
      <c r="U384" s="10">
        <f t="shared" si="36"/>
        <v>98.649999999999991</v>
      </c>
      <c r="V384" s="31">
        <f t="shared" si="34"/>
        <v>136.65</v>
      </c>
      <c r="W384" s="38"/>
    </row>
    <row r="385" spans="1:23" ht="16.5" thickBot="1">
      <c r="A385" s="43">
        <v>1978</v>
      </c>
      <c r="B385" s="42">
        <v>12</v>
      </c>
      <c r="D385" s="25">
        <v>173.9</v>
      </c>
      <c r="E385" s="18">
        <v>170</v>
      </c>
      <c r="F385" s="10">
        <f t="shared" si="35"/>
        <v>155.76666666666668</v>
      </c>
      <c r="G385" s="31">
        <f t="shared" si="27"/>
        <v>206.60833333333332</v>
      </c>
      <c r="H385" s="45">
        <f t="shared" si="28"/>
        <v>160.10000000000002</v>
      </c>
      <c r="I385" s="31">
        <f t="shared" si="29"/>
        <v>197.75</v>
      </c>
      <c r="J385" s="38">
        <v>166.7</v>
      </c>
      <c r="K385" s="31">
        <f t="shared" si="30"/>
        <v>100.27819387973464</v>
      </c>
      <c r="L385" s="31">
        <f t="shared" si="31"/>
        <v>160.10000000000002</v>
      </c>
      <c r="M385" s="41">
        <f t="shared" si="32"/>
        <v>155.76666666666668</v>
      </c>
      <c r="N385" s="2"/>
      <c r="O385" s="81">
        <f t="shared" si="33"/>
        <v>166.69583333333333</v>
      </c>
      <c r="Q385" s="43">
        <v>1916</v>
      </c>
      <c r="R385" s="42">
        <v>12</v>
      </c>
      <c r="T385" s="56">
        <v>88.3</v>
      </c>
      <c r="U385" s="10">
        <f t="shared" si="36"/>
        <v>93.625</v>
      </c>
      <c r="V385" s="31">
        <f t="shared" si="34"/>
        <v>150.20000000000002</v>
      </c>
      <c r="W385" s="38"/>
    </row>
    <row r="386" spans="1:23" ht="16.5" thickBot="1">
      <c r="A386" s="43">
        <v>1979</v>
      </c>
      <c r="B386" s="42">
        <v>1</v>
      </c>
      <c r="D386" s="25">
        <v>235.9</v>
      </c>
      <c r="E386" s="18">
        <v>196.5</v>
      </c>
      <c r="F386" s="10">
        <f t="shared" si="35"/>
        <v>175.55833333333331</v>
      </c>
      <c r="G386" s="31">
        <f t="shared" si="27"/>
        <v>214.07500000000002</v>
      </c>
      <c r="H386" s="45">
        <f t="shared" si="28"/>
        <v>169.33333333333334</v>
      </c>
      <c r="I386" s="31">
        <f t="shared" si="29"/>
        <v>199.20000000000002</v>
      </c>
      <c r="J386" s="38">
        <v>175.2</v>
      </c>
      <c r="K386" s="31">
        <f t="shared" si="30"/>
        <v>99.645417002895528</v>
      </c>
      <c r="L386" s="31">
        <f t="shared" si="31"/>
        <v>169.33333333333334</v>
      </c>
      <c r="M386" s="41">
        <f t="shared" si="32"/>
        <v>175.55833333333331</v>
      </c>
      <c r="N386" s="2"/>
      <c r="O386" s="81">
        <f t="shared" si="33"/>
        <v>175.15833333333333</v>
      </c>
      <c r="Q386" s="43">
        <v>1917</v>
      </c>
      <c r="R386" s="42">
        <v>1</v>
      </c>
      <c r="T386" s="56">
        <v>124.5</v>
      </c>
      <c r="U386" s="10">
        <f t="shared" si="36"/>
        <v>97.52500000000002</v>
      </c>
      <c r="V386" s="31">
        <f t="shared" si="34"/>
        <v>168.07500000000002</v>
      </c>
      <c r="W386" s="38"/>
    </row>
    <row r="387" spans="1:23" ht="16.5" thickBot="1">
      <c r="A387" s="43">
        <v>1979</v>
      </c>
      <c r="B387" s="42">
        <v>2</v>
      </c>
      <c r="D387" s="25">
        <v>194.7</v>
      </c>
      <c r="E387" s="18">
        <v>199.1</v>
      </c>
      <c r="F387" s="10">
        <f t="shared" si="35"/>
        <v>192.83333333333334</v>
      </c>
      <c r="G387" s="31">
        <f t="shared" si="27"/>
        <v>210.35000000000002</v>
      </c>
      <c r="H387" s="45">
        <f t="shared" si="28"/>
        <v>181.49166666666665</v>
      </c>
      <c r="I387" s="31">
        <f t="shared" si="29"/>
        <v>195.48333333333335</v>
      </c>
      <c r="J387" s="38">
        <v>185.4</v>
      </c>
      <c r="K387" s="31">
        <f t="shared" si="30"/>
        <v>99.411840968020741</v>
      </c>
      <c r="L387" s="31">
        <f t="shared" si="31"/>
        <v>181.49166666666665</v>
      </c>
      <c r="M387" s="41">
        <f t="shared" si="32"/>
        <v>192.83333333333334</v>
      </c>
      <c r="N387" s="2"/>
      <c r="O387" s="81">
        <f t="shared" si="33"/>
        <v>185.36666666666665</v>
      </c>
      <c r="Q387" s="43">
        <v>1917</v>
      </c>
      <c r="R387" s="42">
        <v>2</v>
      </c>
      <c r="T387" s="56">
        <v>119.9</v>
      </c>
      <c r="U387" s="10">
        <f t="shared" si="36"/>
        <v>105.18333333333334</v>
      </c>
      <c r="V387" s="31">
        <f t="shared" si="34"/>
        <v>185.44166666666663</v>
      </c>
      <c r="W387" s="38"/>
    </row>
    <row r="388" spans="1:23" ht="16.5" thickBot="1">
      <c r="A388" s="43">
        <v>1979</v>
      </c>
      <c r="B388" s="42">
        <v>3</v>
      </c>
      <c r="D388" s="25">
        <v>195.3</v>
      </c>
      <c r="E388" s="18">
        <v>184</v>
      </c>
      <c r="F388" s="10">
        <f t="shared" si="35"/>
        <v>202.20833333333334</v>
      </c>
      <c r="G388" s="31">
        <f t="shared" si="27"/>
        <v>216.92500000000004</v>
      </c>
      <c r="H388" s="45">
        <f t="shared" si="28"/>
        <v>189.11666666666665</v>
      </c>
      <c r="I388" s="31">
        <f t="shared" si="29"/>
        <v>193.90833333333333</v>
      </c>
      <c r="J388" s="38">
        <v>193.3</v>
      </c>
      <c r="K388" s="31">
        <f t="shared" si="30"/>
        <v>99.352565423449406</v>
      </c>
      <c r="L388" s="31">
        <f t="shared" si="31"/>
        <v>189.11666666666665</v>
      </c>
      <c r="M388" s="41">
        <f t="shared" si="32"/>
        <v>202.20833333333334</v>
      </c>
      <c r="N388" s="2"/>
      <c r="O388" s="81">
        <f t="shared" si="33"/>
        <v>193.29166666666666</v>
      </c>
      <c r="Q388" s="43">
        <v>1917</v>
      </c>
      <c r="R388" s="42">
        <v>3</v>
      </c>
      <c r="T388" s="56">
        <v>158</v>
      </c>
      <c r="U388" s="10">
        <f t="shared" si="36"/>
        <v>120.375</v>
      </c>
      <c r="V388" s="31">
        <f t="shared" si="34"/>
        <v>204.9</v>
      </c>
      <c r="W388" s="38"/>
    </row>
    <row r="389" spans="1:23" ht="16.5" thickBot="1">
      <c r="A389" s="43">
        <v>1979</v>
      </c>
      <c r="B389" s="42">
        <v>4</v>
      </c>
      <c r="D389" s="25">
        <v>143.69999999999999</v>
      </c>
      <c r="E389" s="18">
        <v>175</v>
      </c>
      <c r="F389" s="10">
        <f t="shared" si="35"/>
        <v>195.09166666666667</v>
      </c>
      <c r="G389" s="31">
        <f t="shared" si="27"/>
        <v>228.58333333333334</v>
      </c>
      <c r="H389" s="45">
        <f t="shared" si="28"/>
        <v>191.89166666666665</v>
      </c>
      <c r="I389" s="31">
        <f t="shared" si="29"/>
        <v>198.13333333333333</v>
      </c>
      <c r="J389" s="38">
        <v>199.9</v>
      </c>
      <c r="K389" s="31">
        <f t="shared" si="30"/>
        <v>99.835974541882024</v>
      </c>
      <c r="L389" s="31">
        <f t="shared" si="31"/>
        <v>191.89166666666665</v>
      </c>
      <c r="M389" s="41">
        <f t="shared" si="32"/>
        <v>195.09166666666667</v>
      </c>
      <c r="N389" s="2"/>
      <c r="O389" s="81">
        <f t="shared" si="33"/>
        <v>199.86250000000004</v>
      </c>
      <c r="Q389" s="43">
        <v>1917</v>
      </c>
      <c r="R389" s="42">
        <v>4</v>
      </c>
      <c r="T389" s="56">
        <v>124.6</v>
      </c>
      <c r="U389" s="10">
        <f t="shared" si="36"/>
        <v>127.84166666666668</v>
      </c>
      <c r="V389" s="31">
        <f t="shared" si="34"/>
        <v>206.55833333333331</v>
      </c>
      <c r="W389" s="38"/>
    </row>
    <row r="390" spans="1:23" ht="16.5" thickBot="1">
      <c r="A390" s="43">
        <v>1979</v>
      </c>
      <c r="B390" s="42">
        <v>5</v>
      </c>
      <c r="D390" s="25">
        <v>190.3</v>
      </c>
      <c r="E390" s="18">
        <v>168.9</v>
      </c>
      <c r="F390" s="10">
        <f t="shared" si="35"/>
        <v>200.50833333333333</v>
      </c>
      <c r="G390" s="31">
        <f t="shared" si="27"/>
        <v>248.22499999999999</v>
      </c>
      <c r="H390" s="45">
        <f t="shared" si="28"/>
        <v>194.60000000000002</v>
      </c>
      <c r="I390" s="31">
        <f t="shared" si="29"/>
        <v>205.9</v>
      </c>
      <c r="J390" s="38">
        <v>208.5</v>
      </c>
      <c r="K390" s="31">
        <f t="shared" si="30"/>
        <v>99.705332280453845</v>
      </c>
      <c r="L390" s="31">
        <f t="shared" si="31"/>
        <v>194.60000000000002</v>
      </c>
      <c r="M390" s="41">
        <f t="shared" si="32"/>
        <v>200.50833333333333</v>
      </c>
      <c r="N390" s="2"/>
      <c r="O390" s="81">
        <f t="shared" si="33"/>
        <v>208.50833333333333</v>
      </c>
      <c r="Q390" s="43">
        <v>1917</v>
      </c>
      <c r="R390" s="42">
        <v>5</v>
      </c>
      <c r="T390" s="56">
        <v>190.2</v>
      </c>
      <c r="U390" s="10">
        <f t="shared" si="36"/>
        <v>143.375</v>
      </c>
      <c r="V390" s="31">
        <f t="shared" si="34"/>
        <v>209.20833333333329</v>
      </c>
      <c r="W390" s="38"/>
    </row>
    <row r="391" spans="1:23" ht="16.5" thickBot="1">
      <c r="A391" s="43">
        <v>1979</v>
      </c>
      <c r="B391" s="42">
        <v>6</v>
      </c>
      <c r="D391" s="25">
        <v>211.7</v>
      </c>
      <c r="E391" s="18">
        <v>186</v>
      </c>
      <c r="F391" s="10">
        <f t="shared" si="35"/>
        <v>209.75833333333333</v>
      </c>
      <c r="G391" s="31">
        <f t="shared" si="27"/>
        <v>258.93333333333334</v>
      </c>
      <c r="H391" s="45">
        <f t="shared" si="28"/>
        <v>199.08333333333334</v>
      </c>
      <c r="I391" s="31">
        <f t="shared" si="29"/>
        <v>213.08333333333334</v>
      </c>
      <c r="J391" s="38">
        <v>216.7</v>
      </c>
      <c r="K391" s="31">
        <f t="shared" si="30"/>
        <v>99.491081005919511</v>
      </c>
      <c r="L391" s="31">
        <f t="shared" si="31"/>
        <v>199.08333333333334</v>
      </c>
      <c r="M391" s="41">
        <f t="shared" si="32"/>
        <v>209.75833333333333</v>
      </c>
      <c r="N391" s="2"/>
      <c r="O391" s="81">
        <f t="shared" si="33"/>
        <v>216.70416666666668</v>
      </c>
      <c r="Q391" s="43">
        <v>1917</v>
      </c>
      <c r="R391" s="42">
        <v>6</v>
      </c>
      <c r="T391" s="56">
        <v>191.4</v>
      </c>
      <c r="U391" s="10">
        <f t="shared" si="36"/>
        <v>158.79166666666666</v>
      </c>
      <c r="V391" s="31">
        <f t="shared" si="34"/>
        <v>208.85833333333332</v>
      </c>
      <c r="W391" s="38"/>
    </row>
    <row r="392" spans="1:23" ht="16.5" thickBot="1">
      <c r="A392" s="43">
        <v>1979</v>
      </c>
      <c r="B392" s="42">
        <v>7</v>
      </c>
      <c r="D392" s="25">
        <v>225.7</v>
      </c>
      <c r="E392" s="18">
        <v>171.4</v>
      </c>
      <c r="F392" s="10">
        <f t="shared" si="35"/>
        <v>213.22500000000002</v>
      </c>
      <c r="G392" s="33">
        <f t="shared" si="27"/>
        <v>263.29166666666663</v>
      </c>
      <c r="H392" s="45">
        <f t="shared" si="28"/>
        <v>197.10833333333335</v>
      </c>
      <c r="I392" s="31">
        <f t="shared" si="29"/>
        <v>215.15</v>
      </c>
      <c r="J392" s="38">
        <v>219.5</v>
      </c>
      <c r="K392" s="31">
        <f t="shared" si="30"/>
        <v>99.244147418611007</v>
      </c>
      <c r="L392" s="31">
        <f t="shared" si="31"/>
        <v>197.10833333333335</v>
      </c>
      <c r="M392" s="41">
        <f t="shared" si="32"/>
        <v>213.22500000000002</v>
      </c>
      <c r="N392" s="2"/>
      <c r="O392" s="81">
        <f t="shared" si="33"/>
        <v>219.45000000000002</v>
      </c>
      <c r="Q392" s="43">
        <v>1917</v>
      </c>
      <c r="R392" s="42">
        <v>7</v>
      </c>
      <c r="T392" s="56">
        <v>199.7</v>
      </c>
      <c r="U392" s="10">
        <f t="shared" si="36"/>
        <v>174.34166666666667</v>
      </c>
      <c r="V392" s="31">
        <f t="shared" si="34"/>
        <v>208.25</v>
      </c>
      <c r="W392" s="38"/>
    </row>
    <row r="393" spans="1:23" ht="16.5" thickBot="1">
      <c r="A393" s="43">
        <v>1979</v>
      </c>
      <c r="B393" s="42">
        <v>8</v>
      </c>
      <c r="D393" s="25">
        <v>201.4</v>
      </c>
      <c r="E393" s="18">
        <v>177</v>
      </c>
      <c r="F393" s="10">
        <f t="shared" si="35"/>
        <v>210.90833333333333</v>
      </c>
      <c r="G393" s="31">
        <f t="shared" si="27"/>
        <v>262.8</v>
      </c>
      <c r="H393" s="45">
        <f t="shared" si="28"/>
        <v>193.64166666666665</v>
      </c>
      <c r="I393" s="31">
        <f t="shared" si="29"/>
        <v>219.47499999999999</v>
      </c>
      <c r="J393" s="38">
        <v>220.1</v>
      </c>
      <c r="K393" s="31">
        <f t="shared" si="30"/>
        <v>99.181318898415583</v>
      </c>
      <c r="L393" s="31">
        <f t="shared" si="31"/>
        <v>193.64166666666665</v>
      </c>
      <c r="M393" s="41">
        <f t="shared" si="32"/>
        <v>210.90833333333333</v>
      </c>
      <c r="N393" s="2"/>
      <c r="O393" s="81">
        <f t="shared" si="33"/>
        <v>220.0708333333333</v>
      </c>
      <c r="Q393" s="43">
        <v>1917</v>
      </c>
      <c r="R393" s="42">
        <v>8</v>
      </c>
      <c r="T393" s="56">
        <v>257.7</v>
      </c>
      <c r="U393" s="10">
        <f t="shared" si="36"/>
        <v>196.92499999999998</v>
      </c>
      <c r="V393" s="31">
        <f t="shared" si="34"/>
        <v>197.35833333333332</v>
      </c>
      <c r="W393" s="38"/>
    </row>
    <row r="394" spans="1:23" ht="16.5" thickBot="1">
      <c r="A394" s="43">
        <v>1979</v>
      </c>
      <c r="B394" s="42">
        <v>9</v>
      </c>
      <c r="D394" s="32">
        <v>266.89999999999998</v>
      </c>
      <c r="E394" s="18">
        <v>202.3</v>
      </c>
      <c r="F394" s="10">
        <f t="shared" si="35"/>
        <v>222.89166666666665</v>
      </c>
      <c r="G394" s="31">
        <f t="shared" ref="G394:G457" si="37">(D394+D395+D396+D397+D398+D399+D400/2)/6</f>
        <v>262.4083333333333</v>
      </c>
      <c r="H394" s="45">
        <f t="shared" ref="H394:H457" si="38">(E388/2+E389+E390+E391+E392+E393+E394)/6</f>
        <v>195.43333333333331</v>
      </c>
      <c r="I394" s="46">
        <f t="shared" ref="I394:I457" si="39">(E394+E395+E396+E397+E398+E399+E400/2)/6</f>
        <v>220.10833333333332</v>
      </c>
      <c r="J394" s="38">
        <v>220.4</v>
      </c>
      <c r="K394" s="31">
        <f t="shared" ref="K394:K457" si="40">((H394/F394*100-100)/10)+100</f>
        <v>98.768086140501737</v>
      </c>
      <c r="L394" s="31">
        <f t="shared" ref="L394:L457" si="41">H394</f>
        <v>195.43333333333331</v>
      </c>
      <c r="M394" s="41">
        <f t="shared" ref="M394:M457" si="42">F394</f>
        <v>222.89166666666665</v>
      </c>
      <c r="N394" s="2"/>
      <c r="O394" s="81">
        <f t="shared" ref="O394:O457" si="43">(D388/2+D389+D390+D391+D392+D393+D394+D395+D396+D397+D398+D399+D400/2)/12</f>
        <v>220.4083333333333</v>
      </c>
      <c r="Q394" s="43">
        <v>1917</v>
      </c>
      <c r="R394" s="42">
        <v>9</v>
      </c>
      <c r="T394" s="56">
        <v>215.6</v>
      </c>
      <c r="U394" s="10">
        <f t="shared" si="36"/>
        <v>209.69999999999996</v>
      </c>
      <c r="V394" s="31">
        <f t="shared" ref="V394:V457" si="44">(T394+T395+T396+T397+T398+T399+T400/2)/6</f>
        <v>173.5</v>
      </c>
      <c r="W394" s="38"/>
    </row>
    <row r="395" spans="1:23" ht="16.5" thickBot="1">
      <c r="A395" s="43">
        <v>1979</v>
      </c>
      <c r="B395" s="42">
        <v>10</v>
      </c>
      <c r="D395" s="25">
        <v>263.60000000000002</v>
      </c>
      <c r="E395" s="18">
        <v>216.4</v>
      </c>
      <c r="F395" s="10">
        <f t="shared" si="35"/>
        <v>238.57499999999996</v>
      </c>
      <c r="G395" s="31">
        <f t="shared" si="37"/>
        <v>252.16666666666666</v>
      </c>
      <c r="H395" s="45">
        <f t="shared" si="38"/>
        <v>201.58333333333334</v>
      </c>
      <c r="I395" s="31">
        <f t="shared" si="39"/>
        <v>217.70833333333337</v>
      </c>
      <c r="J395" s="38">
        <v>223.4</v>
      </c>
      <c r="K395" s="31">
        <f t="shared" si="40"/>
        <v>98.449474309266833</v>
      </c>
      <c r="L395" s="31">
        <f t="shared" si="41"/>
        <v>201.58333333333334</v>
      </c>
      <c r="M395" s="41">
        <f t="shared" si="42"/>
        <v>238.57499999999996</v>
      </c>
      <c r="N395" s="2"/>
      <c r="O395" s="81">
        <f t="shared" si="43"/>
        <v>223.40416666666661</v>
      </c>
      <c r="Q395" s="43">
        <v>1917</v>
      </c>
      <c r="R395" s="42">
        <v>10</v>
      </c>
      <c r="T395" s="56">
        <v>120.3</v>
      </c>
      <c r="U395" s="10">
        <f t="shared" si="36"/>
        <v>206.19999999999996</v>
      </c>
      <c r="V395" s="31">
        <f t="shared" si="44"/>
        <v>158.77500000000001</v>
      </c>
      <c r="W395" s="38"/>
    </row>
    <row r="396" spans="1:23" ht="16.5" thickBot="1">
      <c r="A396" s="43">
        <v>1979</v>
      </c>
      <c r="B396" s="42">
        <v>11</v>
      </c>
      <c r="D396" s="25">
        <v>259.5</v>
      </c>
      <c r="E396" s="18">
        <v>226.8</v>
      </c>
      <c r="F396" s="10">
        <f t="shared" si="35"/>
        <v>253.99166666666665</v>
      </c>
      <c r="G396" s="31">
        <f t="shared" si="37"/>
        <v>248.80833333333331</v>
      </c>
      <c r="H396" s="45">
        <f t="shared" si="38"/>
        <v>210.72500000000002</v>
      </c>
      <c r="I396" s="31">
        <f t="shared" si="39"/>
        <v>218.17499999999998</v>
      </c>
      <c r="J396" s="38">
        <v>229.8</v>
      </c>
      <c r="K396" s="31">
        <f t="shared" si="40"/>
        <v>98.29653203845271</v>
      </c>
      <c r="L396" s="31">
        <f t="shared" si="41"/>
        <v>210.72500000000002</v>
      </c>
      <c r="M396" s="41">
        <f t="shared" si="42"/>
        <v>253.99166666666665</v>
      </c>
      <c r="N396" s="2"/>
      <c r="O396" s="81">
        <f t="shared" si="43"/>
        <v>229.77499999999995</v>
      </c>
      <c r="Q396" s="43">
        <v>1917</v>
      </c>
      <c r="R396" s="42">
        <v>11</v>
      </c>
      <c r="T396" s="56">
        <v>160.69999999999999</v>
      </c>
      <c r="U396" s="10">
        <f t="shared" si="36"/>
        <v>206.75</v>
      </c>
      <c r="V396" s="31">
        <f t="shared" si="44"/>
        <v>160.55833333333337</v>
      </c>
      <c r="W396" s="38"/>
    </row>
    <row r="397" spans="1:23" ht="16.5" thickBot="1">
      <c r="A397" s="43">
        <v>1979</v>
      </c>
      <c r="B397" s="42">
        <v>12</v>
      </c>
      <c r="D397" s="25">
        <v>249.6</v>
      </c>
      <c r="E397" s="18">
        <v>197.2</v>
      </c>
      <c r="F397" s="10">
        <f t="shared" si="35"/>
        <v>262.09166666666664</v>
      </c>
      <c r="G397" s="31">
        <f t="shared" si="37"/>
        <v>245.34166666666667</v>
      </c>
      <c r="H397" s="45">
        <f t="shared" si="38"/>
        <v>214.01666666666668</v>
      </c>
      <c r="I397" s="31">
        <f t="shared" si="39"/>
        <v>216.07500000000002</v>
      </c>
      <c r="J397" s="36">
        <v>232.9</v>
      </c>
      <c r="K397" s="33">
        <f t="shared" si="40"/>
        <v>98.165718101173255</v>
      </c>
      <c r="L397" s="31">
        <f t="shared" si="41"/>
        <v>214.01666666666668</v>
      </c>
      <c r="M397" s="41">
        <f t="shared" si="42"/>
        <v>262.09166666666664</v>
      </c>
      <c r="N397" s="2"/>
      <c r="O397" s="81">
        <f t="shared" si="43"/>
        <v>232.9166666666666</v>
      </c>
      <c r="Q397" s="43">
        <v>1917</v>
      </c>
      <c r="R397" s="42">
        <v>12</v>
      </c>
      <c r="T397" s="56">
        <v>215.5</v>
      </c>
      <c r="U397" s="10">
        <f t="shared" si="36"/>
        <v>210.86666666666665</v>
      </c>
      <c r="V397" s="31">
        <f t="shared" si="44"/>
        <v>152.68333333333334</v>
      </c>
      <c r="W397" s="38"/>
    </row>
    <row r="398" spans="1:23" ht="16.5" thickBot="1">
      <c r="A398" s="43">
        <v>1980</v>
      </c>
      <c r="B398" s="42">
        <v>1</v>
      </c>
      <c r="C398">
        <v>1980</v>
      </c>
      <c r="D398" s="25">
        <v>226.1</v>
      </c>
      <c r="E398" s="18">
        <v>199.6</v>
      </c>
      <c r="F398" s="10">
        <f t="shared" si="35"/>
        <v>263.32499999999999</v>
      </c>
      <c r="G398" s="31">
        <f t="shared" si="37"/>
        <v>238.37500000000003</v>
      </c>
      <c r="H398" s="45">
        <f t="shared" si="38"/>
        <v>217.5</v>
      </c>
      <c r="I398" s="31">
        <f t="shared" si="39"/>
        <v>215.7166666666667</v>
      </c>
      <c r="J398" s="38">
        <v>232</v>
      </c>
      <c r="K398" s="31">
        <f t="shared" si="40"/>
        <v>98.259755055539728</v>
      </c>
      <c r="L398" s="31">
        <f t="shared" si="41"/>
        <v>217.5</v>
      </c>
      <c r="M398" s="41">
        <f t="shared" si="42"/>
        <v>263.32499999999999</v>
      </c>
      <c r="N398" s="2">
        <v>5</v>
      </c>
      <c r="O398" s="81">
        <f t="shared" si="43"/>
        <v>232.0083333333333</v>
      </c>
      <c r="Q398" s="43">
        <v>1918</v>
      </c>
      <c r="R398" s="42">
        <v>1</v>
      </c>
      <c r="T398" s="56">
        <v>160</v>
      </c>
      <c r="U398" s="10">
        <f t="shared" si="36"/>
        <v>204.94166666666663</v>
      </c>
      <c r="V398" s="31">
        <f t="shared" si="44"/>
        <v>139.97499999999999</v>
      </c>
      <c r="W398" s="38"/>
    </row>
    <row r="399" spans="1:23" ht="16.5" thickBot="1">
      <c r="A399" s="43">
        <v>1980</v>
      </c>
      <c r="B399" s="42">
        <v>2</v>
      </c>
      <c r="D399" s="25">
        <v>219.4</v>
      </c>
      <c r="E399" s="18">
        <v>195.1</v>
      </c>
      <c r="F399" s="62">
        <f t="shared" si="35"/>
        <v>264.3</v>
      </c>
      <c r="G399" s="31">
        <f t="shared" si="37"/>
        <v>232.74166666666667</v>
      </c>
      <c r="H399" s="33">
        <f t="shared" si="38"/>
        <v>220.98333333333332</v>
      </c>
      <c r="I399" s="31">
        <f t="shared" si="39"/>
        <v>212.54166666666671</v>
      </c>
      <c r="J399" s="38">
        <v>230.2</v>
      </c>
      <c r="K399" s="31">
        <f t="shared" si="40"/>
        <v>98.361079581283889</v>
      </c>
      <c r="L399" s="31">
        <f t="shared" si="41"/>
        <v>220.98333333333332</v>
      </c>
      <c r="M399" s="41">
        <f t="shared" si="42"/>
        <v>264.3</v>
      </c>
      <c r="N399" s="2"/>
      <c r="O399" s="81">
        <f t="shared" si="43"/>
        <v>230.23749999999998</v>
      </c>
      <c r="Q399" s="43">
        <v>1918</v>
      </c>
      <c r="R399" s="42">
        <v>2</v>
      </c>
      <c r="T399" s="56">
        <v>108.7</v>
      </c>
      <c r="U399" s="10">
        <f t="shared" si="36"/>
        <v>184.94166666666669</v>
      </c>
      <c r="V399" s="31">
        <f t="shared" si="44"/>
        <v>142.4</v>
      </c>
      <c r="W399" s="38"/>
    </row>
    <row r="400" spans="1:23" ht="16.5" thickBot="1">
      <c r="A400" s="43">
        <v>1980</v>
      </c>
      <c r="B400" s="42">
        <v>3</v>
      </c>
      <c r="D400" s="25">
        <v>178.7</v>
      </c>
      <c r="E400" s="18">
        <v>166.5</v>
      </c>
      <c r="F400" s="10">
        <f t="shared" si="35"/>
        <v>255.05833333333337</v>
      </c>
      <c r="G400" s="31">
        <f t="shared" si="37"/>
        <v>230.45000000000002</v>
      </c>
      <c r="H400" s="45">
        <f t="shared" si="38"/>
        <v>217.125</v>
      </c>
      <c r="I400" s="31">
        <f t="shared" si="39"/>
        <v>209.70833333333334</v>
      </c>
      <c r="J400" s="38">
        <v>227.9</v>
      </c>
      <c r="K400" s="31">
        <f t="shared" si="40"/>
        <v>98.512758519292973</v>
      </c>
      <c r="L400" s="31">
        <f t="shared" si="41"/>
        <v>217.125</v>
      </c>
      <c r="M400" s="41">
        <f t="shared" si="42"/>
        <v>255.05833333333337</v>
      </c>
      <c r="N400" s="2"/>
      <c r="O400" s="81">
        <f t="shared" si="43"/>
        <v>227.86250000000004</v>
      </c>
      <c r="Q400" s="43">
        <v>1918</v>
      </c>
      <c r="R400" s="42">
        <v>3</v>
      </c>
      <c r="T400" s="56">
        <v>120.4</v>
      </c>
      <c r="U400" s="10">
        <f t="shared" si="36"/>
        <v>165.56666666666666</v>
      </c>
      <c r="V400" s="31">
        <f t="shared" si="44"/>
        <v>149.51666666666668</v>
      </c>
      <c r="W400" s="38"/>
    </row>
    <row r="401" spans="1:23" ht="16.5" thickBot="1">
      <c r="A401" s="43">
        <v>1980</v>
      </c>
      <c r="B401" s="42">
        <v>4</v>
      </c>
      <c r="D401" s="25">
        <v>232.2</v>
      </c>
      <c r="E401" s="18">
        <v>209.3</v>
      </c>
      <c r="F401" s="10">
        <f t="shared" si="35"/>
        <v>249.55000000000004</v>
      </c>
      <c r="G401" s="31">
        <f t="shared" si="37"/>
        <v>238.4083333333333</v>
      </c>
      <c r="H401" s="45">
        <f t="shared" si="38"/>
        <v>217.11666666666667</v>
      </c>
      <c r="I401" s="31">
        <f t="shared" si="39"/>
        <v>214.35833333333335</v>
      </c>
      <c r="J401" s="38">
        <v>224.6</v>
      </c>
      <c r="K401" s="31">
        <f t="shared" si="40"/>
        <v>98.700327255726975</v>
      </c>
      <c r="L401" s="31">
        <f t="shared" si="41"/>
        <v>217.11666666666667</v>
      </c>
      <c r="M401" s="41">
        <f t="shared" si="42"/>
        <v>249.55000000000004</v>
      </c>
      <c r="N401" s="2"/>
      <c r="O401" s="81">
        <f t="shared" si="43"/>
        <v>224.62916666666669</v>
      </c>
      <c r="Q401" s="43">
        <v>1918</v>
      </c>
      <c r="R401" s="42">
        <v>4</v>
      </c>
      <c r="T401" s="56">
        <v>134.1</v>
      </c>
      <c r="U401" s="10">
        <f t="shared" si="36"/>
        <v>159.92500000000001</v>
      </c>
      <c r="V401" s="31">
        <f t="shared" si="44"/>
        <v>152.35833333333332</v>
      </c>
      <c r="W401" s="38"/>
    </row>
    <row r="402" spans="1:23" ht="16.5" thickBot="1">
      <c r="A402" s="43">
        <v>1980</v>
      </c>
      <c r="B402" s="42">
        <v>5</v>
      </c>
      <c r="D402" s="25">
        <v>254.7</v>
      </c>
      <c r="E402" s="3">
        <v>229.1</v>
      </c>
      <c r="F402" s="10">
        <f t="shared" ref="F402:F465" si="45">(D396/2+D397+D398+D399+D400+D401+D402)/6</f>
        <v>248.40833333333333</v>
      </c>
      <c r="G402" s="31">
        <f t="shared" si="37"/>
        <v>236.60833333333332</v>
      </c>
      <c r="H402" s="45">
        <f t="shared" si="38"/>
        <v>218.36666666666667</v>
      </c>
      <c r="I402" s="31">
        <f t="shared" si="39"/>
        <v>214.16666666666666</v>
      </c>
      <c r="J402" s="38">
        <v>221.3</v>
      </c>
      <c r="K402" s="31">
        <f t="shared" si="40"/>
        <v>98.790633701231172</v>
      </c>
      <c r="L402" s="31">
        <f t="shared" si="41"/>
        <v>218.36666666666667</v>
      </c>
      <c r="M402" s="41">
        <f t="shared" si="42"/>
        <v>248.40833333333333</v>
      </c>
      <c r="N402" s="2"/>
      <c r="O402" s="81">
        <f t="shared" si="43"/>
        <v>221.28333333333333</v>
      </c>
      <c r="Q402" s="43">
        <v>1918</v>
      </c>
      <c r="R402" s="42">
        <v>5</v>
      </c>
      <c r="T402" s="56">
        <v>127.9</v>
      </c>
      <c r="U402" s="10">
        <f t="shared" ref="U402:U465" si="46">(T396/2+T397+T398+T399+T400+T401+T402)/6</f>
        <v>157.82500000000002</v>
      </c>
      <c r="V402" s="31">
        <f t="shared" si="44"/>
        <v>153.4</v>
      </c>
      <c r="W402" s="38"/>
    </row>
    <row r="403" spans="1:23" ht="16.5" thickBot="1">
      <c r="A403" s="43">
        <v>1980</v>
      </c>
      <c r="B403" s="42">
        <v>6</v>
      </c>
      <c r="D403" s="25">
        <v>222.7</v>
      </c>
      <c r="E403" s="18">
        <v>199.3</v>
      </c>
      <c r="F403" s="10">
        <f t="shared" si="45"/>
        <v>243.10000000000002</v>
      </c>
      <c r="G403" s="31">
        <f t="shared" si="37"/>
        <v>232.19166666666669</v>
      </c>
      <c r="H403" s="45">
        <f t="shared" si="38"/>
        <v>216.24999999999997</v>
      </c>
      <c r="I403" s="31">
        <f t="shared" si="39"/>
        <v>212.00000000000003</v>
      </c>
      <c r="J403" s="38">
        <v>219.1</v>
      </c>
      <c r="K403" s="31">
        <f t="shared" si="40"/>
        <v>98.895516248457426</v>
      </c>
      <c r="L403" s="31">
        <f t="shared" si="41"/>
        <v>216.24999999999997</v>
      </c>
      <c r="M403" s="41">
        <f t="shared" si="42"/>
        <v>243.10000000000002</v>
      </c>
      <c r="N403" s="2"/>
      <c r="O403" s="81">
        <f t="shared" si="43"/>
        <v>219.08750000000001</v>
      </c>
      <c r="Q403" s="43">
        <v>1918</v>
      </c>
      <c r="R403" s="42">
        <v>6</v>
      </c>
      <c r="T403" s="56">
        <v>99</v>
      </c>
      <c r="U403" s="10">
        <f t="shared" si="46"/>
        <v>142.97499999999999</v>
      </c>
      <c r="V403" s="31">
        <f t="shared" si="44"/>
        <v>151.875</v>
      </c>
      <c r="W403" s="38"/>
    </row>
    <row r="404" spans="1:23" ht="16.5" thickBot="1">
      <c r="A404" s="43">
        <v>1980</v>
      </c>
      <c r="B404" s="42">
        <v>7</v>
      </c>
      <c r="D404" s="25">
        <v>192.9</v>
      </c>
      <c r="E404" s="18">
        <v>190.8</v>
      </c>
      <c r="F404" s="10">
        <f t="shared" si="45"/>
        <v>235.60833333333335</v>
      </c>
      <c r="G404" s="31">
        <f t="shared" si="37"/>
        <v>228.70000000000002</v>
      </c>
      <c r="H404" s="45">
        <f t="shared" si="38"/>
        <v>214.98333333333335</v>
      </c>
      <c r="I404" s="31">
        <f t="shared" si="39"/>
        <v>211.1</v>
      </c>
      <c r="J404" s="38">
        <v>216.1</v>
      </c>
      <c r="K404" s="31">
        <f t="shared" si="40"/>
        <v>99.124606515049692</v>
      </c>
      <c r="L404" s="31">
        <f t="shared" si="41"/>
        <v>214.98333333333335</v>
      </c>
      <c r="M404" s="41">
        <f t="shared" si="42"/>
        <v>235.60833333333335</v>
      </c>
      <c r="N404" s="2"/>
      <c r="O404" s="81">
        <f t="shared" si="43"/>
        <v>216.07916666666668</v>
      </c>
      <c r="Q404" s="43">
        <v>1918</v>
      </c>
      <c r="R404" s="42">
        <v>7</v>
      </c>
      <c r="T404" s="56">
        <v>179.5</v>
      </c>
      <c r="U404" s="10">
        <f t="shared" si="46"/>
        <v>141.6</v>
      </c>
      <c r="V404" s="31">
        <f t="shared" si="44"/>
        <v>150.26666666666668</v>
      </c>
      <c r="W404" s="38"/>
    </row>
    <row r="405" spans="1:23" ht="16.5" thickBot="1">
      <c r="A405" s="43">
        <v>1980</v>
      </c>
      <c r="B405" s="42">
        <v>8</v>
      </c>
      <c r="D405" s="25">
        <v>191.7</v>
      </c>
      <c r="E405" s="18">
        <v>170.3</v>
      </c>
      <c r="F405" s="10">
        <f t="shared" si="45"/>
        <v>230.43333333333337</v>
      </c>
      <c r="G405" s="31">
        <f t="shared" si="37"/>
        <v>225.42499999999998</v>
      </c>
      <c r="H405" s="45">
        <f t="shared" si="38"/>
        <v>210.47499999999999</v>
      </c>
      <c r="I405" s="31">
        <f t="shared" si="39"/>
        <v>210.00833333333333</v>
      </c>
      <c r="J405" s="38">
        <v>212</v>
      </c>
      <c r="K405" s="31">
        <f t="shared" si="40"/>
        <v>99.133878200491822</v>
      </c>
      <c r="L405" s="31">
        <f t="shared" si="41"/>
        <v>210.47499999999999</v>
      </c>
      <c r="M405" s="41">
        <f t="shared" si="42"/>
        <v>230.43333333333337</v>
      </c>
      <c r="N405" s="2"/>
      <c r="O405" s="81">
        <f t="shared" si="43"/>
        <v>211.95416666666665</v>
      </c>
      <c r="Q405" s="43">
        <v>1918</v>
      </c>
      <c r="R405" s="42">
        <v>8</v>
      </c>
      <c r="T405" s="56">
        <v>169.6</v>
      </c>
      <c r="U405" s="10">
        <f t="shared" si="46"/>
        <v>147.47499999999999</v>
      </c>
      <c r="V405" s="31">
        <f t="shared" si="44"/>
        <v>138.07500000000002</v>
      </c>
      <c r="W405" s="38"/>
    </row>
    <row r="406" spans="1:23" ht="16.5" thickBot="1">
      <c r="A406" s="43">
        <v>1980</v>
      </c>
      <c r="B406" s="42">
        <v>9</v>
      </c>
      <c r="D406" s="25">
        <v>219.6</v>
      </c>
      <c r="E406" s="18">
        <v>185.9</v>
      </c>
      <c r="F406" s="10">
        <f t="shared" si="45"/>
        <v>233.85833333333332</v>
      </c>
      <c r="G406" s="31">
        <f t="shared" si="37"/>
        <v>225.68333333333331</v>
      </c>
      <c r="H406" s="45">
        <f t="shared" si="38"/>
        <v>211.32500000000002</v>
      </c>
      <c r="I406" s="31">
        <f t="shared" si="39"/>
        <v>215.18333333333331</v>
      </c>
      <c r="J406" s="38">
        <v>211.5</v>
      </c>
      <c r="K406" s="31">
        <f t="shared" si="40"/>
        <v>99.036453693475394</v>
      </c>
      <c r="L406" s="31">
        <f t="shared" si="41"/>
        <v>211.32500000000002</v>
      </c>
      <c r="M406" s="41">
        <f t="shared" si="42"/>
        <v>233.85833333333332</v>
      </c>
      <c r="N406" s="2"/>
      <c r="O406" s="81">
        <f t="shared" si="43"/>
        <v>211.47083333333333</v>
      </c>
      <c r="Q406" s="43">
        <v>1918</v>
      </c>
      <c r="R406" s="42">
        <v>9</v>
      </c>
      <c r="T406" s="56">
        <v>133.19999999999999</v>
      </c>
      <c r="U406" s="10">
        <f t="shared" si="46"/>
        <v>150.58333333333334</v>
      </c>
      <c r="V406" s="31">
        <f t="shared" si="44"/>
        <v>130.09166666666667</v>
      </c>
      <c r="W406" s="38"/>
    </row>
    <row r="407" spans="1:23" ht="16.5" thickBot="1">
      <c r="A407" s="43">
        <v>1980</v>
      </c>
      <c r="B407" s="42">
        <v>10</v>
      </c>
      <c r="D407" s="25">
        <v>233.3</v>
      </c>
      <c r="E407" s="18">
        <v>202.9</v>
      </c>
      <c r="F407" s="10">
        <f t="shared" si="45"/>
        <v>238.49999999999997</v>
      </c>
      <c r="G407" s="31">
        <f t="shared" si="37"/>
        <v>224.24166666666667</v>
      </c>
      <c r="H407" s="45">
        <f t="shared" si="38"/>
        <v>213.82500000000002</v>
      </c>
      <c r="I407" s="31">
        <f t="shared" si="39"/>
        <v>219.85833333333332</v>
      </c>
      <c r="J407" s="38">
        <v>211.9</v>
      </c>
      <c r="K407" s="31">
        <f t="shared" si="40"/>
        <v>98.965408805031444</v>
      </c>
      <c r="L407" s="31">
        <f t="shared" si="41"/>
        <v>213.82500000000002</v>
      </c>
      <c r="M407" s="41">
        <f t="shared" si="42"/>
        <v>238.49999999999997</v>
      </c>
      <c r="N407" s="2"/>
      <c r="O407" s="81">
        <f t="shared" si="43"/>
        <v>211.92916666666665</v>
      </c>
      <c r="Q407" s="43">
        <v>1918</v>
      </c>
      <c r="R407" s="42">
        <v>10</v>
      </c>
      <c r="T407" s="56">
        <v>141.69999999999999</v>
      </c>
      <c r="U407" s="10">
        <f t="shared" si="46"/>
        <v>152.99166666666667</v>
      </c>
      <c r="V407" s="31">
        <f t="shared" si="44"/>
        <v>124.32499999999999</v>
      </c>
      <c r="W407" s="38"/>
    </row>
    <row r="408" spans="1:23" ht="16.5" thickBot="1">
      <c r="A408" s="43">
        <v>1980</v>
      </c>
      <c r="B408" s="42">
        <v>11</v>
      </c>
      <c r="D408" s="25">
        <v>209.5</v>
      </c>
      <c r="E408" s="18">
        <v>213.4</v>
      </c>
      <c r="F408" s="10">
        <f t="shared" si="45"/>
        <v>232.84166666666667</v>
      </c>
      <c r="G408" s="31">
        <f t="shared" si="37"/>
        <v>220.35833333333332</v>
      </c>
      <c r="H408" s="45">
        <f t="shared" si="38"/>
        <v>212.85833333333335</v>
      </c>
      <c r="I408" s="31">
        <f t="shared" si="39"/>
        <v>221.3416666666667</v>
      </c>
      <c r="J408" s="38">
        <v>209.1</v>
      </c>
      <c r="K408" s="31">
        <f t="shared" si="40"/>
        <v>99.141763000608421</v>
      </c>
      <c r="L408" s="31">
        <f t="shared" si="41"/>
        <v>212.85833333333335</v>
      </c>
      <c r="M408" s="41">
        <f t="shared" si="42"/>
        <v>232.84166666666667</v>
      </c>
      <c r="N408" s="2"/>
      <c r="O408" s="81">
        <f t="shared" si="43"/>
        <v>209.14166666666668</v>
      </c>
      <c r="Q408" s="43">
        <v>1918</v>
      </c>
      <c r="R408" s="42">
        <v>11</v>
      </c>
      <c r="T408" s="56">
        <v>139</v>
      </c>
      <c r="U408" s="10">
        <f t="shared" si="46"/>
        <v>154.32500000000002</v>
      </c>
      <c r="V408" s="31">
        <f t="shared" si="44"/>
        <v>120.14166666666667</v>
      </c>
      <c r="W408" s="38"/>
    </row>
    <row r="409" spans="1:23" ht="16.5" thickBot="1">
      <c r="A409" s="43">
        <v>1980</v>
      </c>
      <c r="B409" s="42">
        <v>12</v>
      </c>
      <c r="D409" s="25">
        <v>246.9</v>
      </c>
      <c r="E409" s="18">
        <v>218.8</v>
      </c>
      <c r="F409" s="10">
        <f t="shared" si="45"/>
        <v>234.20833333333334</v>
      </c>
      <c r="G409" s="31">
        <f t="shared" si="37"/>
        <v>212.63333333333333</v>
      </c>
      <c r="H409" s="45">
        <f t="shared" si="38"/>
        <v>213.625</v>
      </c>
      <c r="I409" s="31">
        <f t="shared" si="39"/>
        <v>215.8416666666667</v>
      </c>
      <c r="J409" s="38">
        <v>202.8</v>
      </c>
      <c r="K409" s="31">
        <f t="shared" si="40"/>
        <v>99.121152819782964</v>
      </c>
      <c r="L409" s="31">
        <f t="shared" si="41"/>
        <v>213.625</v>
      </c>
      <c r="M409" s="41">
        <f t="shared" si="42"/>
        <v>234.20833333333334</v>
      </c>
      <c r="N409" s="2"/>
      <c r="O409" s="81">
        <f t="shared" si="43"/>
        <v>202.84583333333333</v>
      </c>
      <c r="Q409" s="43">
        <v>1918</v>
      </c>
      <c r="R409" s="42">
        <v>12</v>
      </c>
      <c r="T409" s="56">
        <v>98.5</v>
      </c>
      <c r="U409" s="10">
        <f t="shared" si="46"/>
        <v>151.83333333333334</v>
      </c>
      <c r="V409" s="31">
        <f t="shared" si="44"/>
        <v>124.65833333333335</v>
      </c>
      <c r="W409" s="38"/>
    </row>
    <row r="410" spans="1:23" ht="16.5" thickBot="1">
      <c r="A410" s="43">
        <v>1981</v>
      </c>
      <c r="B410" s="42">
        <v>1</v>
      </c>
      <c r="D410" s="25">
        <v>156.6</v>
      </c>
      <c r="E410" s="18">
        <v>169</v>
      </c>
      <c r="F410" s="10">
        <f t="shared" si="45"/>
        <v>225.67499999999998</v>
      </c>
      <c r="G410" s="31">
        <f t="shared" si="37"/>
        <v>199.55833333333337</v>
      </c>
      <c r="H410" s="45">
        <f t="shared" si="38"/>
        <v>209.28333333333333</v>
      </c>
      <c r="I410" s="31">
        <f t="shared" si="39"/>
        <v>209.38333333333333</v>
      </c>
      <c r="J410" s="38">
        <v>199.6</v>
      </c>
      <c r="K410" s="31">
        <f t="shared" si="40"/>
        <v>99.273660499981531</v>
      </c>
      <c r="L410" s="31">
        <f t="shared" si="41"/>
        <v>209.28333333333333</v>
      </c>
      <c r="M410" s="41">
        <f t="shared" si="42"/>
        <v>225.67499999999998</v>
      </c>
      <c r="N410" s="2"/>
      <c r="O410" s="81">
        <f t="shared" si="43"/>
        <v>199.56666666666663</v>
      </c>
      <c r="Q410" s="43">
        <v>1919</v>
      </c>
      <c r="R410" s="42">
        <v>1</v>
      </c>
      <c r="T410" s="56">
        <v>80.2</v>
      </c>
      <c r="U410" s="10">
        <f t="shared" si="46"/>
        <v>141.99166666666667</v>
      </c>
      <c r="V410" s="31">
        <f t="shared" si="44"/>
        <v>132.66666666666669</v>
      </c>
      <c r="W410" s="38"/>
    </row>
    <row r="411" spans="1:23" ht="16.5" thickBot="1">
      <c r="A411" s="43">
        <v>1981</v>
      </c>
      <c r="B411" s="42">
        <v>2</v>
      </c>
      <c r="D411" s="25">
        <v>189.9</v>
      </c>
      <c r="E411" s="18">
        <v>199.5</v>
      </c>
      <c r="F411" s="10">
        <f t="shared" si="45"/>
        <v>225.27500000000001</v>
      </c>
      <c r="G411" s="31">
        <f t="shared" si="37"/>
        <v>210.77500000000001</v>
      </c>
      <c r="H411" s="45">
        <f t="shared" si="38"/>
        <v>212.44166666666669</v>
      </c>
      <c r="I411" s="31">
        <f t="shared" si="39"/>
        <v>216.56666666666663</v>
      </c>
      <c r="J411" s="38">
        <v>202.2</v>
      </c>
      <c r="K411" s="31">
        <f t="shared" si="40"/>
        <v>99.430325897976545</v>
      </c>
      <c r="L411" s="31">
        <f t="shared" si="41"/>
        <v>212.44166666666669</v>
      </c>
      <c r="M411" s="41">
        <f t="shared" si="42"/>
        <v>225.27500000000001</v>
      </c>
      <c r="N411" s="2"/>
      <c r="O411" s="81">
        <f t="shared" si="43"/>
        <v>202.20000000000002</v>
      </c>
      <c r="Q411" s="43">
        <v>1919</v>
      </c>
      <c r="R411" s="42">
        <v>2</v>
      </c>
      <c r="T411" s="56">
        <v>132.5</v>
      </c>
      <c r="U411" s="10">
        <f t="shared" si="46"/>
        <v>134.98333333333335</v>
      </c>
      <c r="V411" s="31">
        <f t="shared" si="44"/>
        <v>137.875</v>
      </c>
      <c r="W411" s="38"/>
    </row>
    <row r="412" spans="1:23" ht="16.5" thickBot="1">
      <c r="A412" s="43">
        <v>1981</v>
      </c>
      <c r="B412" s="42">
        <v>3</v>
      </c>
      <c r="D412" s="25">
        <v>196.6</v>
      </c>
      <c r="E412" s="18">
        <v>203.2</v>
      </c>
      <c r="F412" s="10">
        <f t="shared" si="45"/>
        <v>223.76666666666665</v>
      </c>
      <c r="G412" s="31">
        <f t="shared" si="37"/>
        <v>219.77500000000001</v>
      </c>
      <c r="H412" s="45">
        <f t="shared" si="38"/>
        <v>216.625</v>
      </c>
      <c r="I412" s="31">
        <f t="shared" si="39"/>
        <v>220.64166666666665</v>
      </c>
      <c r="J412" s="38">
        <v>205.4</v>
      </c>
      <c r="K412" s="31">
        <f t="shared" si="40"/>
        <v>99.680843140175782</v>
      </c>
      <c r="L412" s="31">
        <f t="shared" si="41"/>
        <v>216.625</v>
      </c>
      <c r="M412" s="41">
        <f t="shared" si="42"/>
        <v>223.76666666666665</v>
      </c>
      <c r="N412" s="2"/>
      <c r="O412" s="81">
        <f t="shared" si="43"/>
        <v>205.38750000000002</v>
      </c>
      <c r="Q412" s="43">
        <v>1919</v>
      </c>
      <c r="R412" s="42">
        <v>3</v>
      </c>
      <c r="T412" s="56">
        <v>110.9</v>
      </c>
      <c r="U412" s="10">
        <f t="shared" si="46"/>
        <v>128.23333333333332</v>
      </c>
      <c r="V412" s="31">
        <f t="shared" si="44"/>
        <v>132.97499999999999</v>
      </c>
      <c r="W412" s="38"/>
    </row>
    <row r="413" spans="1:23" ht="16.5" thickBot="1">
      <c r="A413" s="43">
        <v>1981</v>
      </c>
      <c r="B413" s="42">
        <v>4</v>
      </c>
      <c r="D413" s="25">
        <v>225.3</v>
      </c>
      <c r="E413" s="18">
        <v>224.7</v>
      </c>
      <c r="F413" s="10">
        <f t="shared" si="45"/>
        <v>223.57499999999996</v>
      </c>
      <c r="G413" s="31">
        <f t="shared" si="37"/>
        <v>225.46666666666667</v>
      </c>
      <c r="H413" s="45">
        <f t="shared" si="38"/>
        <v>221.67500000000004</v>
      </c>
      <c r="I413" s="33">
        <f t="shared" si="39"/>
        <v>223.83333333333337</v>
      </c>
      <c r="J413" s="38">
        <v>205.7</v>
      </c>
      <c r="K413" s="31">
        <f t="shared" si="40"/>
        <v>99.915017331991507</v>
      </c>
      <c r="L413" s="31">
        <f t="shared" si="41"/>
        <v>221.67500000000004</v>
      </c>
      <c r="M413" s="41">
        <f t="shared" si="42"/>
        <v>223.57499999999996</v>
      </c>
      <c r="N413" s="2"/>
      <c r="O413" s="81">
        <f t="shared" si="43"/>
        <v>205.74583333333331</v>
      </c>
      <c r="Q413" s="43">
        <v>1919</v>
      </c>
      <c r="R413" s="42">
        <v>4</v>
      </c>
      <c r="T413" s="56">
        <v>86.3</v>
      </c>
      <c r="U413" s="10">
        <f t="shared" si="46"/>
        <v>119.70833333333331</v>
      </c>
      <c r="V413" s="31">
        <f t="shared" si="44"/>
        <v>129.41666666666666</v>
      </c>
      <c r="W413" s="38"/>
    </row>
    <row r="414" spans="1:23" ht="16.5" thickBot="1">
      <c r="A414" s="43">
        <v>1981</v>
      </c>
      <c r="B414" s="42">
        <v>5</v>
      </c>
      <c r="D414" s="25">
        <v>194.7</v>
      </c>
      <c r="E414" s="18">
        <v>198.9</v>
      </c>
      <c r="F414" s="10">
        <f t="shared" si="45"/>
        <v>219.125</v>
      </c>
      <c r="G414" s="31">
        <f t="shared" si="37"/>
        <v>221.43333333333331</v>
      </c>
      <c r="H414" s="45">
        <f t="shared" si="38"/>
        <v>220.13333333333335</v>
      </c>
      <c r="I414" s="31">
        <f t="shared" si="39"/>
        <v>221.89166666666668</v>
      </c>
      <c r="J414" s="38">
        <v>204.1</v>
      </c>
      <c r="K414" s="31">
        <f t="shared" si="40"/>
        <v>100.04601635291881</v>
      </c>
      <c r="L414" s="31">
        <f t="shared" si="41"/>
        <v>220.13333333333335</v>
      </c>
      <c r="M414" s="41">
        <f t="shared" si="42"/>
        <v>219.125</v>
      </c>
      <c r="N414" s="2"/>
      <c r="O414" s="81">
        <f t="shared" si="43"/>
        <v>204.05416666666665</v>
      </c>
      <c r="Q414" s="43">
        <v>1919</v>
      </c>
      <c r="R414" s="42">
        <v>5</v>
      </c>
      <c r="T414" s="56">
        <v>146.9</v>
      </c>
      <c r="U414" s="10">
        <f t="shared" si="46"/>
        <v>120.8</v>
      </c>
      <c r="V414" s="31">
        <f t="shared" si="44"/>
        <v>128.19166666666669</v>
      </c>
      <c r="W414" s="38"/>
    </row>
    <row r="415" spans="1:23" ht="16.5" thickBot="1">
      <c r="A415" s="43">
        <v>1981</v>
      </c>
      <c r="B415" s="42">
        <v>6</v>
      </c>
      <c r="D415" s="25">
        <v>131.6</v>
      </c>
      <c r="E415" s="18">
        <v>161.9</v>
      </c>
      <c r="F415" s="10">
        <f t="shared" si="45"/>
        <v>203.02500000000001</v>
      </c>
      <c r="G415" s="31">
        <f t="shared" si="37"/>
        <v>220.76666666666668</v>
      </c>
      <c r="H415" s="45">
        <f t="shared" si="38"/>
        <v>211.10000000000002</v>
      </c>
      <c r="I415" s="31">
        <f t="shared" si="39"/>
        <v>222.46666666666667</v>
      </c>
      <c r="J415" s="38">
        <v>200.9</v>
      </c>
      <c r="K415" s="31">
        <f t="shared" si="40"/>
        <v>100.39773426917867</v>
      </c>
      <c r="L415" s="31">
        <f t="shared" si="41"/>
        <v>211.10000000000002</v>
      </c>
      <c r="M415" s="41">
        <f t="shared" si="42"/>
        <v>203.02500000000001</v>
      </c>
      <c r="N415" s="2"/>
      <c r="O415" s="81">
        <f t="shared" si="43"/>
        <v>200.92916666666665</v>
      </c>
      <c r="Q415" s="43">
        <v>1919</v>
      </c>
      <c r="R415" s="42">
        <v>6</v>
      </c>
      <c r="T415" s="56">
        <v>185.3</v>
      </c>
      <c r="U415" s="10">
        <f t="shared" si="46"/>
        <v>131.89166666666668</v>
      </c>
      <c r="V415" s="31">
        <f t="shared" si="44"/>
        <v>114.36666666666667</v>
      </c>
      <c r="W415" s="38"/>
    </row>
    <row r="416" spans="1:23" ht="16.5" thickBot="1">
      <c r="A416" s="43">
        <v>1981</v>
      </c>
      <c r="B416" s="42">
        <v>7</v>
      </c>
      <c r="D416" s="25">
        <v>205.3</v>
      </c>
      <c r="E416" s="18">
        <v>198.2</v>
      </c>
      <c r="F416" s="10">
        <f t="shared" si="45"/>
        <v>203.61666666666667</v>
      </c>
      <c r="G416" s="33">
        <f t="shared" si="37"/>
        <v>227.60000000000002</v>
      </c>
      <c r="H416" s="45">
        <f t="shared" si="38"/>
        <v>211.81666666666669</v>
      </c>
      <c r="I416" s="31">
        <f t="shared" si="39"/>
        <v>226.7166666666667</v>
      </c>
      <c r="J416" s="38">
        <v>198.5</v>
      </c>
      <c r="K416" s="31">
        <f t="shared" si="40"/>
        <v>100.40271752476058</v>
      </c>
      <c r="L416" s="31">
        <f t="shared" si="41"/>
        <v>211.81666666666669</v>
      </c>
      <c r="M416" s="41">
        <f t="shared" si="42"/>
        <v>203.61666666666667</v>
      </c>
      <c r="N416" s="2"/>
      <c r="O416" s="81">
        <f t="shared" si="43"/>
        <v>198.5</v>
      </c>
      <c r="Q416" s="43">
        <v>1919</v>
      </c>
      <c r="R416" s="42">
        <v>7</v>
      </c>
      <c r="T416" s="56">
        <v>107.8</v>
      </c>
      <c r="U416" s="10">
        <f t="shared" si="46"/>
        <v>134.96666666666667</v>
      </c>
      <c r="V416" s="31">
        <f t="shared" si="44"/>
        <v>95.424999999999997</v>
      </c>
      <c r="W416" s="38"/>
    </row>
    <row r="417" spans="1:23" ht="16.5" thickBot="1">
      <c r="A417" s="43">
        <v>1981</v>
      </c>
      <c r="B417" s="42">
        <v>8</v>
      </c>
      <c r="D417" s="25">
        <v>242.5</v>
      </c>
      <c r="E417" s="18">
        <v>226</v>
      </c>
      <c r="F417" s="10">
        <f t="shared" si="45"/>
        <v>215.15833333333333</v>
      </c>
      <c r="G417" s="31">
        <f t="shared" si="37"/>
        <v>225.10833333333335</v>
      </c>
      <c r="H417" s="45">
        <f t="shared" si="38"/>
        <v>218.77499999999998</v>
      </c>
      <c r="I417" s="31">
        <f t="shared" si="39"/>
        <v>225.54166666666671</v>
      </c>
      <c r="J417" s="38">
        <v>199.9</v>
      </c>
      <c r="K417" s="31">
        <f t="shared" si="40"/>
        <v>100.16809326465007</v>
      </c>
      <c r="L417" s="31">
        <f t="shared" si="41"/>
        <v>218.77499999999998</v>
      </c>
      <c r="M417" s="41">
        <f t="shared" si="42"/>
        <v>215.15833333333333</v>
      </c>
      <c r="N417" s="2"/>
      <c r="O417" s="81">
        <f t="shared" si="43"/>
        <v>199.92499999999998</v>
      </c>
      <c r="Q417" s="43">
        <v>1919</v>
      </c>
      <c r="R417" s="42">
        <v>8</v>
      </c>
      <c r="T417" s="56">
        <v>115.1</v>
      </c>
      <c r="U417" s="10">
        <f t="shared" si="46"/>
        <v>136.42500000000001</v>
      </c>
      <c r="V417" s="31">
        <f t="shared" si="44"/>
        <v>92.050000000000011</v>
      </c>
      <c r="W417" s="38"/>
    </row>
    <row r="418" spans="1:23" ht="16.5" thickBot="1">
      <c r="A418" s="43">
        <v>1981</v>
      </c>
      <c r="B418" s="42">
        <v>9</v>
      </c>
      <c r="D418" s="25">
        <v>245.3</v>
      </c>
      <c r="E418" s="18">
        <v>221.9</v>
      </c>
      <c r="F418" s="10">
        <f t="shared" si="45"/>
        <v>223.83333333333334</v>
      </c>
      <c r="G418" s="31">
        <f t="shared" si="37"/>
        <v>222.35833333333335</v>
      </c>
      <c r="H418" s="45">
        <f t="shared" si="38"/>
        <v>222.20000000000002</v>
      </c>
      <c r="I418" s="31">
        <f t="shared" si="39"/>
        <v>222.64166666666668</v>
      </c>
      <c r="J418" s="38">
        <v>202.7</v>
      </c>
      <c r="K418" s="31">
        <f t="shared" si="40"/>
        <v>99.927029039463889</v>
      </c>
      <c r="L418" s="31">
        <f t="shared" si="41"/>
        <v>222.20000000000002</v>
      </c>
      <c r="M418" s="41">
        <f t="shared" si="42"/>
        <v>223.83333333333334</v>
      </c>
      <c r="N418" s="2"/>
      <c r="O418" s="81">
        <f t="shared" si="43"/>
        <v>202.6541666666667</v>
      </c>
      <c r="Q418" s="43">
        <v>1919</v>
      </c>
      <c r="R418" s="42">
        <v>9</v>
      </c>
      <c r="T418" s="56">
        <v>91.1</v>
      </c>
      <c r="U418" s="10">
        <f t="shared" si="46"/>
        <v>131.32500000000002</v>
      </c>
      <c r="V418" s="31">
        <f t="shared" si="44"/>
        <v>90.091666666666683</v>
      </c>
      <c r="W418" s="38"/>
    </row>
    <row r="419" spans="1:23" ht="16.5" thickBot="1">
      <c r="A419" s="43">
        <v>1981</v>
      </c>
      <c r="B419" s="42">
        <v>10</v>
      </c>
      <c r="D419" s="25">
        <v>216.2</v>
      </c>
      <c r="E419" s="18">
        <v>222.8</v>
      </c>
      <c r="F419" s="10">
        <f t="shared" si="45"/>
        <v>224.70833333333334</v>
      </c>
      <c r="G419" s="31">
        <f t="shared" si="37"/>
        <v>214.0916666666667</v>
      </c>
      <c r="H419" s="45">
        <f t="shared" si="38"/>
        <v>223.67499999999998</v>
      </c>
      <c r="I419" s="31">
        <f t="shared" si="39"/>
        <v>216.59166666666667</v>
      </c>
      <c r="J419" s="38">
        <v>201.4</v>
      </c>
      <c r="K419" s="31">
        <f t="shared" si="40"/>
        <v>99.954014463193033</v>
      </c>
      <c r="L419" s="31">
        <f t="shared" si="41"/>
        <v>223.67499999999998</v>
      </c>
      <c r="M419" s="41">
        <f t="shared" si="42"/>
        <v>224.70833333333334</v>
      </c>
      <c r="N419" s="2"/>
      <c r="O419" s="81">
        <f t="shared" si="43"/>
        <v>201.38333333333333</v>
      </c>
      <c r="Q419" s="43">
        <v>1919</v>
      </c>
      <c r="R419" s="42">
        <v>10</v>
      </c>
      <c r="T419" s="56">
        <v>88</v>
      </c>
      <c r="U419" s="10">
        <f t="shared" si="46"/>
        <v>129.55833333333334</v>
      </c>
      <c r="V419" s="31">
        <f t="shared" si="44"/>
        <v>86.708333333333329</v>
      </c>
      <c r="W419" s="38"/>
    </row>
    <row r="420" spans="1:23" ht="16.5" thickBot="1">
      <c r="A420" s="43">
        <v>1981</v>
      </c>
      <c r="B420" s="42">
        <v>11</v>
      </c>
      <c r="D420" s="25">
        <v>186</v>
      </c>
      <c r="E420" s="18">
        <v>203.3</v>
      </c>
      <c r="F420" s="10">
        <f t="shared" si="45"/>
        <v>220.70833333333334</v>
      </c>
      <c r="G420" s="31">
        <f t="shared" si="37"/>
        <v>202.19166666666669</v>
      </c>
      <c r="H420" s="45">
        <f t="shared" si="38"/>
        <v>222.25833333333333</v>
      </c>
      <c r="I420" s="31">
        <f t="shared" si="39"/>
        <v>205.35833333333335</v>
      </c>
      <c r="J420" s="38">
        <v>196</v>
      </c>
      <c r="K420" s="31">
        <f t="shared" si="40"/>
        <v>100.07022843118746</v>
      </c>
      <c r="L420" s="31">
        <f t="shared" si="41"/>
        <v>222.25833333333333</v>
      </c>
      <c r="M420" s="41">
        <f t="shared" si="42"/>
        <v>220.70833333333334</v>
      </c>
      <c r="N420" s="2"/>
      <c r="O420" s="81">
        <f t="shared" si="43"/>
        <v>195.95000000000005</v>
      </c>
      <c r="Q420" s="43">
        <v>1919</v>
      </c>
      <c r="R420" s="42">
        <v>11</v>
      </c>
      <c r="T420" s="56">
        <v>69.900000000000006</v>
      </c>
      <c r="U420" s="10">
        <f t="shared" si="46"/>
        <v>121.77499999999999</v>
      </c>
      <c r="V420" s="31">
        <f t="shared" si="44"/>
        <v>78.716666666666654</v>
      </c>
      <c r="W420" s="38"/>
    </row>
    <row r="421" spans="1:23" ht="16.5" thickBot="1">
      <c r="A421" s="43">
        <v>1981</v>
      </c>
      <c r="B421" s="42">
        <v>12</v>
      </c>
      <c r="D421" s="25">
        <v>195.4</v>
      </c>
      <c r="E421" s="18">
        <v>201.4</v>
      </c>
      <c r="F421" s="10">
        <f t="shared" si="45"/>
        <v>226.08333333333337</v>
      </c>
      <c r="G421" s="31">
        <f t="shared" si="37"/>
        <v>194.77499999999998</v>
      </c>
      <c r="H421" s="33">
        <f t="shared" si="38"/>
        <v>225.75833333333333</v>
      </c>
      <c r="I421" s="31">
        <f t="shared" si="39"/>
        <v>198.58333333333334</v>
      </c>
      <c r="J421" s="38">
        <v>194.1</v>
      </c>
      <c r="K421" s="31">
        <f t="shared" si="40"/>
        <v>99.985624769627719</v>
      </c>
      <c r="L421" s="31">
        <f t="shared" si="41"/>
        <v>225.75833333333333</v>
      </c>
      <c r="M421" s="41">
        <f t="shared" si="42"/>
        <v>226.08333333333337</v>
      </c>
      <c r="N421" s="2"/>
      <c r="O421" s="81">
        <f t="shared" si="43"/>
        <v>194.14583333333337</v>
      </c>
      <c r="Q421" s="43">
        <v>1919</v>
      </c>
      <c r="R421" s="42">
        <v>12</v>
      </c>
      <c r="T421" s="56">
        <v>58</v>
      </c>
      <c r="U421" s="10">
        <f t="shared" si="46"/>
        <v>103.75833333333333</v>
      </c>
      <c r="V421" s="31">
        <f t="shared" si="44"/>
        <v>77.066666666666663</v>
      </c>
      <c r="W421" s="38"/>
    </row>
    <row r="422" spans="1:23" ht="16.5" thickBot="1">
      <c r="A422" s="43">
        <v>1982</v>
      </c>
      <c r="B422" s="42">
        <v>1</v>
      </c>
      <c r="D422" s="25">
        <v>149.80000000000001</v>
      </c>
      <c r="E422" s="18">
        <v>173.4</v>
      </c>
      <c r="F422" s="10">
        <f t="shared" si="45"/>
        <v>222.97500000000002</v>
      </c>
      <c r="G422" s="31">
        <f t="shared" si="37"/>
        <v>187.4666666666667</v>
      </c>
      <c r="H422" s="45">
        <f t="shared" si="38"/>
        <v>224.65</v>
      </c>
      <c r="I422" s="31">
        <f t="shared" si="39"/>
        <v>193.53333333333333</v>
      </c>
      <c r="J422" s="38">
        <v>192.7</v>
      </c>
      <c r="K422" s="31">
        <f t="shared" si="40"/>
        <v>100.07512052920731</v>
      </c>
      <c r="L422" s="31">
        <f t="shared" si="41"/>
        <v>224.65</v>
      </c>
      <c r="M422" s="41">
        <f t="shared" si="42"/>
        <v>222.97500000000002</v>
      </c>
      <c r="N422" s="2"/>
      <c r="O422" s="81">
        <f t="shared" si="43"/>
        <v>192.73749999999998</v>
      </c>
      <c r="Q422" s="43">
        <v>1920</v>
      </c>
      <c r="R422" s="42">
        <v>1</v>
      </c>
      <c r="T422" s="56">
        <v>85.3</v>
      </c>
      <c r="U422" s="10">
        <f t="shared" si="46"/>
        <v>93.55</v>
      </c>
      <c r="V422" s="31">
        <f t="shared" si="44"/>
        <v>76.591666666666654</v>
      </c>
      <c r="W422" s="38"/>
    </row>
    <row r="423" spans="1:23" ht="16.5" thickBot="1">
      <c r="A423" s="43">
        <v>1982</v>
      </c>
      <c r="B423" s="42">
        <v>2</v>
      </c>
      <c r="D423" s="25">
        <v>230.9</v>
      </c>
      <c r="E423" s="18">
        <v>208.9</v>
      </c>
      <c r="F423" s="10">
        <f t="shared" si="45"/>
        <v>224.14166666666668</v>
      </c>
      <c r="G423" s="31">
        <f t="shared" si="37"/>
        <v>187.60833333333335</v>
      </c>
      <c r="H423" s="45">
        <f t="shared" si="38"/>
        <v>224.11666666666667</v>
      </c>
      <c r="I423" s="31">
        <f t="shared" si="39"/>
        <v>192.70833333333334</v>
      </c>
      <c r="J423" s="38">
        <v>186.6</v>
      </c>
      <c r="K423" s="31">
        <f t="shared" si="40"/>
        <v>99.998884633974043</v>
      </c>
      <c r="L423" s="31">
        <f t="shared" si="41"/>
        <v>224.11666666666667</v>
      </c>
      <c r="M423" s="41">
        <f t="shared" si="42"/>
        <v>224.14166666666668</v>
      </c>
      <c r="N423" s="2"/>
      <c r="O423" s="81">
        <f t="shared" si="43"/>
        <v>186.63333333333333</v>
      </c>
      <c r="Q423" s="43">
        <v>1920</v>
      </c>
      <c r="R423" s="42">
        <v>2</v>
      </c>
      <c r="T423" s="56">
        <v>89.8</v>
      </c>
      <c r="U423" s="10">
        <f t="shared" si="46"/>
        <v>89.941666666666663</v>
      </c>
      <c r="V423" s="31">
        <f t="shared" si="44"/>
        <v>68.841666666666654</v>
      </c>
      <c r="W423" s="38"/>
    </row>
    <row r="424" spans="1:23" ht="16.5" thickBot="1">
      <c r="A424" s="43">
        <v>1982</v>
      </c>
      <c r="B424" s="42">
        <v>3</v>
      </c>
      <c r="D424" s="25">
        <v>221.1</v>
      </c>
      <c r="E424" s="18">
        <v>208.3</v>
      </c>
      <c r="F424" s="10">
        <f t="shared" si="45"/>
        <v>220.34166666666667</v>
      </c>
      <c r="G424" s="31">
        <f t="shared" si="37"/>
        <v>176.56666666666663</v>
      </c>
      <c r="H424" s="45">
        <f t="shared" si="38"/>
        <v>221.50833333333333</v>
      </c>
      <c r="I424" s="31">
        <f t="shared" si="39"/>
        <v>186.1583333333333</v>
      </c>
      <c r="J424" s="38">
        <v>180</v>
      </c>
      <c r="K424" s="31">
        <f t="shared" si="40"/>
        <v>100.05294807306834</v>
      </c>
      <c r="L424" s="31">
        <f t="shared" si="41"/>
        <v>221.50833333333333</v>
      </c>
      <c r="M424" s="41">
        <f t="shared" si="42"/>
        <v>220.34166666666667</v>
      </c>
      <c r="N424" s="2"/>
      <c r="O424" s="81">
        <f t="shared" si="43"/>
        <v>180.02916666666667</v>
      </c>
      <c r="Q424" s="43">
        <v>1920</v>
      </c>
      <c r="R424" s="42">
        <v>3</v>
      </c>
      <c r="T424" s="56">
        <v>116.9</v>
      </c>
      <c r="U424" s="10">
        <f t="shared" si="46"/>
        <v>92.241666666666674</v>
      </c>
      <c r="V424" s="31">
        <f t="shared" si="44"/>
        <v>61.574999999999996</v>
      </c>
      <c r="W424" s="38"/>
    </row>
    <row r="425" spans="1:23" ht="16.5" thickBot="1">
      <c r="A425" s="43">
        <v>1982</v>
      </c>
      <c r="B425" s="42">
        <v>4</v>
      </c>
      <c r="D425" s="25">
        <v>170.3</v>
      </c>
      <c r="E425" s="18">
        <v>162.9</v>
      </c>
      <c r="F425" s="10">
        <f t="shared" si="45"/>
        <v>210.26666666666665</v>
      </c>
      <c r="G425" s="31">
        <f t="shared" si="37"/>
        <v>164.85833333333332</v>
      </c>
      <c r="H425" s="45">
        <f t="shared" si="38"/>
        <v>211.60000000000002</v>
      </c>
      <c r="I425" s="31">
        <f t="shared" si="39"/>
        <v>178.77500000000001</v>
      </c>
      <c r="J425" s="38">
        <v>173.4</v>
      </c>
      <c r="K425" s="31">
        <f t="shared" si="40"/>
        <v>100.06341154090045</v>
      </c>
      <c r="L425" s="31">
        <f t="shared" si="41"/>
        <v>211.60000000000002</v>
      </c>
      <c r="M425" s="41">
        <f t="shared" si="42"/>
        <v>210.26666666666665</v>
      </c>
      <c r="N425" s="2"/>
      <c r="O425" s="81">
        <f t="shared" si="43"/>
        <v>173.37083333333337</v>
      </c>
      <c r="Q425" s="43">
        <v>1920</v>
      </c>
      <c r="R425" s="42">
        <v>4</v>
      </c>
      <c r="T425" s="56">
        <v>24.7</v>
      </c>
      <c r="U425" s="10">
        <f t="shared" si="46"/>
        <v>81.433333333333323</v>
      </c>
      <c r="V425" s="31">
        <f t="shared" si="44"/>
        <v>54.024999999999999</v>
      </c>
      <c r="W425" s="38"/>
    </row>
    <row r="426" spans="1:23" ht="16.5" thickBot="1">
      <c r="A426" s="43">
        <v>1982</v>
      </c>
      <c r="B426" s="42">
        <v>5</v>
      </c>
      <c r="D426" s="25">
        <v>119.3</v>
      </c>
      <c r="E426" s="18">
        <v>147.9</v>
      </c>
      <c r="F426" s="10">
        <f t="shared" si="45"/>
        <v>196.63333333333333</v>
      </c>
      <c r="G426" s="31">
        <f t="shared" si="37"/>
        <v>158.29166666666666</v>
      </c>
      <c r="H426" s="45">
        <f t="shared" si="38"/>
        <v>200.7416666666667</v>
      </c>
      <c r="I426" s="31">
        <f t="shared" si="39"/>
        <v>178.67499999999998</v>
      </c>
      <c r="J426" s="38">
        <v>167.5</v>
      </c>
      <c r="K426" s="31">
        <f t="shared" si="40"/>
        <v>100.20893371757926</v>
      </c>
      <c r="L426" s="31">
        <f t="shared" si="41"/>
        <v>200.7416666666667</v>
      </c>
      <c r="M426" s="41">
        <f t="shared" si="42"/>
        <v>196.63333333333333</v>
      </c>
      <c r="N426" s="2"/>
      <c r="O426" s="81">
        <f t="shared" si="43"/>
        <v>167.52083333333334</v>
      </c>
      <c r="Q426" s="43">
        <v>1920</v>
      </c>
      <c r="R426" s="42">
        <v>5</v>
      </c>
      <c r="T426" s="56">
        <v>55.4</v>
      </c>
      <c r="U426" s="10">
        <f t="shared" si="46"/>
        <v>77.50833333333334</v>
      </c>
      <c r="V426" s="31">
        <f t="shared" si="44"/>
        <v>60.574999999999996</v>
      </c>
      <c r="W426" s="38"/>
    </row>
    <row r="427" spans="1:23" ht="16.5" thickBot="1">
      <c r="A427" s="43">
        <v>1982</v>
      </c>
      <c r="B427" s="42">
        <v>6</v>
      </c>
      <c r="D427" s="25">
        <v>163.69999999999999</v>
      </c>
      <c r="E427" s="18">
        <v>177.4</v>
      </c>
      <c r="F427" s="10">
        <f t="shared" si="45"/>
        <v>192.13333333333333</v>
      </c>
      <c r="G427" s="31">
        <f t="shared" si="37"/>
        <v>163.11666666666667</v>
      </c>
      <c r="H427" s="45">
        <f t="shared" si="38"/>
        <v>196.58333333333334</v>
      </c>
      <c r="I427" s="31">
        <f t="shared" si="39"/>
        <v>183.76666666666665</v>
      </c>
      <c r="J427" s="38">
        <v>164</v>
      </c>
      <c r="K427" s="31">
        <f t="shared" si="40"/>
        <v>100.23160999306037</v>
      </c>
      <c r="L427" s="31">
        <f t="shared" si="41"/>
        <v>196.58333333333334</v>
      </c>
      <c r="M427" s="41">
        <f t="shared" si="42"/>
        <v>192.13333333333333</v>
      </c>
      <c r="N427" s="2"/>
      <c r="O427" s="81">
        <f t="shared" si="43"/>
        <v>163.98333333333335</v>
      </c>
      <c r="Q427" s="43">
        <v>1920</v>
      </c>
      <c r="R427" s="42">
        <v>6</v>
      </c>
      <c r="T427" s="56">
        <v>64.599999999999994</v>
      </c>
      <c r="U427" s="10">
        <f t="shared" si="46"/>
        <v>77.61666666666666</v>
      </c>
      <c r="V427" s="31">
        <f t="shared" si="44"/>
        <v>59.266666666666659</v>
      </c>
      <c r="W427" s="38"/>
    </row>
    <row r="428" spans="1:23" ht="16.5" thickBot="1">
      <c r="A428" s="43">
        <v>1982</v>
      </c>
      <c r="B428" s="42">
        <v>7</v>
      </c>
      <c r="D428" s="25">
        <v>139.4</v>
      </c>
      <c r="E428" s="18">
        <v>164.8</v>
      </c>
      <c r="F428" s="10">
        <f t="shared" si="45"/>
        <v>186.60000000000002</v>
      </c>
      <c r="G428" s="31">
        <f t="shared" si="37"/>
        <v>159.54166666666666</v>
      </c>
      <c r="H428" s="45">
        <f t="shared" si="38"/>
        <v>192.81666666666669</v>
      </c>
      <c r="I428" s="31">
        <f t="shared" si="39"/>
        <v>181.77499999999998</v>
      </c>
      <c r="J428" s="38">
        <v>161.5</v>
      </c>
      <c r="K428" s="31">
        <f t="shared" si="40"/>
        <v>100.33315469810647</v>
      </c>
      <c r="L428" s="31">
        <f t="shared" si="41"/>
        <v>192.81666666666669</v>
      </c>
      <c r="M428" s="41">
        <f t="shared" si="42"/>
        <v>186.60000000000002</v>
      </c>
      <c r="N428" s="2"/>
      <c r="O428" s="81">
        <f t="shared" si="43"/>
        <v>161.45416666666668</v>
      </c>
      <c r="Q428" s="43">
        <v>1920</v>
      </c>
      <c r="R428" s="42">
        <v>7</v>
      </c>
      <c r="T428" s="56">
        <v>45.7</v>
      </c>
      <c r="U428" s="10">
        <f t="shared" si="46"/>
        <v>73.291666666666657</v>
      </c>
      <c r="V428" s="31">
        <f t="shared" si="44"/>
        <v>57.025000000000006</v>
      </c>
      <c r="W428" s="38"/>
    </row>
    <row r="429" spans="1:23" ht="16.5" thickBot="1">
      <c r="A429" s="43">
        <v>1982</v>
      </c>
      <c r="B429" s="42">
        <v>8</v>
      </c>
      <c r="D429" s="25">
        <v>161.9</v>
      </c>
      <c r="E429" s="18">
        <v>172.1</v>
      </c>
      <c r="F429" s="10">
        <f t="shared" si="45"/>
        <v>181.85833333333332</v>
      </c>
      <c r="G429" s="31">
        <f t="shared" si="37"/>
        <v>152.02500000000001</v>
      </c>
      <c r="H429" s="45">
        <f t="shared" si="38"/>
        <v>189.64166666666665</v>
      </c>
      <c r="I429" s="31">
        <f t="shared" si="39"/>
        <v>175.75</v>
      </c>
      <c r="J429" s="38">
        <v>153.5</v>
      </c>
      <c r="K429" s="31">
        <f t="shared" si="40"/>
        <v>100.42798881913578</v>
      </c>
      <c r="L429" s="31">
        <f t="shared" si="41"/>
        <v>189.64166666666665</v>
      </c>
      <c r="M429" s="41">
        <f t="shared" si="42"/>
        <v>181.85833333333332</v>
      </c>
      <c r="N429" s="2"/>
      <c r="O429" s="81">
        <f t="shared" si="43"/>
        <v>153.44999999999999</v>
      </c>
      <c r="Q429" s="43">
        <v>1920</v>
      </c>
      <c r="R429" s="42">
        <v>8</v>
      </c>
      <c r="T429" s="56">
        <v>31.9</v>
      </c>
      <c r="U429" s="10">
        <f t="shared" si="46"/>
        <v>64.016666666666666</v>
      </c>
      <c r="V429" s="31">
        <f t="shared" si="44"/>
        <v>57.708333333333343</v>
      </c>
      <c r="W429" s="38"/>
    </row>
    <row r="430" spans="1:23" ht="16.5" thickBot="1">
      <c r="A430" s="43">
        <v>1982</v>
      </c>
      <c r="B430" s="42">
        <v>9</v>
      </c>
      <c r="D430" s="25">
        <v>167.4</v>
      </c>
      <c r="E430" s="18">
        <v>167.1</v>
      </c>
      <c r="F430" s="10">
        <f t="shared" si="45"/>
        <v>172.09166666666667</v>
      </c>
      <c r="G430" s="31">
        <f t="shared" si="37"/>
        <v>138.52500000000001</v>
      </c>
      <c r="H430" s="45">
        <f t="shared" si="38"/>
        <v>182.72500000000002</v>
      </c>
      <c r="I430" s="31">
        <f t="shared" si="39"/>
        <v>166.80833333333331</v>
      </c>
      <c r="J430" s="38">
        <v>141.4</v>
      </c>
      <c r="K430" s="31">
        <f t="shared" si="40"/>
        <v>100.61788775361968</v>
      </c>
      <c r="L430" s="31">
        <f t="shared" si="41"/>
        <v>182.72500000000002</v>
      </c>
      <c r="M430" s="41">
        <f t="shared" si="42"/>
        <v>172.09166666666667</v>
      </c>
      <c r="N430" s="2"/>
      <c r="O430" s="81">
        <f t="shared" si="43"/>
        <v>141.35833333333332</v>
      </c>
      <c r="Q430" s="43">
        <v>1920</v>
      </c>
      <c r="R430" s="42">
        <v>9</v>
      </c>
      <c r="T430" s="56">
        <v>60.5</v>
      </c>
      <c r="U430" s="10">
        <f t="shared" si="46"/>
        <v>56.875</v>
      </c>
      <c r="V430" s="31">
        <f t="shared" si="44"/>
        <v>60.025000000000006</v>
      </c>
      <c r="W430" s="38"/>
    </row>
    <row r="431" spans="1:23" ht="16.5" thickBot="1">
      <c r="A431" s="43">
        <v>1982</v>
      </c>
      <c r="B431" s="42">
        <v>10</v>
      </c>
      <c r="D431" s="25">
        <v>134.30000000000001</v>
      </c>
      <c r="E431" s="18">
        <v>160.9</v>
      </c>
      <c r="F431" s="10">
        <f t="shared" si="45"/>
        <v>161.85833333333332</v>
      </c>
      <c r="G431" s="31">
        <f t="shared" si="37"/>
        <v>127.14999999999999</v>
      </c>
      <c r="H431" s="45">
        <f t="shared" si="38"/>
        <v>178.60833333333335</v>
      </c>
      <c r="I431" s="31">
        <f t="shared" si="39"/>
        <v>158.72499999999999</v>
      </c>
      <c r="J431" s="38">
        <v>133.30000000000001</v>
      </c>
      <c r="K431" s="31">
        <f t="shared" si="40"/>
        <v>101.03485558358648</v>
      </c>
      <c r="L431" s="31">
        <f t="shared" si="41"/>
        <v>178.60833333333335</v>
      </c>
      <c r="M431" s="41">
        <f t="shared" si="42"/>
        <v>161.85833333333332</v>
      </c>
      <c r="N431" s="2"/>
      <c r="O431" s="81">
        <f t="shared" si="43"/>
        <v>133.31249999999997</v>
      </c>
      <c r="Q431" s="43">
        <v>1920</v>
      </c>
      <c r="R431" s="42">
        <v>10</v>
      </c>
      <c r="T431" s="56">
        <v>82.7</v>
      </c>
      <c r="U431" s="10">
        <f t="shared" si="46"/>
        <v>58.858333333333341</v>
      </c>
      <c r="V431" s="31">
        <f t="shared" si="44"/>
        <v>58.150000000000006</v>
      </c>
      <c r="W431" s="38"/>
    </row>
    <row r="432" spans="1:23" ht="16.5" thickBot="1">
      <c r="A432" s="43">
        <v>1982</v>
      </c>
      <c r="B432" s="42">
        <v>11</v>
      </c>
      <c r="D432" s="25">
        <v>127.5</v>
      </c>
      <c r="E432" s="18">
        <v>163.69999999999999</v>
      </c>
      <c r="F432" s="10">
        <f t="shared" si="45"/>
        <v>158.97499999999999</v>
      </c>
      <c r="G432" s="31">
        <f t="shared" si="37"/>
        <v>124.94166666666668</v>
      </c>
      <c r="H432" s="45">
        <f t="shared" si="38"/>
        <v>179.99166666666667</v>
      </c>
      <c r="I432" s="31">
        <f t="shared" si="39"/>
        <v>153.58333333333331</v>
      </c>
      <c r="J432" s="38">
        <v>131.30000000000001</v>
      </c>
      <c r="K432" s="31">
        <f t="shared" si="40"/>
        <v>101.32201079834356</v>
      </c>
      <c r="L432" s="31">
        <f t="shared" si="41"/>
        <v>179.99166666666667</v>
      </c>
      <c r="M432" s="41">
        <f t="shared" si="42"/>
        <v>158.97499999999999</v>
      </c>
      <c r="N432" s="2"/>
      <c r="O432" s="81">
        <f t="shared" si="43"/>
        <v>131.33333333333331</v>
      </c>
      <c r="Q432" s="43">
        <v>1920</v>
      </c>
      <c r="R432" s="42">
        <v>11</v>
      </c>
      <c r="T432" s="56">
        <v>45.3</v>
      </c>
      <c r="U432" s="10">
        <f t="shared" si="46"/>
        <v>59.733333333333341</v>
      </c>
      <c r="V432" s="31">
        <f t="shared" si="44"/>
        <v>51.949999999999996</v>
      </c>
      <c r="W432" s="38"/>
    </row>
    <row r="433" spans="1:23" ht="16.5" thickBot="1">
      <c r="A433" s="43">
        <v>1982</v>
      </c>
      <c r="B433" s="42">
        <v>12</v>
      </c>
      <c r="D433" s="25">
        <v>169</v>
      </c>
      <c r="E433" s="18">
        <v>193.2</v>
      </c>
      <c r="F433" s="10">
        <f t="shared" si="45"/>
        <v>163.55833333333331</v>
      </c>
      <c r="G433" s="31">
        <f t="shared" si="37"/>
        <v>125.69166666666666</v>
      </c>
      <c r="H433" s="45">
        <f t="shared" si="38"/>
        <v>185.08333333333334</v>
      </c>
      <c r="I433" s="31">
        <f t="shared" si="39"/>
        <v>149.89999999999998</v>
      </c>
      <c r="J433" s="38">
        <v>130.5</v>
      </c>
      <c r="K433" s="31">
        <f t="shared" si="40"/>
        <v>101.31604422479238</v>
      </c>
      <c r="L433" s="31">
        <f t="shared" si="41"/>
        <v>185.08333333333334</v>
      </c>
      <c r="M433" s="41">
        <f t="shared" si="42"/>
        <v>163.55833333333331</v>
      </c>
      <c r="N433" s="2"/>
      <c r="O433" s="81">
        <f t="shared" si="43"/>
        <v>130.54166666666666</v>
      </c>
      <c r="Q433" s="43">
        <v>1920</v>
      </c>
      <c r="R433" s="42">
        <v>12</v>
      </c>
      <c r="T433" s="56">
        <v>49.8</v>
      </c>
      <c r="U433" s="10">
        <f t="shared" si="46"/>
        <v>58.033333333333339</v>
      </c>
      <c r="V433" s="31">
        <f t="shared" si="44"/>
        <v>52.166666666666664</v>
      </c>
      <c r="W433" s="38"/>
    </row>
    <row r="434" spans="1:23" ht="16.5" thickBot="1">
      <c r="A434" s="43">
        <v>1983</v>
      </c>
      <c r="B434" s="42">
        <v>1</v>
      </c>
      <c r="D434" s="25">
        <v>115.5</v>
      </c>
      <c r="E434" s="18">
        <v>137.69999999999999</v>
      </c>
      <c r="F434" s="10">
        <f t="shared" si="45"/>
        <v>157.54999999999998</v>
      </c>
      <c r="G434" s="31">
        <f t="shared" si="37"/>
        <v>117.55833333333334</v>
      </c>
      <c r="H434" s="45">
        <f t="shared" si="38"/>
        <v>179.51666666666668</v>
      </c>
      <c r="I434" s="31">
        <f t="shared" si="39"/>
        <v>140.375</v>
      </c>
      <c r="J434" s="38">
        <v>127.9</v>
      </c>
      <c r="K434" s="31">
        <f t="shared" si="40"/>
        <v>101.39426637046441</v>
      </c>
      <c r="L434" s="31">
        <f t="shared" si="41"/>
        <v>179.51666666666668</v>
      </c>
      <c r="M434" s="41">
        <f t="shared" si="42"/>
        <v>157.54999999999998</v>
      </c>
      <c r="N434" s="2"/>
      <c r="O434" s="81">
        <f t="shared" si="43"/>
        <v>127.92916666666666</v>
      </c>
      <c r="Q434" s="43">
        <v>1921</v>
      </c>
      <c r="R434" s="42">
        <v>1</v>
      </c>
      <c r="T434" s="56">
        <v>52.5</v>
      </c>
      <c r="U434" s="10">
        <f t="shared" si="46"/>
        <v>57.591666666666669</v>
      </c>
      <c r="V434" s="31">
        <f t="shared" si="44"/>
        <v>54.358333333333341</v>
      </c>
      <c r="W434" s="38"/>
    </row>
    <row r="435" spans="1:23" ht="16.5" thickBot="1">
      <c r="A435" s="43">
        <v>1983</v>
      </c>
      <c r="B435" s="42">
        <v>2</v>
      </c>
      <c r="D435" s="25">
        <v>73.099999999999994</v>
      </c>
      <c r="E435" s="18">
        <v>119.6</v>
      </c>
      <c r="F435" s="10">
        <f t="shared" si="45"/>
        <v>144.62500000000003</v>
      </c>
      <c r="G435" s="31">
        <f t="shared" si="37"/>
        <v>115.38333333333333</v>
      </c>
      <c r="H435" s="45">
        <f t="shared" si="38"/>
        <v>171.375</v>
      </c>
      <c r="I435" s="31">
        <f t="shared" si="39"/>
        <v>138.80833333333334</v>
      </c>
      <c r="J435" s="38">
        <v>123.9</v>
      </c>
      <c r="K435" s="31">
        <f t="shared" si="40"/>
        <v>101.8496110630942</v>
      </c>
      <c r="L435" s="31">
        <f t="shared" si="41"/>
        <v>171.375</v>
      </c>
      <c r="M435" s="41">
        <f t="shared" si="42"/>
        <v>144.62500000000003</v>
      </c>
      <c r="N435" s="2"/>
      <c r="O435" s="81">
        <f t="shared" si="43"/>
        <v>123.91250000000002</v>
      </c>
      <c r="Q435" s="43">
        <v>1921</v>
      </c>
      <c r="R435" s="42">
        <v>2</v>
      </c>
      <c r="T435" s="56">
        <v>47.1</v>
      </c>
      <c r="U435" s="10">
        <f t="shared" si="46"/>
        <v>58.975000000000001</v>
      </c>
      <c r="V435" s="31">
        <f t="shared" si="44"/>
        <v>54.583333333333336</v>
      </c>
      <c r="W435" s="38"/>
    </row>
    <row r="436" spans="1:23" ht="16.5" thickBot="1">
      <c r="A436" s="43">
        <v>1983</v>
      </c>
      <c r="B436" s="42">
        <v>3</v>
      </c>
      <c r="D436" s="25">
        <v>88.7</v>
      </c>
      <c r="E436" s="18">
        <v>117.3</v>
      </c>
      <c r="F436" s="10">
        <f t="shared" si="45"/>
        <v>131.96666666666667</v>
      </c>
      <c r="G436" s="31">
        <f t="shared" si="37"/>
        <v>117.02500000000002</v>
      </c>
      <c r="H436" s="45">
        <f t="shared" si="38"/>
        <v>162.65833333333333</v>
      </c>
      <c r="I436" s="31">
        <f t="shared" si="39"/>
        <v>138.68333333333334</v>
      </c>
      <c r="J436" s="38">
        <v>117.1</v>
      </c>
      <c r="K436" s="31">
        <f t="shared" si="40"/>
        <v>102.32571356403132</v>
      </c>
      <c r="L436" s="31">
        <f t="shared" si="41"/>
        <v>162.65833333333333</v>
      </c>
      <c r="M436" s="41">
        <f t="shared" si="42"/>
        <v>131.96666666666667</v>
      </c>
      <c r="N436" s="2"/>
      <c r="O436" s="81">
        <f t="shared" si="43"/>
        <v>117.10416666666669</v>
      </c>
      <c r="Q436" s="43">
        <v>1921</v>
      </c>
      <c r="R436" s="42">
        <v>3</v>
      </c>
      <c r="T436" s="56">
        <v>44.5</v>
      </c>
      <c r="U436" s="10">
        <f t="shared" si="46"/>
        <v>58.69166666666667</v>
      </c>
      <c r="V436" s="31">
        <f t="shared" si="44"/>
        <v>52.366666666666667</v>
      </c>
      <c r="W436" s="38"/>
    </row>
    <row r="437" spans="1:23" ht="16.5" thickBot="1">
      <c r="A437" s="43">
        <v>1983</v>
      </c>
      <c r="B437" s="42">
        <v>4</v>
      </c>
      <c r="D437" s="25">
        <v>109.6</v>
      </c>
      <c r="E437" s="18">
        <v>119.9</v>
      </c>
      <c r="F437" s="10">
        <f t="shared" si="45"/>
        <v>125.09166666666668</v>
      </c>
      <c r="G437" s="31">
        <f t="shared" si="37"/>
        <v>114.10833333333333</v>
      </c>
      <c r="H437" s="45">
        <f t="shared" si="38"/>
        <v>155.30833333333331</v>
      </c>
      <c r="I437" s="31">
        <f t="shared" si="39"/>
        <v>137.63333333333335</v>
      </c>
      <c r="J437" s="38">
        <v>110.5</v>
      </c>
      <c r="K437" s="31">
        <f t="shared" si="40"/>
        <v>102.41556192125773</v>
      </c>
      <c r="L437" s="31">
        <f t="shared" si="41"/>
        <v>155.30833333333331</v>
      </c>
      <c r="M437" s="41">
        <f t="shared" si="42"/>
        <v>125.09166666666668</v>
      </c>
      <c r="N437" s="2"/>
      <c r="O437" s="81">
        <f t="shared" si="43"/>
        <v>110.46666666666668</v>
      </c>
      <c r="Q437" s="43">
        <v>1921</v>
      </c>
      <c r="R437" s="42">
        <v>4</v>
      </c>
      <c r="T437" s="56">
        <v>54</v>
      </c>
      <c r="U437" s="10">
        <f t="shared" si="46"/>
        <v>55.758333333333326</v>
      </c>
      <c r="V437" s="31">
        <f t="shared" si="44"/>
        <v>49.941666666666663</v>
      </c>
      <c r="W437" s="38"/>
    </row>
    <row r="438" spans="1:23" ht="16.5" thickBot="1">
      <c r="A438" s="43">
        <v>1983</v>
      </c>
      <c r="B438" s="42">
        <v>5</v>
      </c>
      <c r="D438" s="25">
        <v>132.5</v>
      </c>
      <c r="E438" s="18">
        <v>140.19999999999999</v>
      </c>
      <c r="F438" s="10">
        <f t="shared" si="45"/>
        <v>125.35833333333333</v>
      </c>
      <c r="G438" s="31">
        <f t="shared" si="37"/>
        <v>105.69166666666666</v>
      </c>
      <c r="H438" s="45">
        <f t="shared" si="38"/>
        <v>151.62499999999997</v>
      </c>
      <c r="I438" s="31">
        <f t="shared" si="39"/>
        <v>134.5</v>
      </c>
      <c r="J438" s="38">
        <v>104.5</v>
      </c>
      <c r="K438" s="31">
        <f t="shared" si="40"/>
        <v>102.09532673004054</v>
      </c>
      <c r="L438" s="31">
        <f t="shared" si="41"/>
        <v>151.62499999999997</v>
      </c>
      <c r="M438" s="41">
        <f t="shared" si="42"/>
        <v>125.35833333333333</v>
      </c>
      <c r="N438" s="2"/>
      <c r="O438" s="81">
        <f t="shared" si="43"/>
        <v>104.48333333333333</v>
      </c>
      <c r="Q438" s="43">
        <v>1921</v>
      </c>
      <c r="R438" s="42">
        <v>5</v>
      </c>
      <c r="T438" s="56">
        <v>37</v>
      </c>
      <c r="U438" s="10">
        <f t="shared" si="46"/>
        <v>51.258333333333326</v>
      </c>
      <c r="V438" s="31">
        <f t="shared" si="44"/>
        <v>45.933333333333337</v>
      </c>
      <c r="W438" s="38"/>
    </row>
    <row r="439" spans="1:23" ht="16.5" thickBot="1">
      <c r="A439" s="43">
        <v>1983</v>
      </c>
      <c r="B439" s="42">
        <v>6</v>
      </c>
      <c r="D439" s="25">
        <v>131.5</v>
      </c>
      <c r="E439" s="18">
        <v>143</v>
      </c>
      <c r="F439" s="10">
        <f t="shared" si="45"/>
        <v>122.56666666666666</v>
      </c>
      <c r="G439" s="31">
        <f t="shared" si="37"/>
        <v>91.216666666666654</v>
      </c>
      <c r="H439" s="45">
        <f t="shared" si="38"/>
        <v>145.71666666666667</v>
      </c>
      <c r="I439" s="31">
        <f t="shared" si="39"/>
        <v>126.20833333333333</v>
      </c>
      <c r="J439" s="38">
        <v>95.9</v>
      </c>
      <c r="K439" s="31">
        <f t="shared" si="40"/>
        <v>101.8887680174055</v>
      </c>
      <c r="L439" s="31">
        <f t="shared" si="41"/>
        <v>145.71666666666667</v>
      </c>
      <c r="M439" s="41">
        <f t="shared" si="42"/>
        <v>122.56666666666666</v>
      </c>
      <c r="N439" s="2"/>
      <c r="O439" s="81">
        <f t="shared" si="43"/>
        <v>95.933333333333323</v>
      </c>
      <c r="Q439" s="43">
        <v>1921</v>
      </c>
      <c r="R439" s="42">
        <v>6</v>
      </c>
      <c r="T439" s="56">
        <v>56.2</v>
      </c>
      <c r="U439" s="10">
        <f t="shared" si="46"/>
        <v>52.699999999999996</v>
      </c>
      <c r="V439" s="31">
        <f t="shared" si="44"/>
        <v>45.058333333333337</v>
      </c>
      <c r="W439" s="38"/>
    </row>
    <row r="440" spans="1:23" ht="16.5" thickBot="1">
      <c r="A440" s="43">
        <v>1983</v>
      </c>
      <c r="B440" s="42">
        <v>7</v>
      </c>
      <c r="D440" s="25">
        <v>108.9</v>
      </c>
      <c r="E440" s="18">
        <v>129.1</v>
      </c>
      <c r="F440" s="10">
        <f t="shared" si="45"/>
        <v>117.00833333333333</v>
      </c>
      <c r="G440" s="31">
        <f t="shared" si="37"/>
        <v>79.333333333333329</v>
      </c>
      <c r="H440" s="45">
        <f t="shared" si="38"/>
        <v>139.65833333333333</v>
      </c>
      <c r="I440" s="31">
        <f t="shared" si="39"/>
        <v>119.28333333333335</v>
      </c>
      <c r="J440" s="38">
        <v>89.1</v>
      </c>
      <c r="K440" s="31">
        <f t="shared" si="40"/>
        <v>101.93575956128481</v>
      </c>
      <c r="L440" s="31">
        <f t="shared" si="41"/>
        <v>139.65833333333333</v>
      </c>
      <c r="M440" s="41">
        <f t="shared" si="42"/>
        <v>117.00833333333333</v>
      </c>
      <c r="N440" s="2"/>
      <c r="O440" s="81">
        <f t="shared" si="43"/>
        <v>89.095833333333346</v>
      </c>
      <c r="Q440" s="43">
        <v>1921</v>
      </c>
      <c r="R440" s="42">
        <v>7</v>
      </c>
      <c r="T440" s="56">
        <v>69.7</v>
      </c>
      <c r="U440" s="10">
        <f t="shared" si="46"/>
        <v>55.791666666666664</v>
      </c>
      <c r="V440" s="31">
        <f t="shared" si="44"/>
        <v>40.158333333333339</v>
      </c>
      <c r="W440" s="38"/>
    </row>
    <row r="441" spans="1:23" ht="16.5" thickBot="1">
      <c r="A441" s="43">
        <v>1983</v>
      </c>
      <c r="B441" s="42">
        <v>8</v>
      </c>
      <c r="D441" s="25">
        <v>96</v>
      </c>
      <c r="E441" s="18">
        <v>127.5</v>
      </c>
      <c r="F441" s="10">
        <f t="shared" si="45"/>
        <v>117.29166666666667</v>
      </c>
      <c r="G441" s="31">
        <f t="shared" si="37"/>
        <v>76.600000000000009</v>
      </c>
      <c r="H441" s="45">
        <f t="shared" si="38"/>
        <v>139.46666666666667</v>
      </c>
      <c r="I441" s="31">
        <f t="shared" si="39"/>
        <v>118.56666666666666</v>
      </c>
      <c r="J441" s="38">
        <v>88.9</v>
      </c>
      <c r="K441" s="31">
        <f t="shared" si="40"/>
        <v>101.89058614564831</v>
      </c>
      <c r="L441" s="31">
        <f t="shared" si="41"/>
        <v>139.46666666666667</v>
      </c>
      <c r="M441" s="41">
        <f t="shared" si="42"/>
        <v>117.29166666666667</v>
      </c>
      <c r="N441" s="2"/>
      <c r="O441" s="81">
        <f t="shared" si="43"/>
        <v>88.945833333333326</v>
      </c>
      <c r="Q441" s="43">
        <v>1921</v>
      </c>
      <c r="R441" s="42">
        <v>8</v>
      </c>
      <c r="T441" s="56">
        <v>38</v>
      </c>
      <c r="U441" s="10">
        <f t="shared" si="46"/>
        <v>53.824999999999996</v>
      </c>
      <c r="V441" s="31">
        <f t="shared" si="44"/>
        <v>33.841666666666661</v>
      </c>
      <c r="W441" s="38"/>
    </row>
    <row r="442" spans="1:23" ht="16.5" thickBot="1">
      <c r="A442" s="43">
        <v>1983</v>
      </c>
      <c r="B442" s="42">
        <v>9</v>
      </c>
      <c r="D442" s="25">
        <v>69.900000000000006</v>
      </c>
      <c r="E442" s="18">
        <v>110.2</v>
      </c>
      <c r="F442" s="10">
        <f t="shared" si="45"/>
        <v>115.45833333333333</v>
      </c>
      <c r="G442" s="31">
        <f t="shared" si="37"/>
        <v>79.50833333333334</v>
      </c>
      <c r="H442" s="45">
        <f t="shared" si="38"/>
        <v>138.09166666666667</v>
      </c>
      <c r="I442" s="31">
        <f t="shared" si="39"/>
        <v>118.81666666666666</v>
      </c>
      <c r="J442" s="38">
        <v>91.7</v>
      </c>
      <c r="K442" s="31">
        <f t="shared" si="40"/>
        <v>101.96030313966077</v>
      </c>
      <c r="L442" s="31">
        <f t="shared" si="41"/>
        <v>138.09166666666667</v>
      </c>
      <c r="M442" s="41">
        <f t="shared" si="42"/>
        <v>115.45833333333333</v>
      </c>
      <c r="N442" s="2"/>
      <c r="O442" s="81">
        <f t="shared" si="43"/>
        <v>91.658333333333317</v>
      </c>
      <c r="Q442" s="43">
        <v>1921</v>
      </c>
      <c r="R442" s="42">
        <v>9</v>
      </c>
      <c r="T442" s="56">
        <v>29.6</v>
      </c>
      <c r="U442" s="10">
        <f t="shared" si="46"/>
        <v>51.125</v>
      </c>
      <c r="V442" s="31">
        <f t="shared" si="44"/>
        <v>38.774999999999999</v>
      </c>
      <c r="W442" s="38"/>
    </row>
    <row r="443" spans="1:23" ht="16.5" thickBot="1">
      <c r="A443" s="43">
        <v>1983</v>
      </c>
      <c r="B443" s="42">
        <v>10</v>
      </c>
      <c r="D443" s="25">
        <v>72.5</v>
      </c>
      <c r="E443" s="18">
        <v>111.8</v>
      </c>
      <c r="F443" s="10">
        <f t="shared" si="45"/>
        <v>111.01666666666667</v>
      </c>
      <c r="G443" s="31">
        <f t="shared" si="37"/>
        <v>85.11666666666666</v>
      </c>
      <c r="H443" s="45">
        <f t="shared" si="38"/>
        <v>136.95833333333334</v>
      </c>
      <c r="I443" s="31">
        <f t="shared" si="39"/>
        <v>121.32499999999999</v>
      </c>
      <c r="J443" s="38">
        <v>92</v>
      </c>
      <c r="K443" s="31">
        <f t="shared" si="40"/>
        <v>102.33673622579192</v>
      </c>
      <c r="L443" s="31">
        <f t="shared" si="41"/>
        <v>136.95833333333334</v>
      </c>
      <c r="M443" s="41">
        <f t="shared" si="42"/>
        <v>111.01666666666667</v>
      </c>
      <c r="N443" s="2"/>
      <c r="O443" s="81">
        <f t="shared" si="43"/>
        <v>92.02500000000002</v>
      </c>
      <c r="Q443" s="43">
        <v>1921</v>
      </c>
      <c r="R443" s="42">
        <v>10</v>
      </c>
      <c r="T443" s="56">
        <v>30.3</v>
      </c>
      <c r="U443" s="10">
        <f t="shared" si="46"/>
        <v>47.966666666666669</v>
      </c>
      <c r="V443" s="31">
        <f t="shared" si="44"/>
        <v>42.974999999999994</v>
      </c>
      <c r="W443" s="38"/>
    </row>
    <row r="444" spans="1:23" ht="16.5" thickBot="1">
      <c r="A444" s="43">
        <v>1983</v>
      </c>
      <c r="B444" s="42">
        <v>11</v>
      </c>
      <c r="D444" s="25">
        <v>45.7</v>
      </c>
      <c r="E444" s="18">
        <v>90.4</v>
      </c>
      <c r="F444" s="10">
        <f t="shared" si="45"/>
        <v>98.458333333333329</v>
      </c>
      <c r="G444" s="31">
        <f t="shared" si="37"/>
        <v>88.641666666666666</v>
      </c>
      <c r="H444" s="45">
        <f t="shared" si="38"/>
        <v>130.35</v>
      </c>
      <c r="I444" s="31">
        <f t="shared" si="39"/>
        <v>124.425</v>
      </c>
      <c r="J444" s="38">
        <v>89.7</v>
      </c>
      <c r="K444" s="31">
        <f t="shared" si="40"/>
        <v>103.23910283537876</v>
      </c>
      <c r="L444" s="31">
        <f t="shared" si="41"/>
        <v>130.35</v>
      </c>
      <c r="M444" s="41">
        <f t="shared" si="42"/>
        <v>98.458333333333329</v>
      </c>
      <c r="N444" s="2"/>
      <c r="O444" s="81">
        <f t="shared" si="43"/>
        <v>89.741666666666674</v>
      </c>
      <c r="Q444" s="43">
        <v>1921</v>
      </c>
      <c r="R444" s="42">
        <v>11</v>
      </c>
      <c r="T444" s="56">
        <v>29.6</v>
      </c>
      <c r="U444" s="10">
        <f t="shared" si="46"/>
        <v>45.31666666666667</v>
      </c>
      <c r="V444" s="31">
        <f t="shared" si="44"/>
        <v>40.566666666666663</v>
      </c>
      <c r="W444" s="38"/>
    </row>
    <row r="445" spans="1:23" ht="16.5" thickBot="1">
      <c r="A445" s="43">
        <v>1983</v>
      </c>
      <c r="B445" s="42">
        <v>12</v>
      </c>
      <c r="D445" s="25">
        <v>45.6</v>
      </c>
      <c r="E445" s="18">
        <v>90.5</v>
      </c>
      <c r="F445" s="10">
        <f t="shared" si="45"/>
        <v>84.058333333333323</v>
      </c>
      <c r="G445" s="31">
        <f t="shared" si="37"/>
        <v>94.524999999999991</v>
      </c>
      <c r="H445" s="45">
        <f t="shared" si="38"/>
        <v>121.83333333333333</v>
      </c>
      <c r="I445" s="31">
        <f t="shared" si="39"/>
        <v>128.90833333333333</v>
      </c>
      <c r="J445" s="38">
        <v>85.5</v>
      </c>
      <c r="K445" s="31">
        <f t="shared" si="40"/>
        <v>104.49390304352137</v>
      </c>
      <c r="L445" s="31">
        <f t="shared" si="41"/>
        <v>121.83333333333333</v>
      </c>
      <c r="M445" s="41">
        <f t="shared" si="42"/>
        <v>84.058333333333323</v>
      </c>
      <c r="N445" s="2"/>
      <c r="O445" s="81">
        <f t="shared" si="43"/>
        <v>85.491666666666674</v>
      </c>
      <c r="Q445" s="43">
        <v>1921</v>
      </c>
      <c r="R445" s="42">
        <v>12</v>
      </c>
      <c r="T445" s="56">
        <v>33.9</v>
      </c>
      <c r="U445" s="10">
        <f t="shared" si="46"/>
        <v>43.199999999999996</v>
      </c>
      <c r="V445" s="31">
        <f t="shared" si="44"/>
        <v>37.56666666666667</v>
      </c>
      <c r="W445" s="38"/>
    </row>
    <row r="446" spans="1:23" ht="16.5" thickBot="1">
      <c r="A446" s="43">
        <v>1984</v>
      </c>
      <c r="B446" s="42">
        <v>1</v>
      </c>
      <c r="D446" s="25">
        <v>74.8</v>
      </c>
      <c r="E446" s="18">
        <v>112.4</v>
      </c>
      <c r="F446" s="10">
        <f t="shared" si="45"/>
        <v>76.491666666666674</v>
      </c>
      <c r="G446" s="31">
        <f t="shared" si="37"/>
        <v>96.991666666666674</v>
      </c>
      <c r="H446" s="45">
        <f t="shared" si="38"/>
        <v>117.89166666666667</v>
      </c>
      <c r="I446" s="31">
        <f t="shared" si="39"/>
        <v>130.13333333333333</v>
      </c>
      <c r="J446" s="38">
        <v>80.5</v>
      </c>
      <c r="K446" s="31">
        <f t="shared" si="40"/>
        <v>105.41235428695936</v>
      </c>
      <c r="L446" s="31">
        <f t="shared" si="41"/>
        <v>117.89166666666667</v>
      </c>
      <c r="M446" s="41">
        <f t="shared" si="42"/>
        <v>76.491666666666674</v>
      </c>
      <c r="N446" s="2"/>
      <c r="O446" s="81">
        <f t="shared" si="43"/>
        <v>80.50833333333334</v>
      </c>
      <c r="Q446" s="43">
        <v>1922</v>
      </c>
      <c r="R446" s="42">
        <v>1</v>
      </c>
      <c r="T446" s="56">
        <v>19.7</v>
      </c>
      <c r="U446" s="10">
        <f t="shared" si="46"/>
        <v>35.991666666666667</v>
      </c>
      <c r="V446" s="31">
        <f t="shared" si="44"/>
        <v>34.258333333333333</v>
      </c>
      <c r="W446" s="38"/>
    </row>
    <row r="447" spans="1:23" ht="16.5" thickBot="1">
      <c r="A447" s="43">
        <v>1984</v>
      </c>
      <c r="B447" s="42">
        <v>2</v>
      </c>
      <c r="D447" s="25">
        <v>110.2</v>
      </c>
      <c r="E447" s="18">
        <v>137.19999999999999</v>
      </c>
      <c r="F447" s="10">
        <f t="shared" si="45"/>
        <v>77.783333333333346</v>
      </c>
      <c r="G447" s="31">
        <f t="shared" si="37"/>
        <v>92.083333333333357</v>
      </c>
      <c r="H447" s="45">
        <f t="shared" si="38"/>
        <v>119.375</v>
      </c>
      <c r="I447" s="31">
        <f t="shared" si="39"/>
        <v>126.23333333333333</v>
      </c>
      <c r="J447" s="38">
        <v>75.8</v>
      </c>
      <c r="K447" s="31">
        <f t="shared" si="40"/>
        <v>105.34711806299549</v>
      </c>
      <c r="L447" s="31">
        <f t="shared" si="41"/>
        <v>119.375</v>
      </c>
      <c r="M447" s="41">
        <f t="shared" si="42"/>
        <v>77.783333333333346</v>
      </c>
      <c r="N447" s="2"/>
      <c r="O447" s="81">
        <f t="shared" si="43"/>
        <v>75.750000000000014</v>
      </c>
      <c r="Q447" s="43">
        <v>1922</v>
      </c>
      <c r="R447" s="42">
        <v>2</v>
      </c>
      <c r="T447" s="56">
        <v>43.9</v>
      </c>
      <c r="U447" s="10">
        <f t="shared" si="46"/>
        <v>34.333333333333336</v>
      </c>
      <c r="V447" s="31">
        <f t="shared" si="44"/>
        <v>33.408333333333339</v>
      </c>
      <c r="W447" s="38"/>
    </row>
    <row r="448" spans="1:23" ht="16.5" thickBot="1">
      <c r="A448" s="43">
        <v>1984</v>
      </c>
      <c r="B448" s="42">
        <v>3</v>
      </c>
      <c r="D448" s="25">
        <v>116.7</v>
      </c>
      <c r="E448" s="18">
        <v>120.8</v>
      </c>
      <c r="F448" s="10">
        <f t="shared" si="45"/>
        <v>83.408333333333331</v>
      </c>
      <c r="G448" s="31">
        <f t="shared" si="37"/>
        <v>78.516666666666666</v>
      </c>
      <c r="H448" s="45">
        <f t="shared" si="38"/>
        <v>119.7</v>
      </c>
      <c r="I448" s="31">
        <f t="shared" si="39"/>
        <v>117.09166666666668</v>
      </c>
      <c r="J448" s="38">
        <v>71.2</v>
      </c>
      <c r="K448" s="31">
        <f t="shared" si="40"/>
        <v>104.35108402437805</v>
      </c>
      <c r="L448" s="31">
        <f t="shared" si="41"/>
        <v>119.7</v>
      </c>
      <c r="M448" s="41">
        <f t="shared" si="42"/>
        <v>83.408333333333331</v>
      </c>
      <c r="N448" s="2"/>
      <c r="O448" s="81">
        <f t="shared" si="43"/>
        <v>71.237499999999997</v>
      </c>
      <c r="Q448" s="43">
        <v>1922</v>
      </c>
      <c r="R448" s="42">
        <v>3</v>
      </c>
      <c r="T448" s="56">
        <v>91.3</v>
      </c>
      <c r="U448" s="10">
        <f t="shared" si="46"/>
        <v>43.916666666666664</v>
      </c>
      <c r="V448" s="31">
        <f t="shared" si="44"/>
        <v>27.650000000000006</v>
      </c>
      <c r="W448" s="38"/>
    </row>
    <row r="449" spans="1:23" ht="16.5" thickBot="1">
      <c r="A449" s="43">
        <v>1984</v>
      </c>
      <c r="B449" s="42">
        <v>4</v>
      </c>
      <c r="D449" s="25">
        <v>90.4</v>
      </c>
      <c r="E449" s="18">
        <v>129.69999999999999</v>
      </c>
      <c r="F449" s="10">
        <f t="shared" si="45"/>
        <v>86.608333333333334</v>
      </c>
      <c r="G449" s="31">
        <f t="shared" si="37"/>
        <v>62.000000000000007</v>
      </c>
      <c r="H449" s="45">
        <f t="shared" si="38"/>
        <v>122.81666666666668</v>
      </c>
      <c r="I449" s="31">
        <f t="shared" si="39"/>
        <v>109.62499999999999</v>
      </c>
      <c r="J449" s="38">
        <v>66.8</v>
      </c>
      <c r="K449" s="31">
        <f t="shared" si="40"/>
        <v>104.18069854709901</v>
      </c>
      <c r="L449" s="31">
        <f t="shared" si="41"/>
        <v>122.81666666666668</v>
      </c>
      <c r="M449" s="41">
        <f t="shared" si="42"/>
        <v>86.608333333333334</v>
      </c>
      <c r="N449" s="2"/>
      <c r="O449" s="81">
        <f t="shared" si="43"/>
        <v>66.770833333333329</v>
      </c>
      <c r="Q449" s="43">
        <v>1922</v>
      </c>
      <c r="R449" s="42">
        <v>4</v>
      </c>
      <c r="T449" s="56">
        <v>18.3</v>
      </c>
      <c r="U449" s="10">
        <f t="shared" si="46"/>
        <v>41.975000000000001</v>
      </c>
      <c r="V449" s="31">
        <f t="shared" si="44"/>
        <v>13.950000000000001</v>
      </c>
      <c r="W449" s="38"/>
    </row>
    <row r="450" spans="1:23" ht="16.5" thickBot="1">
      <c r="A450" s="43">
        <v>1984</v>
      </c>
      <c r="B450" s="42">
        <v>5</v>
      </c>
      <c r="D450" s="25">
        <v>96.9</v>
      </c>
      <c r="E450" s="18">
        <v>131.1</v>
      </c>
      <c r="F450" s="10">
        <f t="shared" si="45"/>
        <v>92.908333333333317</v>
      </c>
      <c r="G450" s="31">
        <f t="shared" si="37"/>
        <v>50.19166666666667</v>
      </c>
      <c r="H450" s="45">
        <f t="shared" si="38"/>
        <v>127.81666666666666</v>
      </c>
      <c r="I450" s="31">
        <f t="shared" si="39"/>
        <v>100.31666666666666</v>
      </c>
      <c r="J450" s="38">
        <v>63.5</v>
      </c>
      <c r="K450" s="31">
        <f t="shared" si="40"/>
        <v>103.75728764911652</v>
      </c>
      <c r="L450" s="31">
        <f t="shared" si="41"/>
        <v>127.81666666666666</v>
      </c>
      <c r="M450" s="41">
        <f t="shared" si="42"/>
        <v>92.908333333333317</v>
      </c>
      <c r="N450" s="2"/>
      <c r="O450" s="81">
        <f t="shared" si="43"/>
        <v>63.475000000000001</v>
      </c>
      <c r="Q450" s="43">
        <v>1922</v>
      </c>
      <c r="R450" s="42">
        <v>5</v>
      </c>
      <c r="T450" s="56">
        <v>13.4</v>
      </c>
      <c r="U450" s="10">
        <f t="shared" si="46"/>
        <v>39.216666666666676</v>
      </c>
      <c r="V450" s="31">
        <f t="shared" si="44"/>
        <v>12.783333333333331</v>
      </c>
      <c r="W450" s="38"/>
    </row>
    <row r="451" spans="1:23" ht="16.5" thickBot="1">
      <c r="A451" s="43">
        <v>1984</v>
      </c>
      <c r="B451" s="42">
        <v>6</v>
      </c>
      <c r="D451" s="25">
        <v>65.099999999999994</v>
      </c>
      <c r="E451" s="18">
        <v>103.5</v>
      </c>
      <c r="F451" s="10">
        <f t="shared" si="45"/>
        <v>96.149999999999991</v>
      </c>
      <c r="G451" s="31">
        <f t="shared" si="37"/>
        <v>38.033333333333331</v>
      </c>
      <c r="H451" s="45">
        <f t="shared" si="38"/>
        <v>129.99166666666667</v>
      </c>
      <c r="I451" s="31">
        <f t="shared" si="39"/>
        <v>90.808333333333337</v>
      </c>
      <c r="J451" s="38">
        <v>61.7</v>
      </c>
      <c r="K451" s="31">
        <f t="shared" si="40"/>
        <v>103.51967412029815</v>
      </c>
      <c r="L451" s="31">
        <f t="shared" si="41"/>
        <v>129.99166666666667</v>
      </c>
      <c r="M451" s="41">
        <f t="shared" si="42"/>
        <v>96.149999999999991</v>
      </c>
      <c r="N451" s="2"/>
      <c r="O451" s="81">
        <f t="shared" si="43"/>
        <v>61.666666666666679</v>
      </c>
      <c r="Q451" s="43">
        <v>1922</v>
      </c>
      <c r="R451" s="42">
        <v>6</v>
      </c>
      <c r="T451" s="56">
        <v>9.8000000000000007</v>
      </c>
      <c r="U451" s="10">
        <f t="shared" si="46"/>
        <v>35.558333333333337</v>
      </c>
      <c r="V451" s="31">
        <f t="shared" si="44"/>
        <v>13.983333333333333</v>
      </c>
      <c r="W451" s="38"/>
    </row>
    <row r="452" spans="1:23" ht="16.5" thickBot="1">
      <c r="A452" s="43">
        <v>1984</v>
      </c>
      <c r="B452" s="42">
        <v>7</v>
      </c>
      <c r="D452" s="25">
        <v>55.7</v>
      </c>
      <c r="E452" s="18">
        <v>92.2</v>
      </c>
      <c r="F452" s="10">
        <f t="shared" si="45"/>
        <v>95.40000000000002</v>
      </c>
      <c r="G452" s="31">
        <f t="shared" si="37"/>
        <v>30.450000000000003</v>
      </c>
      <c r="H452" s="45">
        <f t="shared" si="38"/>
        <v>128.45000000000002</v>
      </c>
      <c r="I452" s="31">
        <f t="shared" si="39"/>
        <v>85.691666666666663</v>
      </c>
      <c r="J452" s="38">
        <v>58.3</v>
      </c>
      <c r="K452" s="31">
        <f t="shared" si="40"/>
        <v>103.46436058700209</v>
      </c>
      <c r="L452" s="31">
        <f t="shared" si="41"/>
        <v>128.45000000000002</v>
      </c>
      <c r="M452" s="41">
        <f t="shared" si="42"/>
        <v>95.40000000000002</v>
      </c>
      <c r="N452" s="2"/>
      <c r="O452" s="81">
        <f t="shared" si="43"/>
        <v>58.283333333333339</v>
      </c>
      <c r="Q452" s="43">
        <v>1922</v>
      </c>
      <c r="R452" s="42">
        <v>7</v>
      </c>
      <c r="T452" s="56">
        <v>18.3</v>
      </c>
      <c r="U452" s="10">
        <f t="shared" si="46"/>
        <v>34.141666666666673</v>
      </c>
      <c r="V452" s="31">
        <f t="shared" si="44"/>
        <v>15.391666666666666</v>
      </c>
      <c r="W452" s="38"/>
    </row>
    <row r="453" spans="1:23" ht="16.5" thickBot="1">
      <c r="A453" s="43">
        <v>1984</v>
      </c>
      <c r="B453" s="42">
        <v>8</v>
      </c>
      <c r="D453" s="25">
        <v>35</v>
      </c>
      <c r="E453" s="18">
        <v>85.8</v>
      </c>
      <c r="F453" s="10">
        <f t="shared" si="45"/>
        <v>85.816666666666677</v>
      </c>
      <c r="G453" s="31">
        <f t="shared" si="37"/>
        <v>24.375</v>
      </c>
      <c r="H453" s="45">
        <f t="shared" si="38"/>
        <v>121.94999999999999</v>
      </c>
      <c r="I453" s="31">
        <f t="shared" si="39"/>
        <v>82.325000000000003</v>
      </c>
      <c r="J453" s="38">
        <v>52.2</v>
      </c>
      <c r="K453" s="31">
        <f t="shared" si="40"/>
        <v>104.21052631578947</v>
      </c>
      <c r="L453" s="31">
        <f t="shared" si="41"/>
        <v>121.94999999999999</v>
      </c>
      <c r="M453" s="41">
        <f t="shared" si="42"/>
        <v>85.816666666666677</v>
      </c>
      <c r="N453" s="2"/>
      <c r="O453" s="81">
        <f t="shared" si="43"/>
        <v>52.179166666666674</v>
      </c>
      <c r="Q453" s="43">
        <v>1922</v>
      </c>
      <c r="R453" s="42">
        <v>8</v>
      </c>
      <c r="T453" s="56">
        <v>10.9</v>
      </c>
      <c r="U453" s="10">
        <f t="shared" si="46"/>
        <v>30.658333333333342</v>
      </c>
      <c r="V453" s="31">
        <f t="shared" si="44"/>
        <v>13.174999999999999</v>
      </c>
      <c r="W453" s="38"/>
    </row>
    <row r="454" spans="1:23" ht="16.5" thickBot="1">
      <c r="A454" s="43">
        <v>1984</v>
      </c>
      <c r="B454" s="42">
        <v>9</v>
      </c>
      <c r="D454" s="25">
        <v>22.6</v>
      </c>
      <c r="E454" s="18">
        <v>78.900000000000006</v>
      </c>
      <c r="F454" s="10">
        <f t="shared" si="45"/>
        <v>70.674999999999997</v>
      </c>
      <c r="G454" s="31">
        <f t="shared" si="37"/>
        <v>21.674999999999997</v>
      </c>
      <c r="H454" s="45">
        <f t="shared" si="38"/>
        <v>113.59999999999998</v>
      </c>
      <c r="I454" s="31">
        <f t="shared" si="39"/>
        <v>80.058333333333337</v>
      </c>
      <c r="J454" s="38">
        <v>44.3</v>
      </c>
      <c r="K454" s="31">
        <f t="shared" si="40"/>
        <v>106.07357622921825</v>
      </c>
      <c r="L454" s="31">
        <f t="shared" si="41"/>
        <v>113.59999999999998</v>
      </c>
      <c r="M454" s="41">
        <f t="shared" si="42"/>
        <v>70.674999999999997</v>
      </c>
      <c r="N454" s="2"/>
      <c r="O454" s="81">
        <f t="shared" si="43"/>
        <v>44.291666666666679</v>
      </c>
      <c r="Q454" s="43">
        <v>1922</v>
      </c>
      <c r="R454" s="42">
        <v>9</v>
      </c>
      <c r="T454" s="56">
        <v>7.8</v>
      </c>
      <c r="U454" s="10">
        <f t="shared" si="46"/>
        <v>20.691666666666666</v>
      </c>
      <c r="V454" s="31">
        <f t="shared" si="44"/>
        <v>12.025</v>
      </c>
      <c r="W454" s="38"/>
    </row>
    <row r="455" spans="1:23" ht="16.5" thickBot="1">
      <c r="A455" s="43">
        <v>1984</v>
      </c>
      <c r="B455" s="42">
        <v>10</v>
      </c>
      <c r="D455" s="25">
        <v>12.6</v>
      </c>
      <c r="E455" s="18">
        <v>73.099999999999994</v>
      </c>
      <c r="F455" s="10">
        <f t="shared" si="45"/>
        <v>55.51666666666668</v>
      </c>
      <c r="G455" s="31">
        <f t="shared" si="37"/>
        <v>21.016666666666669</v>
      </c>
      <c r="H455" s="45">
        <f t="shared" si="38"/>
        <v>104.90833333333335</v>
      </c>
      <c r="I455" s="31">
        <f t="shared" si="39"/>
        <v>79.258333333333326</v>
      </c>
      <c r="J455" s="38">
        <v>37.200000000000003</v>
      </c>
      <c r="K455" s="31">
        <f t="shared" si="40"/>
        <v>108.89672770939657</v>
      </c>
      <c r="L455" s="31">
        <f t="shared" si="41"/>
        <v>104.90833333333335</v>
      </c>
      <c r="M455" s="41">
        <f t="shared" si="42"/>
        <v>55.51666666666668</v>
      </c>
      <c r="N455" s="2"/>
      <c r="O455" s="81">
        <f t="shared" si="43"/>
        <v>37.216666666666669</v>
      </c>
      <c r="Q455" s="43">
        <v>1922</v>
      </c>
      <c r="R455" s="42">
        <v>10</v>
      </c>
      <c r="T455" s="56">
        <v>10.4</v>
      </c>
      <c r="U455" s="10">
        <f t="shared" si="46"/>
        <v>13.29166666666667</v>
      </c>
      <c r="V455" s="31">
        <f t="shared" si="44"/>
        <v>12.033333333333331</v>
      </c>
      <c r="W455" s="38"/>
    </row>
    <row r="456" spans="1:23" ht="16.5" thickBot="1">
      <c r="A456" s="43">
        <v>1984</v>
      </c>
      <c r="B456" s="42">
        <v>11</v>
      </c>
      <c r="D456" s="25">
        <v>26.5</v>
      </c>
      <c r="E456" s="18">
        <v>74.599999999999994</v>
      </c>
      <c r="F456" s="10">
        <f t="shared" si="45"/>
        <v>44.324999999999996</v>
      </c>
      <c r="G456" s="31">
        <f t="shared" si="37"/>
        <v>23.316666666666666</v>
      </c>
      <c r="H456" s="45">
        <f t="shared" si="38"/>
        <v>95.608333333333348</v>
      </c>
      <c r="I456" s="31">
        <f t="shared" si="39"/>
        <v>80.216666666666669</v>
      </c>
      <c r="J456" s="38">
        <v>31.6</v>
      </c>
      <c r="K456" s="31">
        <f t="shared" si="40"/>
        <v>111.56984395563076</v>
      </c>
      <c r="L456" s="31">
        <f t="shared" si="41"/>
        <v>95.608333333333348</v>
      </c>
      <c r="M456" s="41">
        <f t="shared" si="42"/>
        <v>44.324999999999996</v>
      </c>
      <c r="N456" s="2"/>
      <c r="O456" s="81">
        <f t="shared" si="43"/>
        <v>31.612499999999994</v>
      </c>
      <c r="Q456" s="43">
        <v>1922</v>
      </c>
      <c r="R456" s="42">
        <v>11</v>
      </c>
      <c r="T456" s="56">
        <v>12.2</v>
      </c>
      <c r="U456" s="10">
        <f t="shared" si="46"/>
        <v>12.683333333333332</v>
      </c>
      <c r="V456" s="31">
        <f t="shared" si="44"/>
        <v>11.591666666666669</v>
      </c>
      <c r="W456" s="38"/>
    </row>
    <row r="457" spans="1:23" ht="16.5" thickBot="1">
      <c r="A457" s="43">
        <v>1984</v>
      </c>
      <c r="B457" s="42">
        <v>12</v>
      </c>
      <c r="D457" s="25">
        <v>21.4</v>
      </c>
      <c r="E457" s="18">
        <v>73.5</v>
      </c>
      <c r="F457" s="10">
        <f t="shared" si="45"/>
        <v>34.391666666666666</v>
      </c>
      <c r="G457" s="31">
        <f t="shared" si="37"/>
        <v>23.958333333333339</v>
      </c>
      <c r="H457" s="45">
        <f t="shared" si="38"/>
        <v>88.308333333333337</v>
      </c>
      <c r="I457" s="31">
        <f t="shared" si="39"/>
        <v>81.158333333333331</v>
      </c>
      <c r="J457" s="38">
        <v>27.4</v>
      </c>
      <c r="K457" s="31">
        <f t="shared" si="40"/>
        <v>115.67724739520233</v>
      </c>
      <c r="L457" s="31">
        <f t="shared" si="41"/>
        <v>88.308333333333337</v>
      </c>
      <c r="M457" s="41">
        <f t="shared" si="42"/>
        <v>34.391666666666666</v>
      </c>
      <c r="N457" s="2"/>
      <c r="O457" s="81">
        <f t="shared" si="43"/>
        <v>27.391666666666662</v>
      </c>
      <c r="Q457" s="43">
        <v>1922</v>
      </c>
      <c r="R457" s="42">
        <v>12</v>
      </c>
      <c r="T457" s="56">
        <v>29</v>
      </c>
      <c r="U457" s="10">
        <f t="shared" si="46"/>
        <v>15.583333333333334</v>
      </c>
      <c r="V457" s="31">
        <f t="shared" si="44"/>
        <v>11.275</v>
      </c>
      <c r="W457" s="38"/>
    </row>
    <row r="458" spans="1:23" ht="16.5" thickBot="1">
      <c r="A458" s="43">
        <v>1985</v>
      </c>
      <c r="B458" s="42">
        <v>1</v>
      </c>
      <c r="D458" s="25">
        <v>17.8</v>
      </c>
      <c r="E458" s="18">
        <v>72.099999999999994</v>
      </c>
      <c r="F458" s="10">
        <f t="shared" si="45"/>
        <v>27.291666666666668</v>
      </c>
      <c r="G458" s="31">
        <f t="shared" ref="G458:G521" si="47">(D458+D459+D460+D461+D462+D463+D464/2)/6</f>
        <v>26.074999999999999</v>
      </c>
      <c r="H458" s="45">
        <f t="shared" ref="H458:H521" si="48">(E452/2+E453+E454+E455+E456+E457+E458)/6</f>
        <v>84.016666666666666</v>
      </c>
      <c r="I458" s="31">
        <f t="shared" ref="I458:I521" si="49">(E458+E459+E460+E461+E462+E463+E464/2)/6</f>
        <v>82.224999999999994</v>
      </c>
      <c r="J458" s="38">
        <v>25.2</v>
      </c>
      <c r="K458" s="31">
        <f t="shared" ref="K458:K521" si="50">((H458/F458*100-100)/10)+100</f>
        <v>120.78473282442748</v>
      </c>
      <c r="L458" s="31">
        <f t="shared" ref="L458:L521" si="51">H458</f>
        <v>84.016666666666666</v>
      </c>
      <c r="M458" s="41">
        <f t="shared" ref="M458:M521" si="52">F458</f>
        <v>27.291666666666668</v>
      </c>
      <c r="N458" s="2"/>
      <c r="O458" s="81">
        <f t="shared" ref="O458:O521" si="53">(D452/2+D453+D454+D455+D456+D457+D458+D459+D460+D461+D462+D463+D464/2)/12</f>
        <v>25.2</v>
      </c>
      <c r="Q458" s="43">
        <v>1923</v>
      </c>
      <c r="R458" s="42">
        <v>1</v>
      </c>
      <c r="T458" s="56">
        <v>7.5</v>
      </c>
      <c r="U458" s="10">
        <f t="shared" si="46"/>
        <v>14.491666666666667</v>
      </c>
      <c r="V458" s="31">
        <f t="shared" ref="V458:V521" si="54">(T458+T459+T460+T461+T462+T463+T464/2)/6</f>
        <v>8.2083333333333339</v>
      </c>
      <c r="W458" s="38"/>
    </row>
    <row r="459" spans="1:23" ht="16.5" thickBot="1">
      <c r="A459" s="43">
        <v>1985</v>
      </c>
      <c r="B459" s="42">
        <v>2</v>
      </c>
      <c r="D459" s="25">
        <v>20.7</v>
      </c>
      <c r="E459" s="18">
        <v>71.900000000000006</v>
      </c>
      <c r="F459" s="10">
        <f t="shared" si="45"/>
        <v>23.183333333333334</v>
      </c>
      <c r="G459" s="46">
        <f t="shared" si="47"/>
        <v>27.275000000000002</v>
      </c>
      <c r="H459" s="45">
        <f t="shared" si="48"/>
        <v>81.166666666666671</v>
      </c>
      <c r="I459" s="31">
        <f t="shared" si="49"/>
        <v>83.091666666666669</v>
      </c>
      <c r="J459" s="38">
        <v>23.5</v>
      </c>
      <c r="K459" s="31">
        <f t="shared" si="50"/>
        <v>125.01078360891445</v>
      </c>
      <c r="L459" s="31">
        <f t="shared" si="51"/>
        <v>81.166666666666671</v>
      </c>
      <c r="M459" s="41">
        <f t="shared" si="52"/>
        <v>23.183333333333334</v>
      </c>
      <c r="N459" s="2"/>
      <c r="O459" s="81">
        <f t="shared" si="53"/>
        <v>23.504166666666666</v>
      </c>
      <c r="Q459" s="43">
        <v>1923</v>
      </c>
      <c r="R459" s="42">
        <v>2</v>
      </c>
      <c r="T459" s="56">
        <v>2.5</v>
      </c>
      <c r="U459" s="10">
        <f t="shared" si="46"/>
        <v>12.475</v>
      </c>
      <c r="V459" s="33">
        <f t="shared" si="54"/>
        <v>7.5166666666666657</v>
      </c>
      <c r="W459" s="38"/>
    </row>
    <row r="460" spans="1:23" ht="16.5" thickBot="1">
      <c r="A460" s="43">
        <v>1985</v>
      </c>
      <c r="B460" s="42">
        <v>3</v>
      </c>
      <c r="D460" s="25">
        <v>16.899999999999999</v>
      </c>
      <c r="E460" s="18">
        <v>72.5</v>
      </c>
      <c r="F460" s="10">
        <f t="shared" si="45"/>
        <v>21.2</v>
      </c>
      <c r="G460" s="46">
        <f t="shared" si="47"/>
        <v>25.024999999999995</v>
      </c>
      <c r="H460" s="45">
        <f t="shared" si="48"/>
        <v>79.524999999999991</v>
      </c>
      <c r="I460" s="31">
        <f t="shared" si="49"/>
        <v>83.066666666666677</v>
      </c>
      <c r="J460" s="38">
        <v>21.7</v>
      </c>
      <c r="K460" s="31">
        <f t="shared" si="50"/>
        <v>127.51179245283018</v>
      </c>
      <c r="L460" s="31">
        <f t="shared" si="51"/>
        <v>79.524999999999991</v>
      </c>
      <c r="M460" s="41">
        <f t="shared" si="52"/>
        <v>21.2</v>
      </c>
      <c r="N460" s="2"/>
      <c r="O460" s="81">
        <f t="shared" si="53"/>
        <v>21.704166666666666</v>
      </c>
      <c r="Q460" s="43">
        <v>1923</v>
      </c>
      <c r="R460" s="42">
        <v>3</v>
      </c>
      <c r="T460" s="56">
        <v>5.5</v>
      </c>
      <c r="U460" s="10">
        <f t="shared" si="46"/>
        <v>11.833333333333334</v>
      </c>
      <c r="V460" s="46">
        <f t="shared" si="54"/>
        <v>9.0083333333333329</v>
      </c>
      <c r="W460" s="38"/>
    </row>
    <row r="461" spans="1:23" ht="16.5" thickBot="1">
      <c r="A461" s="43">
        <v>1985</v>
      </c>
      <c r="B461" s="42">
        <v>4</v>
      </c>
      <c r="D461" s="25">
        <v>20.399999999999999</v>
      </c>
      <c r="E461" s="18">
        <v>75.7</v>
      </c>
      <c r="F461" s="10">
        <f t="shared" si="45"/>
        <v>21.666666666666668</v>
      </c>
      <c r="G461" s="46">
        <f t="shared" si="47"/>
        <v>24.400000000000002</v>
      </c>
      <c r="H461" s="45">
        <f t="shared" si="48"/>
        <v>79.474999999999994</v>
      </c>
      <c r="I461" s="31">
        <f t="shared" si="49"/>
        <v>83.016666666666666</v>
      </c>
      <c r="J461" s="38">
        <v>21.3</v>
      </c>
      <c r="K461" s="31">
        <f t="shared" si="50"/>
        <v>126.68076923076923</v>
      </c>
      <c r="L461" s="31">
        <f t="shared" si="51"/>
        <v>79.474999999999994</v>
      </c>
      <c r="M461" s="41">
        <f t="shared" si="52"/>
        <v>21.666666666666668</v>
      </c>
      <c r="N461" s="2"/>
      <c r="O461" s="81">
        <f t="shared" si="53"/>
        <v>21.333333333333332</v>
      </c>
      <c r="Q461" s="43">
        <v>1923</v>
      </c>
      <c r="R461" s="42">
        <v>4</v>
      </c>
      <c r="T461" s="56">
        <v>10.199999999999999</v>
      </c>
      <c r="U461" s="10">
        <f t="shared" si="46"/>
        <v>12.016666666666666</v>
      </c>
      <c r="V461" s="46">
        <f t="shared" si="54"/>
        <v>11.558333333333332</v>
      </c>
      <c r="W461" s="38"/>
    </row>
    <row r="462" spans="1:23" ht="16.5" thickBot="1">
      <c r="A462" s="43">
        <v>1985</v>
      </c>
      <c r="B462" s="42">
        <v>5</v>
      </c>
      <c r="D462" s="25">
        <v>32.4</v>
      </c>
      <c r="E462" s="18">
        <v>82</v>
      </c>
      <c r="F462" s="10">
        <f t="shared" si="45"/>
        <v>23.808333333333337</v>
      </c>
      <c r="G462" s="46">
        <f t="shared" si="47"/>
        <v>24.324999999999999</v>
      </c>
      <c r="H462" s="45">
        <f t="shared" si="48"/>
        <v>80.833333333333329</v>
      </c>
      <c r="I462" s="31">
        <f t="shared" si="49"/>
        <v>82.63333333333334</v>
      </c>
      <c r="J462" s="38">
        <v>21.4</v>
      </c>
      <c r="K462" s="31">
        <f t="shared" si="50"/>
        <v>123.95169758487924</v>
      </c>
      <c r="L462" s="31">
        <f t="shared" si="51"/>
        <v>80.833333333333329</v>
      </c>
      <c r="M462" s="41">
        <f t="shared" si="52"/>
        <v>23.808333333333337</v>
      </c>
      <c r="N462" s="2"/>
      <c r="O462" s="81">
        <f t="shared" si="53"/>
        <v>21.366666666666671</v>
      </c>
      <c r="Q462" s="43">
        <v>1923</v>
      </c>
      <c r="R462" s="42">
        <v>5</v>
      </c>
      <c r="T462" s="56">
        <v>5.3</v>
      </c>
      <c r="U462" s="10">
        <f t="shared" si="46"/>
        <v>11.016666666666666</v>
      </c>
      <c r="V462" s="46">
        <f t="shared" si="54"/>
        <v>12.875</v>
      </c>
      <c r="W462" s="38"/>
    </row>
    <row r="463" spans="1:23" ht="16.5" thickBot="1">
      <c r="A463" s="43">
        <v>1985</v>
      </c>
      <c r="B463" s="42">
        <v>6</v>
      </c>
      <c r="D463" s="25">
        <v>28.3</v>
      </c>
      <c r="E463" s="18">
        <v>78.5</v>
      </c>
      <c r="F463" s="10">
        <f t="shared" si="45"/>
        <v>24.533333333333335</v>
      </c>
      <c r="G463" s="31">
        <f t="shared" si="47"/>
        <v>21.733333333333334</v>
      </c>
      <c r="H463" s="45">
        <f t="shared" si="48"/>
        <v>81.575000000000003</v>
      </c>
      <c r="I463" s="31">
        <f t="shared" si="49"/>
        <v>81.05</v>
      </c>
      <c r="J463" s="38">
        <v>20.8</v>
      </c>
      <c r="K463" s="31">
        <f t="shared" si="50"/>
        <v>123.25067934782608</v>
      </c>
      <c r="L463" s="31">
        <f t="shared" si="51"/>
        <v>81.575000000000003</v>
      </c>
      <c r="M463" s="41">
        <f t="shared" si="52"/>
        <v>24.533333333333335</v>
      </c>
      <c r="N463" s="2"/>
      <c r="O463" s="81">
        <f t="shared" si="53"/>
        <v>20.775000000000002</v>
      </c>
      <c r="Q463" s="43">
        <v>1923</v>
      </c>
      <c r="R463" s="42">
        <v>6</v>
      </c>
      <c r="T463" s="56">
        <v>15.3</v>
      </c>
      <c r="U463" s="10">
        <f t="shared" si="46"/>
        <v>10.133333333333333</v>
      </c>
      <c r="V463" s="31">
        <f t="shared" si="54"/>
        <v>13.766666666666667</v>
      </c>
      <c r="W463" s="38"/>
    </row>
    <row r="464" spans="1:23" ht="16.5" thickBot="1">
      <c r="A464" s="43">
        <v>1985</v>
      </c>
      <c r="B464" s="42">
        <v>7</v>
      </c>
      <c r="D464" s="25">
        <v>39.9</v>
      </c>
      <c r="E464" s="18">
        <v>81.3</v>
      </c>
      <c r="F464" s="10">
        <f t="shared" si="45"/>
        <v>27.916666666666668</v>
      </c>
      <c r="G464" s="31">
        <f t="shared" si="47"/>
        <v>18.566666666666666</v>
      </c>
      <c r="H464" s="45">
        <f t="shared" si="48"/>
        <v>82.99166666666666</v>
      </c>
      <c r="I464" s="31">
        <f t="shared" si="49"/>
        <v>79.908333333333331</v>
      </c>
      <c r="J464" s="38">
        <v>19.899999999999999</v>
      </c>
      <c r="K464" s="31">
        <f t="shared" si="50"/>
        <v>119.72835820895523</v>
      </c>
      <c r="L464" s="31">
        <f t="shared" si="51"/>
        <v>82.99166666666666</v>
      </c>
      <c r="M464" s="41">
        <f t="shared" si="52"/>
        <v>27.916666666666668</v>
      </c>
      <c r="N464" s="2"/>
      <c r="O464" s="81">
        <f t="shared" si="53"/>
        <v>19.916666666666668</v>
      </c>
      <c r="Q464" s="43">
        <v>1923</v>
      </c>
      <c r="R464" s="42">
        <v>7</v>
      </c>
      <c r="T464" s="56">
        <v>5.9</v>
      </c>
      <c r="U464" s="10">
        <f t="shared" si="46"/>
        <v>8.0749999999999993</v>
      </c>
      <c r="V464" s="31">
        <f t="shared" si="54"/>
        <v>11.666666666666666</v>
      </c>
      <c r="W464" s="38"/>
    </row>
    <row r="465" spans="1:23" ht="16.5" thickBot="1">
      <c r="A465" s="43">
        <v>1985</v>
      </c>
      <c r="B465" s="42">
        <v>8</v>
      </c>
      <c r="D465" s="25">
        <v>10.1</v>
      </c>
      <c r="E465" s="18">
        <v>73.3</v>
      </c>
      <c r="F465" s="10">
        <f t="shared" si="45"/>
        <v>26.391666666666666</v>
      </c>
      <c r="G465" s="31">
        <f t="shared" si="47"/>
        <v>14.475</v>
      </c>
      <c r="H465" s="45">
        <f t="shared" si="48"/>
        <v>83.208333333333329</v>
      </c>
      <c r="I465" s="31">
        <f t="shared" si="49"/>
        <v>79.008333333333312</v>
      </c>
      <c r="J465" s="38">
        <v>19.600000000000001</v>
      </c>
      <c r="K465" s="31">
        <f t="shared" si="50"/>
        <v>121.52826018313861</v>
      </c>
      <c r="L465" s="31">
        <f t="shared" si="51"/>
        <v>83.208333333333329</v>
      </c>
      <c r="M465" s="41">
        <f t="shared" si="52"/>
        <v>26.391666666666666</v>
      </c>
      <c r="N465" s="2"/>
      <c r="O465" s="81">
        <f t="shared" si="53"/>
        <v>19.591666666666669</v>
      </c>
      <c r="Q465" s="43">
        <v>1923</v>
      </c>
      <c r="R465" s="42">
        <v>8</v>
      </c>
      <c r="T465" s="56">
        <v>0.8</v>
      </c>
      <c r="U465" s="62">
        <f t="shared" si="46"/>
        <v>7.3749999999999991</v>
      </c>
      <c r="V465" s="31">
        <f t="shared" si="54"/>
        <v>11.458333333333336</v>
      </c>
      <c r="W465" s="38">
        <v>9.4</v>
      </c>
    </row>
    <row r="466" spans="1:23" ht="16.5" thickBot="1">
      <c r="A466" s="43">
        <v>1985</v>
      </c>
      <c r="B466" s="42">
        <v>9</v>
      </c>
      <c r="D466" s="25">
        <v>4.3</v>
      </c>
      <c r="E466" s="18">
        <v>70.2</v>
      </c>
      <c r="F466" s="10">
        <f t="shared" ref="F466:F529" si="55">(D460/2+D461+D462+D463+D464+D465+D466)/6</f>
        <v>23.974999999999998</v>
      </c>
      <c r="G466" s="31">
        <f t="shared" si="47"/>
        <v>16.266666666666666</v>
      </c>
      <c r="H466" s="45">
        <f t="shared" si="48"/>
        <v>82.875</v>
      </c>
      <c r="I466" s="31">
        <f t="shared" si="49"/>
        <v>79.883333333333326</v>
      </c>
      <c r="J466" s="38">
        <v>19.8</v>
      </c>
      <c r="K466" s="31">
        <f t="shared" si="50"/>
        <v>124.56725755995829</v>
      </c>
      <c r="L466" s="31">
        <f t="shared" si="51"/>
        <v>82.875</v>
      </c>
      <c r="M466" s="41">
        <f t="shared" si="52"/>
        <v>23.974999999999998</v>
      </c>
      <c r="N466" s="2"/>
      <c r="O466" s="81">
        <f t="shared" si="53"/>
        <v>19.762500000000003</v>
      </c>
      <c r="Q466" s="43">
        <v>1923</v>
      </c>
      <c r="R466" s="42">
        <v>9</v>
      </c>
      <c r="T466" s="56">
        <v>22.1</v>
      </c>
      <c r="U466" s="10">
        <f t="shared" ref="U466:U529" si="56">(T460/2+T461+T462+T463+T464+T465+T466)/6</f>
        <v>10.391666666666666</v>
      </c>
      <c r="V466" s="31">
        <f t="shared" si="54"/>
        <v>12.283333333333331</v>
      </c>
      <c r="W466" s="38"/>
    </row>
    <row r="467" spans="1:23" ht="16.5" thickBot="1">
      <c r="A467" s="43">
        <v>1985</v>
      </c>
      <c r="B467" s="42">
        <v>10</v>
      </c>
      <c r="D467" s="25">
        <v>22</v>
      </c>
      <c r="E467" s="18">
        <v>74.2</v>
      </c>
      <c r="F467" s="10">
        <f t="shared" si="55"/>
        <v>24.533333333333331</v>
      </c>
      <c r="G467" s="31">
        <f t="shared" si="47"/>
        <v>18.566666666666666</v>
      </c>
      <c r="H467" s="45">
        <f t="shared" si="48"/>
        <v>82.891666666666666</v>
      </c>
      <c r="I467" s="31">
        <f t="shared" si="49"/>
        <v>80.833333333333329</v>
      </c>
      <c r="J467" s="38">
        <v>19.7</v>
      </c>
      <c r="K467" s="31">
        <f t="shared" si="50"/>
        <v>123.78736413043478</v>
      </c>
      <c r="L467" s="31">
        <f t="shared" si="51"/>
        <v>82.891666666666666</v>
      </c>
      <c r="M467" s="41">
        <f t="shared" si="52"/>
        <v>24.533333333333331</v>
      </c>
      <c r="N467" s="2"/>
      <c r="O467" s="81">
        <f t="shared" si="53"/>
        <v>19.716666666666669</v>
      </c>
      <c r="Q467" s="43">
        <v>1923</v>
      </c>
      <c r="R467" s="42">
        <v>10</v>
      </c>
      <c r="T467" s="56">
        <v>19.5</v>
      </c>
      <c r="U467" s="10">
        <f t="shared" si="56"/>
        <v>12.333333333333334</v>
      </c>
      <c r="V467" s="31">
        <f t="shared" si="54"/>
        <v>10.424999999999999</v>
      </c>
      <c r="W467" s="38"/>
    </row>
    <row r="468" spans="1:23" ht="16.5" thickBot="1">
      <c r="A468" s="43">
        <v>1985</v>
      </c>
      <c r="B468" s="42">
        <v>11</v>
      </c>
      <c r="D468" s="25">
        <v>17.899999999999999</v>
      </c>
      <c r="E468" s="18">
        <v>72.599999999999994</v>
      </c>
      <c r="F468" s="10">
        <f t="shared" si="55"/>
        <v>23.116666666666664</v>
      </c>
      <c r="G468" s="31">
        <f t="shared" si="47"/>
        <v>18.108333333333331</v>
      </c>
      <c r="H468" s="45">
        <f t="shared" si="48"/>
        <v>81.850000000000009</v>
      </c>
      <c r="I468" s="31">
        <f t="shared" si="49"/>
        <v>80.95</v>
      </c>
      <c r="J468" s="38">
        <v>19.100000000000001</v>
      </c>
      <c r="K468" s="31">
        <f t="shared" si="50"/>
        <v>125.40735400144197</v>
      </c>
      <c r="L468" s="31">
        <f t="shared" si="51"/>
        <v>81.850000000000009</v>
      </c>
      <c r="M468" s="41">
        <f t="shared" si="52"/>
        <v>23.116666666666664</v>
      </c>
      <c r="N468" s="2"/>
      <c r="O468" s="81">
        <f t="shared" si="53"/>
        <v>19.120833333333337</v>
      </c>
      <c r="Q468" s="43">
        <v>1923</v>
      </c>
      <c r="R468" s="42">
        <v>11</v>
      </c>
      <c r="T468" s="56">
        <v>16.7</v>
      </c>
      <c r="U468" s="10">
        <f t="shared" si="56"/>
        <v>13.825000000000001</v>
      </c>
      <c r="V468" s="31">
        <f t="shared" si="54"/>
        <v>11.633333333333333</v>
      </c>
      <c r="W468" s="38"/>
    </row>
    <row r="469" spans="1:23" ht="16.5" thickBot="1">
      <c r="A469" s="43">
        <v>1985</v>
      </c>
      <c r="B469" s="42">
        <v>12</v>
      </c>
      <c r="D469" s="25">
        <v>15.8</v>
      </c>
      <c r="E469" s="18">
        <v>72.400000000000006</v>
      </c>
      <c r="F469" s="10">
        <f t="shared" si="55"/>
        <v>20.691666666666666</v>
      </c>
      <c r="G469" s="31">
        <f t="shared" si="47"/>
        <v>16.516666666666662</v>
      </c>
      <c r="H469" s="45">
        <f t="shared" si="48"/>
        <v>80.541666666666671</v>
      </c>
      <c r="I469" s="31">
        <f t="shared" si="49"/>
        <v>80.841666666666669</v>
      </c>
      <c r="J469" s="38">
        <v>17.3</v>
      </c>
      <c r="K469" s="31">
        <f t="shared" si="50"/>
        <v>128.92468787756746</v>
      </c>
      <c r="L469" s="31">
        <f t="shared" si="51"/>
        <v>80.541666666666671</v>
      </c>
      <c r="M469" s="41">
        <f t="shared" si="52"/>
        <v>20.691666666666666</v>
      </c>
      <c r="N469" s="2"/>
      <c r="O469" s="81">
        <f t="shared" si="53"/>
        <v>17.287500000000001</v>
      </c>
      <c r="Q469" s="43">
        <v>1923</v>
      </c>
      <c r="R469" s="42">
        <v>12</v>
      </c>
      <c r="T469" s="56">
        <v>4.5999999999999996</v>
      </c>
      <c r="U469" s="10">
        <f t="shared" si="56"/>
        <v>12.875</v>
      </c>
      <c r="V469" s="31">
        <f t="shared" si="54"/>
        <v>15.066666666666668</v>
      </c>
      <c r="W469" s="38"/>
    </row>
    <row r="470" spans="1:23" ht="16.5" thickBot="1">
      <c r="A470" s="43">
        <v>1986</v>
      </c>
      <c r="B470" s="42">
        <v>1</v>
      </c>
      <c r="D470" s="25">
        <v>2.8</v>
      </c>
      <c r="E470" s="18">
        <v>70.900000000000006</v>
      </c>
      <c r="F470" s="10">
        <f t="shared" si="55"/>
        <v>15.475</v>
      </c>
      <c r="G470" s="31">
        <f t="shared" si="47"/>
        <v>15.441666666666665</v>
      </c>
      <c r="H470" s="45">
        <f t="shared" si="48"/>
        <v>79.041666666666643</v>
      </c>
      <c r="I470" s="31">
        <f t="shared" si="49"/>
        <v>80.625</v>
      </c>
      <c r="J470" s="38">
        <v>15.2</v>
      </c>
      <c r="K470" s="63">
        <f t="shared" si="50"/>
        <v>141.07700592353257</v>
      </c>
      <c r="L470" s="31">
        <f t="shared" si="51"/>
        <v>79.041666666666643</v>
      </c>
      <c r="M470" s="41">
        <f t="shared" si="52"/>
        <v>15.475</v>
      </c>
      <c r="N470" s="2"/>
      <c r="O470" s="81">
        <f t="shared" si="53"/>
        <v>15.225000000000001</v>
      </c>
      <c r="Q470" s="43">
        <v>1924</v>
      </c>
      <c r="R470" s="42">
        <v>1</v>
      </c>
      <c r="T470" s="56">
        <v>0.8</v>
      </c>
      <c r="U470" s="10">
        <f t="shared" si="56"/>
        <v>11.241666666666665</v>
      </c>
      <c r="V470" s="31">
        <f t="shared" si="54"/>
        <v>21.541666666666668</v>
      </c>
      <c r="W470" s="38"/>
    </row>
    <row r="471" spans="1:23" ht="16.5" thickBot="1">
      <c r="A471" s="43">
        <v>1986</v>
      </c>
      <c r="B471" s="42">
        <v>2</v>
      </c>
      <c r="D471" s="25">
        <v>27.9</v>
      </c>
      <c r="E471" s="18">
        <v>80.900000000000006</v>
      </c>
      <c r="F471" s="10">
        <f t="shared" si="55"/>
        <v>15.958333333333334</v>
      </c>
      <c r="G471" s="46">
        <f t="shared" si="47"/>
        <v>17.30833333333333</v>
      </c>
      <c r="H471" s="45">
        <f t="shared" si="48"/>
        <v>79.641666666666666</v>
      </c>
      <c r="I471" s="31">
        <f t="shared" si="49"/>
        <v>80.691666666666677</v>
      </c>
      <c r="J471" s="38">
        <v>14.3</v>
      </c>
      <c r="K471" s="45">
        <f t="shared" si="50"/>
        <v>139.90600522193211</v>
      </c>
      <c r="L471" s="31">
        <f t="shared" si="51"/>
        <v>79.641666666666666</v>
      </c>
      <c r="M471" s="41">
        <f t="shared" si="52"/>
        <v>15.958333333333334</v>
      </c>
      <c r="N471" s="2"/>
      <c r="O471" s="81">
        <f t="shared" si="53"/>
        <v>14.30833333333333</v>
      </c>
      <c r="Q471" s="43">
        <v>1924</v>
      </c>
      <c r="R471" s="42">
        <v>2</v>
      </c>
      <c r="T471" s="56">
        <v>8.5</v>
      </c>
      <c r="U471" s="10">
        <f t="shared" si="56"/>
        <v>12.100000000000001</v>
      </c>
      <c r="V471" s="46">
        <f t="shared" si="54"/>
        <v>27.991666666666671</v>
      </c>
      <c r="W471" s="38"/>
    </row>
    <row r="472" spans="1:23" ht="16.5" thickBot="1">
      <c r="A472" s="43">
        <v>1986</v>
      </c>
      <c r="B472" s="42">
        <v>3</v>
      </c>
      <c r="D472" s="25">
        <v>13.8</v>
      </c>
      <c r="E472" s="18">
        <v>76.2</v>
      </c>
      <c r="F472" s="10">
        <f t="shared" si="55"/>
        <v>17.05833333333333</v>
      </c>
      <c r="G472" s="36">
        <f t="shared" si="47"/>
        <v>13.908333333333333</v>
      </c>
      <c r="H472" s="45">
        <f t="shared" si="48"/>
        <v>80.38333333333334</v>
      </c>
      <c r="I472" s="34">
        <f t="shared" si="49"/>
        <v>78.833333333333329</v>
      </c>
      <c r="J472" s="38">
        <v>14.3</v>
      </c>
      <c r="K472" s="45">
        <f t="shared" si="50"/>
        <v>137.12261846604787</v>
      </c>
      <c r="L472" s="31">
        <f t="shared" si="51"/>
        <v>80.38333333333334</v>
      </c>
      <c r="M472" s="41">
        <f t="shared" si="52"/>
        <v>17.05833333333333</v>
      </c>
      <c r="N472" s="2"/>
      <c r="O472" s="81">
        <f t="shared" si="53"/>
        <v>14.33333333333333</v>
      </c>
      <c r="Q472" s="43">
        <v>1924</v>
      </c>
      <c r="R472" s="42">
        <v>3</v>
      </c>
      <c r="T472" s="56">
        <v>3</v>
      </c>
      <c r="U472" s="10">
        <f t="shared" si="56"/>
        <v>10.691666666666668</v>
      </c>
      <c r="V472" s="61">
        <f t="shared" si="54"/>
        <v>32.741666666666667</v>
      </c>
      <c r="W472" s="38"/>
    </row>
    <row r="473" spans="1:23" ht="16.5" thickBot="1">
      <c r="A473" s="43">
        <v>1986</v>
      </c>
      <c r="B473" s="42">
        <v>4</v>
      </c>
      <c r="D473" s="25">
        <v>22.4</v>
      </c>
      <c r="E473" s="18">
        <v>75.599999999999994</v>
      </c>
      <c r="F473" s="10">
        <f t="shared" si="55"/>
        <v>18.599999999999998</v>
      </c>
      <c r="G473" s="46">
        <f t="shared" si="47"/>
        <v>15.375</v>
      </c>
      <c r="H473" s="45">
        <f t="shared" si="48"/>
        <v>80.949999999999989</v>
      </c>
      <c r="I473" s="36">
        <f t="shared" si="49"/>
        <v>78.783333333333331</v>
      </c>
      <c r="J473" s="38">
        <v>15.1</v>
      </c>
      <c r="K473" s="45">
        <f t="shared" si="50"/>
        <v>133.52150537634407</v>
      </c>
      <c r="L473" s="31">
        <f t="shared" si="51"/>
        <v>80.949999999999989</v>
      </c>
      <c r="M473" s="41">
        <f t="shared" si="52"/>
        <v>18.599999999999998</v>
      </c>
      <c r="N473" s="2"/>
      <c r="O473" s="81">
        <f t="shared" si="53"/>
        <v>15.120833333333332</v>
      </c>
      <c r="Q473" s="43">
        <v>1924</v>
      </c>
      <c r="R473" s="42">
        <v>4</v>
      </c>
      <c r="T473" s="56">
        <v>18.899999999999999</v>
      </c>
      <c r="U473" s="10">
        <f t="shared" si="56"/>
        <v>10.374999999999998</v>
      </c>
      <c r="V473" s="46">
        <f t="shared" si="54"/>
        <v>39.283333333333339</v>
      </c>
      <c r="W473" s="38"/>
    </row>
    <row r="474" spans="1:23" ht="16.5" thickBot="1">
      <c r="A474" s="43">
        <v>1986</v>
      </c>
      <c r="B474" s="42">
        <v>5</v>
      </c>
      <c r="D474" s="25">
        <v>16.100000000000001</v>
      </c>
      <c r="E474" s="18">
        <v>74.2</v>
      </c>
      <c r="F474" s="10">
        <f t="shared" si="55"/>
        <v>17.958333333333332</v>
      </c>
      <c r="G474" s="46">
        <f t="shared" si="47"/>
        <v>16.266666666666669</v>
      </c>
      <c r="H474" s="45">
        <f t="shared" si="48"/>
        <v>81.083333333333329</v>
      </c>
      <c r="I474" s="31">
        <f t="shared" si="49"/>
        <v>79.341666666666654</v>
      </c>
      <c r="J474" s="38">
        <v>15.8</v>
      </c>
      <c r="K474" s="45">
        <f t="shared" si="50"/>
        <v>135.15081206496518</v>
      </c>
      <c r="L474" s="31">
        <f t="shared" si="51"/>
        <v>81.083333333333329</v>
      </c>
      <c r="M474" s="41">
        <f t="shared" si="52"/>
        <v>17.958333333333332</v>
      </c>
      <c r="N474" s="2"/>
      <c r="O474" s="81">
        <f t="shared" si="53"/>
        <v>15.77083333333333</v>
      </c>
      <c r="Q474" s="43">
        <v>1924</v>
      </c>
      <c r="R474" s="42">
        <v>5</v>
      </c>
      <c r="T474" s="56">
        <v>34.6</v>
      </c>
      <c r="U474" s="10">
        <f t="shared" si="56"/>
        <v>13.125</v>
      </c>
      <c r="V474" s="46">
        <f t="shared" si="54"/>
        <v>42.808333333333337</v>
      </c>
      <c r="W474" s="38"/>
    </row>
    <row r="475" spans="1:23" ht="16.5" thickBot="1">
      <c r="A475" s="43">
        <v>1986</v>
      </c>
      <c r="B475" s="42">
        <v>6</v>
      </c>
      <c r="D475" s="25">
        <v>0.6</v>
      </c>
      <c r="E475" s="18">
        <v>69.7</v>
      </c>
      <c r="F475" s="10">
        <f t="shared" si="55"/>
        <v>15.249999999999995</v>
      </c>
      <c r="G475" s="46">
        <f t="shared" si="47"/>
        <v>15.350000000000003</v>
      </c>
      <c r="H475" s="45">
        <f t="shared" si="48"/>
        <v>80.61666666666666</v>
      </c>
      <c r="I475" s="31">
        <f t="shared" si="49"/>
        <v>79.13333333333334</v>
      </c>
      <c r="J475" s="38">
        <v>15.2</v>
      </c>
      <c r="K475" s="45">
        <f t="shared" si="50"/>
        <v>142.8633879781421</v>
      </c>
      <c r="L475" s="31">
        <f t="shared" si="51"/>
        <v>80.61666666666666</v>
      </c>
      <c r="M475" s="41">
        <f t="shared" si="52"/>
        <v>15.249999999999995</v>
      </c>
      <c r="N475" s="2"/>
      <c r="O475" s="81">
        <f t="shared" si="53"/>
        <v>15.249999999999998</v>
      </c>
      <c r="Q475" s="43">
        <v>1924</v>
      </c>
      <c r="R475" s="42">
        <v>6</v>
      </c>
      <c r="T475" s="56">
        <v>40</v>
      </c>
      <c r="U475" s="10">
        <f t="shared" si="56"/>
        <v>18.016666666666666</v>
      </c>
      <c r="V475" s="46">
        <f t="shared" si="54"/>
        <v>42.458333333333336</v>
      </c>
      <c r="W475" s="38"/>
    </row>
    <row r="476" spans="1:23" ht="16.5" thickBot="1">
      <c r="A476" s="43">
        <v>1986</v>
      </c>
      <c r="B476" s="42">
        <v>7</v>
      </c>
      <c r="D476" s="25">
        <v>18.100000000000001</v>
      </c>
      <c r="E476" s="18">
        <v>72.5</v>
      </c>
      <c r="F476" s="10">
        <f t="shared" si="55"/>
        <v>16.716666666666665</v>
      </c>
      <c r="G476" s="31">
        <f t="shared" si="47"/>
        <v>16.55</v>
      </c>
      <c r="H476" s="45">
        <f t="shared" si="48"/>
        <v>80.758333333333326</v>
      </c>
      <c r="I476" s="31">
        <f t="shared" si="49"/>
        <v>79.233333333333334</v>
      </c>
      <c r="J476" s="38">
        <v>15.1</v>
      </c>
      <c r="K476" s="45">
        <f t="shared" si="50"/>
        <v>138.31006979062812</v>
      </c>
      <c r="L476" s="31">
        <f t="shared" si="51"/>
        <v>80.758333333333326</v>
      </c>
      <c r="M476" s="41">
        <f t="shared" si="52"/>
        <v>16.716666666666665</v>
      </c>
      <c r="N476" s="2"/>
      <c r="O476" s="81">
        <f t="shared" si="53"/>
        <v>15.125</v>
      </c>
      <c r="Q476" s="43">
        <v>1924</v>
      </c>
      <c r="R476" s="42">
        <v>7</v>
      </c>
      <c r="T476" s="56">
        <v>46.9</v>
      </c>
      <c r="U476" s="10">
        <f t="shared" si="56"/>
        <v>25.383333333333336</v>
      </c>
      <c r="V476" s="31">
        <f t="shared" si="54"/>
        <v>38.841666666666669</v>
      </c>
      <c r="W476" s="38"/>
    </row>
    <row r="477" spans="1:23" ht="16.5" thickBot="1">
      <c r="A477" s="43">
        <v>1986</v>
      </c>
      <c r="B477" s="42">
        <v>8</v>
      </c>
      <c r="D477" s="25">
        <v>9.9</v>
      </c>
      <c r="E477" s="18">
        <v>70.099999999999994</v>
      </c>
      <c r="F477" s="10">
        <f t="shared" si="55"/>
        <v>15.808333333333332</v>
      </c>
      <c r="G477" s="31">
        <f t="shared" si="47"/>
        <v>14.633333333333333</v>
      </c>
      <c r="H477" s="45">
        <f t="shared" si="48"/>
        <v>79.791666666666671</v>
      </c>
      <c r="I477" s="34">
        <f t="shared" si="49"/>
        <v>78.816666666666649</v>
      </c>
      <c r="J477" s="38">
        <v>14.4</v>
      </c>
      <c r="K477" s="45">
        <f t="shared" si="50"/>
        <v>140.47443331576176</v>
      </c>
      <c r="L477" s="31">
        <f t="shared" si="51"/>
        <v>79.791666666666671</v>
      </c>
      <c r="M477" s="41">
        <f t="shared" si="52"/>
        <v>15.808333333333332</v>
      </c>
      <c r="N477" s="2"/>
      <c r="O477" s="81">
        <f t="shared" si="53"/>
        <v>14.395833333333334</v>
      </c>
      <c r="Q477" s="43">
        <v>1924</v>
      </c>
      <c r="R477" s="42">
        <v>8</v>
      </c>
      <c r="T477" s="56">
        <v>32.1</v>
      </c>
      <c r="U477" s="10">
        <f t="shared" si="56"/>
        <v>29.958333333333332</v>
      </c>
      <c r="V477" s="31">
        <f t="shared" si="54"/>
        <v>35</v>
      </c>
      <c r="W477" s="38"/>
    </row>
    <row r="478" spans="1:23" ht="16.5" thickBot="1">
      <c r="A478" s="43">
        <v>1986</v>
      </c>
      <c r="B478" s="42">
        <v>9</v>
      </c>
      <c r="D478" s="25">
        <v>5.0999999999999996</v>
      </c>
      <c r="E478" s="18">
        <v>69.400000000000006</v>
      </c>
      <c r="F478" s="70">
        <f t="shared" si="55"/>
        <v>13.183333333333332</v>
      </c>
      <c r="G478" s="31">
        <f t="shared" si="47"/>
        <v>14.716666666666669</v>
      </c>
      <c r="H478" s="36">
        <f t="shared" si="48"/>
        <v>78.266666666666652</v>
      </c>
      <c r="I478" s="31">
        <f t="shared" si="49"/>
        <v>79.058333333333337</v>
      </c>
      <c r="J478" s="36">
        <v>13.5</v>
      </c>
      <c r="K478" s="33">
        <f t="shared" si="50"/>
        <v>149.36788874841972</v>
      </c>
      <c r="L478" s="33">
        <f t="shared" si="51"/>
        <v>78.266666666666652</v>
      </c>
      <c r="M478" s="41">
        <f t="shared" si="52"/>
        <v>13.183333333333332</v>
      </c>
      <c r="O478" s="81">
        <f t="shared" si="53"/>
        <v>13.525</v>
      </c>
      <c r="Q478" s="43">
        <v>1924</v>
      </c>
      <c r="R478" s="42">
        <v>9</v>
      </c>
      <c r="T478" s="56">
        <v>41.9</v>
      </c>
      <c r="U478" s="82">
        <f t="shared" si="56"/>
        <v>35.983333333333334</v>
      </c>
      <c r="V478" s="31">
        <f t="shared" si="54"/>
        <v>35.366666666666667</v>
      </c>
      <c r="W478" s="36"/>
    </row>
    <row r="479" spans="1:23" ht="16.5" thickBot="1">
      <c r="A479" s="43">
        <v>1986</v>
      </c>
      <c r="B479" s="42">
        <v>10</v>
      </c>
      <c r="D479" s="25">
        <v>40.1</v>
      </c>
      <c r="E479" s="18">
        <v>82.4</v>
      </c>
      <c r="F479" s="10">
        <f t="shared" si="55"/>
        <v>16.849999999999998</v>
      </c>
      <c r="G479" s="31">
        <f t="shared" si="47"/>
        <v>19.150000000000002</v>
      </c>
      <c r="H479" s="45">
        <f t="shared" si="48"/>
        <v>79.34999999999998</v>
      </c>
      <c r="I479" s="31">
        <f t="shared" si="49"/>
        <v>80.725000000000009</v>
      </c>
      <c r="J479" s="38">
        <v>14.7</v>
      </c>
      <c r="K479" s="31">
        <f t="shared" si="50"/>
        <v>137.09198813056378</v>
      </c>
      <c r="L479" s="31">
        <f t="shared" si="51"/>
        <v>79.34999999999998</v>
      </c>
      <c r="M479" s="41">
        <f t="shared" si="52"/>
        <v>16.849999999999998</v>
      </c>
      <c r="O479" s="81">
        <f t="shared" si="53"/>
        <v>14.658333333333333</v>
      </c>
      <c r="Q479" s="43">
        <v>1924</v>
      </c>
      <c r="R479" s="42">
        <v>10</v>
      </c>
      <c r="T479" s="56">
        <v>42.6</v>
      </c>
      <c r="U479" s="10">
        <f t="shared" si="56"/>
        <v>41.258333333333333</v>
      </c>
      <c r="V479" s="31">
        <f t="shared" si="54"/>
        <v>35.299999999999997</v>
      </c>
      <c r="W479" s="38"/>
    </row>
    <row r="480" spans="1:23" ht="16.5" thickBot="1">
      <c r="A480" s="43">
        <v>1986</v>
      </c>
      <c r="B480" s="42">
        <v>11</v>
      </c>
      <c r="D480" s="25">
        <v>15.4</v>
      </c>
      <c r="E480" s="18">
        <v>75.5</v>
      </c>
      <c r="F480" s="10">
        <f t="shared" si="55"/>
        <v>16.208333333333332</v>
      </c>
      <c r="G480" s="31">
        <f t="shared" si="47"/>
        <v>19.558333333333334</v>
      </c>
      <c r="H480" s="45">
        <f t="shared" si="48"/>
        <v>79.45</v>
      </c>
      <c r="I480" s="31">
        <f t="shared" si="49"/>
        <v>81.600000000000009</v>
      </c>
      <c r="J480" s="38">
        <v>16.600000000000001</v>
      </c>
      <c r="K480" s="31">
        <f t="shared" si="50"/>
        <v>139.01799485861181</v>
      </c>
      <c r="L480" s="31">
        <f t="shared" si="51"/>
        <v>79.45</v>
      </c>
      <c r="M480" s="41">
        <f t="shared" si="52"/>
        <v>16.208333333333332</v>
      </c>
      <c r="N480" s="17"/>
      <c r="O480" s="81">
        <f t="shared" si="53"/>
        <v>16.600000000000001</v>
      </c>
      <c r="Q480" s="43">
        <v>1924</v>
      </c>
      <c r="R480" s="42">
        <v>11</v>
      </c>
      <c r="T480" s="56">
        <v>37.5</v>
      </c>
      <c r="U480" s="10">
        <f t="shared" si="56"/>
        <v>43.04999999999999</v>
      </c>
      <c r="V480" s="31">
        <f t="shared" si="54"/>
        <v>38.566666666666663</v>
      </c>
      <c r="W480" s="38"/>
    </row>
    <row r="481" spans="1:23" ht="16.5" thickBot="1">
      <c r="A481" s="43">
        <v>1986</v>
      </c>
      <c r="B481" s="42">
        <v>12</v>
      </c>
      <c r="D481" s="25">
        <v>5.8</v>
      </c>
      <c r="E481" s="18">
        <v>70.400000000000006</v>
      </c>
      <c r="F481" s="10">
        <f t="shared" si="55"/>
        <v>15.783333333333333</v>
      </c>
      <c r="G481" s="31">
        <f t="shared" si="47"/>
        <v>21.816666666666666</v>
      </c>
      <c r="H481" s="45">
        <f t="shared" si="48"/>
        <v>79.191666666666663</v>
      </c>
      <c r="I481" s="31">
        <f t="shared" si="49"/>
        <v>83.2</v>
      </c>
      <c r="J481" s="38">
        <v>18.3</v>
      </c>
      <c r="K481" s="31">
        <f t="shared" si="50"/>
        <v>140.17423442449842</v>
      </c>
      <c r="L481" s="31">
        <f t="shared" si="51"/>
        <v>79.191666666666663</v>
      </c>
      <c r="M481" s="41">
        <f t="shared" si="52"/>
        <v>15.783333333333333</v>
      </c>
      <c r="N481" s="2"/>
      <c r="O481" s="81">
        <f t="shared" si="53"/>
        <v>18.316666666666666</v>
      </c>
      <c r="Q481" s="43">
        <v>1924</v>
      </c>
      <c r="R481" s="42">
        <v>12</v>
      </c>
      <c r="T481" s="56">
        <v>27.5</v>
      </c>
      <c r="U481" s="10">
        <f t="shared" si="56"/>
        <v>41.416666666666664</v>
      </c>
      <c r="V481" s="31">
        <f t="shared" si="54"/>
        <v>44.858333333333327</v>
      </c>
      <c r="W481" s="38"/>
    </row>
    <row r="482" spans="1:23" ht="16.5" thickBot="1">
      <c r="A482" s="43">
        <v>1987</v>
      </c>
      <c r="B482" s="42">
        <v>1</v>
      </c>
      <c r="D482" s="25">
        <v>9.8000000000000007</v>
      </c>
      <c r="E482" s="18">
        <v>70.2</v>
      </c>
      <c r="F482" s="10">
        <f t="shared" si="55"/>
        <v>15.858333333333334</v>
      </c>
      <c r="G482" s="31">
        <f t="shared" si="47"/>
        <v>25.599999999999998</v>
      </c>
      <c r="H482" s="45">
        <f t="shared" si="48"/>
        <v>79.041666666666657</v>
      </c>
      <c r="I482" s="31">
        <f t="shared" si="49"/>
        <v>85.416666666666671</v>
      </c>
      <c r="J482" s="38">
        <v>19.899999999999999</v>
      </c>
      <c r="K482" s="31">
        <f t="shared" si="50"/>
        <v>139.84235417761428</v>
      </c>
      <c r="L482" s="31">
        <f t="shared" si="51"/>
        <v>79.041666666666657</v>
      </c>
      <c r="M482" s="41">
        <f t="shared" si="52"/>
        <v>15.858333333333334</v>
      </c>
      <c r="N482" s="2"/>
      <c r="O482" s="81">
        <f t="shared" si="53"/>
        <v>19.912500000000001</v>
      </c>
      <c r="Q482" s="43">
        <v>1925</v>
      </c>
      <c r="R482" s="42">
        <v>1</v>
      </c>
      <c r="T482" s="56">
        <v>9.1</v>
      </c>
      <c r="U482" s="10">
        <f t="shared" si="56"/>
        <v>35.691666666666663</v>
      </c>
      <c r="V482" s="31">
        <f t="shared" si="54"/>
        <v>52.216666666666669</v>
      </c>
      <c r="W482" s="38"/>
    </row>
    <row r="483" spans="1:23" ht="16.5" thickBot="1">
      <c r="A483" s="43">
        <v>1987</v>
      </c>
      <c r="B483" s="42">
        <v>2</v>
      </c>
      <c r="D483" s="25">
        <v>3.4</v>
      </c>
      <c r="E483" s="18">
        <v>69.8</v>
      </c>
      <c r="F483" s="10">
        <f t="shared" si="55"/>
        <v>14.091666666666669</v>
      </c>
      <c r="G483" s="31">
        <f t="shared" si="47"/>
        <v>31.141666666666666</v>
      </c>
      <c r="H483" s="45">
        <f t="shared" si="48"/>
        <v>78.791666666666671</v>
      </c>
      <c r="I483" s="31">
        <f t="shared" si="49"/>
        <v>88.649999999999991</v>
      </c>
      <c r="J483" s="38">
        <v>22.3</v>
      </c>
      <c r="K483" s="31">
        <f t="shared" si="50"/>
        <v>145.91366055588409</v>
      </c>
      <c r="L483" s="31">
        <f t="shared" si="51"/>
        <v>78.791666666666671</v>
      </c>
      <c r="M483" s="41">
        <f t="shared" si="52"/>
        <v>14.091666666666669</v>
      </c>
      <c r="N483" s="2"/>
      <c r="O483" s="81">
        <f t="shared" si="53"/>
        <v>22.333333333333332</v>
      </c>
      <c r="Q483" s="43">
        <v>1925</v>
      </c>
      <c r="R483" s="42">
        <v>2</v>
      </c>
      <c r="T483" s="56">
        <v>38.6</v>
      </c>
      <c r="U483" s="10">
        <f t="shared" si="56"/>
        <v>35.541666666666664</v>
      </c>
      <c r="V483" s="31">
        <f t="shared" si="54"/>
        <v>61.324999999999996</v>
      </c>
      <c r="W483" s="38"/>
    </row>
    <row r="484" spans="1:23" ht="16.5" thickBot="1">
      <c r="A484" s="43">
        <v>1987</v>
      </c>
      <c r="B484" s="42">
        <v>3</v>
      </c>
      <c r="D484" s="25">
        <v>17.399999999999999</v>
      </c>
      <c r="E484" s="18">
        <v>73.3</v>
      </c>
      <c r="F484" s="10">
        <f t="shared" si="55"/>
        <v>15.741666666666665</v>
      </c>
      <c r="G484" s="31">
        <f t="shared" si="47"/>
        <v>38.083333333333336</v>
      </c>
      <c r="H484" s="45">
        <f t="shared" si="48"/>
        <v>79.38333333333334</v>
      </c>
      <c r="I484" s="31">
        <f t="shared" si="49"/>
        <v>91.95</v>
      </c>
      <c r="J484" s="38">
        <v>25.5</v>
      </c>
      <c r="K484" s="31">
        <f t="shared" si="50"/>
        <v>140.42879830598201</v>
      </c>
      <c r="L484" s="31">
        <f t="shared" si="51"/>
        <v>79.38333333333334</v>
      </c>
      <c r="M484" s="41">
        <f t="shared" si="52"/>
        <v>15.741666666666665</v>
      </c>
      <c r="N484" s="2"/>
      <c r="O484" s="81">
        <f t="shared" si="53"/>
        <v>25.462500000000002</v>
      </c>
      <c r="Q484" s="43">
        <v>1925</v>
      </c>
      <c r="R484" s="42">
        <v>3</v>
      </c>
      <c r="T484" s="56">
        <v>30</v>
      </c>
      <c r="U484" s="10">
        <f t="shared" si="56"/>
        <v>34.375</v>
      </c>
      <c r="V484" s="31">
        <f t="shared" si="54"/>
        <v>68.524999999999991</v>
      </c>
      <c r="W484" s="38"/>
    </row>
    <row r="485" spans="1:23" ht="16.5" thickBot="1">
      <c r="A485" s="43">
        <v>1987</v>
      </c>
      <c r="B485" s="42">
        <v>4</v>
      </c>
      <c r="D485" s="25">
        <v>46</v>
      </c>
      <c r="E485" s="18">
        <v>85.5</v>
      </c>
      <c r="F485" s="10">
        <f t="shared" si="55"/>
        <v>19.641666666666666</v>
      </c>
      <c r="G485" s="31">
        <f t="shared" si="47"/>
        <v>43.983333333333327</v>
      </c>
      <c r="H485" s="45">
        <f t="shared" si="48"/>
        <v>80.983333333333334</v>
      </c>
      <c r="I485" s="31">
        <f t="shared" si="49"/>
        <v>95.100000000000023</v>
      </c>
      <c r="J485" s="38">
        <v>28</v>
      </c>
      <c r="K485" s="31">
        <f t="shared" si="50"/>
        <v>131.23037759864235</v>
      </c>
      <c r="L485" s="31">
        <f t="shared" si="51"/>
        <v>80.983333333333334</v>
      </c>
      <c r="M485" s="41">
        <f t="shared" si="52"/>
        <v>19.641666666666666</v>
      </c>
      <c r="N485" s="2"/>
      <c r="O485" s="81">
        <f t="shared" si="53"/>
        <v>27.979166666666661</v>
      </c>
      <c r="Q485" s="43">
        <v>1925</v>
      </c>
      <c r="R485" s="42">
        <v>4</v>
      </c>
      <c r="T485" s="56">
        <v>53</v>
      </c>
      <c r="U485" s="10">
        <f t="shared" si="56"/>
        <v>36.166666666666664</v>
      </c>
      <c r="V485" s="31">
        <f t="shared" si="54"/>
        <v>81.49166666666666</v>
      </c>
      <c r="W485" s="38"/>
    </row>
    <row r="486" spans="1:23" ht="16.5" thickBot="1">
      <c r="A486" s="43">
        <v>1987</v>
      </c>
      <c r="B486" s="42">
        <v>5</v>
      </c>
      <c r="D486" s="25">
        <v>39.1</v>
      </c>
      <c r="E486" s="18">
        <v>89.8</v>
      </c>
      <c r="F486" s="10">
        <f t="shared" si="55"/>
        <v>21.533333333333331</v>
      </c>
      <c r="G486" s="31">
        <f t="shared" si="47"/>
        <v>45.666666666666664</v>
      </c>
      <c r="H486" s="45">
        <f t="shared" si="48"/>
        <v>82.791666666666671</v>
      </c>
      <c r="I486" s="31">
        <f t="shared" si="49"/>
        <v>97.216666666666654</v>
      </c>
      <c r="J486" s="38">
        <v>30.3</v>
      </c>
      <c r="K486" s="31">
        <f t="shared" si="50"/>
        <v>128.44814241486068</v>
      </c>
      <c r="L486" s="31">
        <f t="shared" si="51"/>
        <v>82.791666666666671</v>
      </c>
      <c r="M486" s="41">
        <f t="shared" si="52"/>
        <v>21.533333333333331</v>
      </c>
      <c r="N486" s="2"/>
      <c r="O486" s="81">
        <f t="shared" si="53"/>
        <v>30.341666666666665</v>
      </c>
      <c r="Q486" s="43">
        <v>1925</v>
      </c>
      <c r="R486" s="42">
        <v>5</v>
      </c>
      <c r="T486" s="56">
        <v>71.400000000000006</v>
      </c>
      <c r="U486" s="10">
        <f t="shared" si="56"/>
        <v>41.391666666666666</v>
      </c>
      <c r="V486" s="31">
        <f t="shared" si="54"/>
        <v>90.399999999999991</v>
      </c>
      <c r="W486" s="38"/>
    </row>
    <row r="487" spans="1:23" ht="16.5" thickBot="1">
      <c r="A487" s="43">
        <v>1987</v>
      </c>
      <c r="B487" s="42">
        <v>6</v>
      </c>
      <c r="D487" s="25">
        <v>18.8</v>
      </c>
      <c r="E487" s="18">
        <v>80.400000000000006</v>
      </c>
      <c r="F487" s="10">
        <f t="shared" si="55"/>
        <v>22.900000000000002</v>
      </c>
      <c r="G487" s="31">
        <f t="shared" si="47"/>
        <v>45.641666666666673</v>
      </c>
      <c r="H487" s="45">
        <f t="shared" si="48"/>
        <v>84.033333333333346</v>
      </c>
      <c r="I487" s="31">
        <f t="shared" si="49"/>
        <v>98.125</v>
      </c>
      <c r="J487" s="38">
        <v>32.700000000000003</v>
      </c>
      <c r="K487" s="31">
        <f t="shared" si="50"/>
        <v>126.6957787481805</v>
      </c>
      <c r="L487" s="31">
        <f t="shared" si="51"/>
        <v>84.033333333333346</v>
      </c>
      <c r="M487" s="41">
        <f t="shared" si="52"/>
        <v>22.900000000000002</v>
      </c>
      <c r="N487" s="2"/>
      <c r="O487" s="81">
        <f t="shared" si="53"/>
        <v>32.704166666666673</v>
      </c>
      <c r="Q487" s="43">
        <v>1925</v>
      </c>
      <c r="R487" s="42">
        <v>6</v>
      </c>
      <c r="T487" s="56">
        <v>79.099999999999994</v>
      </c>
      <c r="U487" s="10">
        <f t="shared" si="56"/>
        <v>49.158333333333331</v>
      </c>
      <c r="V487" s="31">
        <f t="shared" si="54"/>
        <v>100.33333333333336</v>
      </c>
      <c r="W487" s="38"/>
    </row>
    <row r="488" spans="1:23" ht="16.5" thickBot="1">
      <c r="A488" s="43">
        <v>1987</v>
      </c>
      <c r="B488" s="42">
        <v>7</v>
      </c>
      <c r="D488" s="25">
        <v>38.200000000000003</v>
      </c>
      <c r="E488" s="18">
        <v>87</v>
      </c>
      <c r="F488" s="10">
        <f t="shared" si="55"/>
        <v>27.966666666666669</v>
      </c>
      <c r="G488" s="31">
        <f t="shared" si="47"/>
        <v>50.808333333333337</v>
      </c>
      <c r="H488" s="45">
        <f t="shared" si="48"/>
        <v>86.816666666666663</v>
      </c>
      <c r="I488" s="31">
        <f t="shared" si="49"/>
        <v>101.06666666666666</v>
      </c>
      <c r="J488" s="38">
        <v>36.200000000000003</v>
      </c>
      <c r="K488" s="31">
        <f t="shared" si="50"/>
        <v>121.04290822407629</v>
      </c>
      <c r="L488" s="31">
        <f t="shared" si="51"/>
        <v>86.816666666666663</v>
      </c>
      <c r="M488" s="41">
        <f t="shared" si="52"/>
        <v>27.966666666666669</v>
      </c>
      <c r="N488" s="2"/>
      <c r="O488" s="81">
        <f t="shared" si="53"/>
        <v>36.204166666666673</v>
      </c>
      <c r="Q488" s="43">
        <v>1925</v>
      </c>
      <c r="R488" s="42">
        <v>7</v>
      </c>
      <c r="T488" s="56">
        <v>64.2</v>
      </c>
      <c r="U488" s="10">
        <f t="shared" si="56"/>
        <v>56.80833333333333</v>
      </c>
      <c r="V488" s="31">
        <f t="shared" si="54"/>
        <v>110.825</v>
      </c>
      <c r="W488" s="38"/>
    </row>
    <row r="489" spans="1:23" ht="16.5" thickBot="1">
      <c r="A489" s="43">
        <v>1987</v>
      </c>
      <c r="B489" s="42">
        <v>8</v>
      </c>
      <c r="D489" s="25">
        <v>47.9</v>
      </c>
      <c r="E489" s="18">
        <v>92.2</v>
      </c>
      <c r="F489" s="10">
        <f t="shared" si="55"/>
        <v>34.85</v>
      </c>
      <c r="G489" s="31">
        <f t="shared" si="47"/>
        <v>54.099999999999994</v>
      </c>
      <c r="H489" s="45">
        <f t="shared" si="48"/>
        <v>90.516666666666666</v>
      </c>
      <c r="I489" s="31">
        <f t="shared" si="49"/>
        <v>103.81666666666668</v>
      </c>
      <c r="J489" s="38">
        <v>40.5</v>
      </c>
      <c r="K489" s="31">
        <f t="shared" si="50"/>
        <v>115.97321855571496</v>
      </c>
      <c r="L489" s="31">
        <f t="shared" si="51"/>
        <v>90.516666666666666</v>
      </c>
      <c r="M489" s="41">
        <f t="shared" si="52"/>
        <v>34.85</v>
      </c>
      <c r="N489" s="2"/>
      <c r="O489" s="81">
        <f t="shared" si="53"/>
        <v>40.483333333333334</v>
      </c>
      <c r="Q489" s="43">
        <v>1925</v>
      </c>
      <c r="R489" s="42">
        <v>8</v>
      </c>
      <c r="T489" s="56">
        <v>63.3</v>
      </c>
      <c r="U489" s="10">
        <f t="shared" si="56"/>
        <v>63.383333333333333</v>
      </c>
      <c r="V489" s="31">
        <f t="shared" si="54"/>
        <v>119.80000000000001</v>
      </c>
      <c r="W489" s="38"/>
    </row>
    <row r="490" spans="1:23" ht="16.5" thickBot="1">
      <c r="A490" s="43">
        <v>1987</v>
      </c>
      <c r="B490" s="42">
        <v>9</v>
      </c>
      <c r="D490" s="25">
        <v>42.2</v>
      </c>
      <c r="E490" s="18">
        <v>87</v>
      </c>
      <c r="F490" s="10">
        <f t="shared" si="55"/>
        <v>40.150000000000006</v>
      </c>
      <c r="G490" s="31">
        <f t="shared" si="47"/>
        <v>57.5</v>
      </c>
      <c r="H490" s="45">
        <f t="shared" si="48"/>
        <v>93.091666666666654</v>
      </c>
      <c r="I490" s="31">
        <f t="shared" si="49"/>
        <v>106.46666666666665</v>
      </c>
      <c r="J490" s="38">
        <v>45.3</v>
      </c>
      <c r="K490" s="31">
        <f t="shared" si="50"/>
        <v>113.18596928185968</v>
      </c>
      <c r="L490" s="31">
        <f t="shared" si="51"/>
        <v>93.091666666666654</v>
      </c>
      <c r="M490" s="41">
        <f t="shared" si="52"/>
        <v>40.150000000000006</v>
      </c>
      <c r="N490" s="2"/>
      <c r="O490" s="81">
        <f t="shared" si="53"/>
        <v>45.308333333333337</v>
      </c>
      <c r="Q490" s="43">
        <v>1925</v>
      </c>
      <c r="R490" s="42">
        <v>9</v>
      </c>
      <c r="T490" s="56">
        <v>100.3</v>
      </c>
      <c r="U490" s="10">
        <f t="shared" si="56"/>
        <v>74.38333333333334</v>
      </c>
      <c r="V490" s="31">
        <f t="shared" si="54"/>
        <v>127.63333333333334</v>
      </c>
      <c r="W490" s="38"/>
    </row>
    <row r="491" spans="1:23" ht="16.5" thickBot="1">
      <c r="A491" s="43">
        <v>1987</v>
      </c>
      <c r="B491" s="42">
        <v>10</v>
      </c>
      <c r="D491" s="25">
        <v>63.4</v>
      </c>
      <c r="E491" s="18">
        <v>97.4</v>
      </c>
      <c r="F491" s="10">
        <f t="shared" si="55"/>
        <v>45.43333333333333</v>
      </c>
      <c r="G491" s="31">
        <f t="shared" si="47"/>
        <v>67.133333333333326</v>
      </c>
      <c r="H491" s="45">
        <f t="shared" si="48"/>
        <v>96.091666666666683</v>
      </c>
      <c r="I491" s="31">
        <f t="shared" si="49"/>
        <v>111.74999999999999</v>
      </c>
      <c r="J491" s="38">
        <v>51</v>
      </c>
      <c r="K491" s="31">
        <f t="shared" si="50"/>
        <v>111.15003668378577</v>
      </c>
      <c r="L491" s="31">
        <f t="shared" si="51"/>
        <v>96.091666666666683</v>
      </c>
      <c r="M491" s="41">
        <f t="shared" si="52"/>
        <v>45.43333333333333</v>
      </c>
      <c r="N491" s="2"/>
      <c r="O491" s="81">
        <f t="shared" si="53"/>
        <v>51</v>
      </c>
      <c r="Q491" s="43">
        <v>1925</v>
      </c>
      <c r="R491" s="42">
        <v>10</v>
      </c>
      <c r="T491" s="56">
        <v>115.3</v>
      </c>
      <c r="U491" s="10">
        <f t="shared" si="56"/>
        <v>86.683333333333337</v>
      </c>
      <c r="V491" s="31">
        <f t="shared" si="54"/>
        <v>124.95</v>
      </c>
      <c r="W491" s="38"/>
    </row>
    <row r="492" spans="1:23" ht="16.5" thickBot="1">
      <c r="A492" s="43">
        <v>1987</v>
      </c>
      <c r="B492" s="42">
        <v>11</v>
      </c>
      <c r="D492" s="25">
        <v>48.8</v>
      </c>
      <c r="E492" s="18">
        <v>99</v>
      </c>
      <c r="F492" s="10">
        <f t="shared" si="55"/>
        <v>46.475000000000001</v>
      </c>
      <c r="G492" s="31">
        <f t="shared" si="47"/>
        <v>71.816666666666677</v>
      </c>
      <c r="H492" s="45">
        <f t="shared" si="48"/>
        <v>97.983333333333334</v>
      </c>
      <c r="I492" s="31">
        <f t="shared" si="49"/>
        <v>115.64166666666667</v>
      </c>
      <c r="J492" s="38">
        <v>55.1</v>
      </c>
      <c r="K492" s="31">
        <f t="shared" si="50"/>
        <v>111.083019544558</v>
      </c>
      <c r="L492" s="31">
        <f t="shared" si="51"/>
        <v>97.983333333333334</v>
      </c>
      <c r="M492" s="41">
        <f t="shared" si="52"/>
        <v>46.475000000000001</v>
      </c>
      <c r="N492" s="2"/>
      <c r="O492" s="81">
        <f t="shared" si="53"/>
        <v>55.079166666666673</v>
      </c>
      <c r="Q492" s="43">
        <v>1925</v>
      </c>
      <c r="R492" s="42">
        <v>11</v>
      </c>
      <c r="T492" s="56">
        <v>97.6</v>
      </c>
      <c r="U492" s="10">
        <f t="shared" si="56"/>
        <v>92.583333333333329</v>
      </c>
      <c r="V492" s="31">
        <f t="shared" si="54"/>
        <v>120.00000000000001</v>
      </c>
      <c r="W492" s="38"/>
    </row>
    <row r="493" spans="1:23" ht="16.5" thickBot="1">
      <c r="A493" s="43">
        <v>1987</v>
      </c>
      <c r="B493" s="42">
        <v>12</v>
      </c>
      <c r="D493" s="25">
        <v>29.1</v>
      </c>
      <c r="E493" s="18">
        <v>91.5</v>
      </c>
      <c r="F493" s="10">
        <f t="shared" si="55"/>
        <v>46.5</v>
      </c>
      <c r="G493" s="31">
        <f t="shared" si="47"/>
        <v>80.224999999999994</v>
      </c>
      <c r="H493" s="45">
        <f t="shared" si="48"/>
        <v>99.05</v>
      </c>
      <c r="I493" s="31">
        <f t="shared" si="49"/>
        <v>120.94999999999999</v>
      </c>
      <c r="J493" s="38">
        <v>60.9</v>
      </c>
      <c r="K493" s="31">
        <f t="shared" si="50"/>
        <v>111.3010752688172</v>
      </c>
      <c r="L493" s="31">
        <f t="shared" si="51"/>
        <v>99.05</v>
      </c>
      <c r="M493" s="41">
        <f t="shared" si="52"/>
        <v>46.5</v>
      </c>
      <c r="N493" s="2"/>
      <c r="O493" s="81">
        <f t="shared" si="53"/>
        <v>60.9375</v>
      </c>
      <c r="Q493" s="43">
        <v>1925</v>
      </c>
      <c r="R493" s="42">
        <v>12</v>
      </c>
      <c r="T493" s="56">
        <v>164.4</v>
      </c>
      <c r="U493" s="10">
        <f t="shared" si="56"/>
        <v>107.44166666666666</v>
      </c>
      <c r="V493" s="31">
        <f t="shared" si="54"/>
        <v>122.85000000000001</v>
      </c>
      <c r="W493" s="38"/>
    </row>
    <row r="494" spans="1:23" ht="16.5" thickBot="1">
      <c r="A494" s="43">
        <v>1988</v>
      </c>
      <c r="B494" s="42">
        <v>1</v>
      </c>
      <c r="D494" s="25">
        <v>70.5</v>
      </c>
      <c r="E494" s="18">
        <v>104.6</v>
      </c>
      <c r="F494" s="10">
        <f t="shared" si="55"/>
        <v>53.5</v>
      </c>
      <c r="G494" s="31">
        <f t="shared" si="47"/>
        <v>96.683333333333337</v>
      </c>
      <c r="H494" s="45">
        <f t="shared" si="48"/>
        <v>102.53333333333335</v>
      </c>
      <c r="I494" s="31">
        <f t="shared" si="49"/>
        <v>130.81666666666663</v>
      </c>
      <c r="J494" s="38">
        <v>69.2</v>
      </c>
      <c r="K494" s="31">
        <f t="shared" si="50"/>
        <v>109.16510903426791</v>
      </c>
      <c r="L494" s="31">
        <f t="shared" si="51"/>
        <v>102.53333333333335</v>
      </c>
      <c r="M494" s="41">
        <f t="shared" si="52"/>
        <v>53.5</v>
      </c>
      <c r="N494" s="2"/>
      <c r="O494" s="81">
        <f t="shared" si="53"/>
        <v>69.216666666666669</v>
      </c>
      <c r="Q494" s="43">
        <v>1926</v>
      </c>
      <c r="R494" s="42">
        <v>1</v>
      </c>
      <c r="T494" s="56">
        <v>119.7</v>
      </c>
      <c r="U494" s="10">
        <f t="shared" si="56"/>
        <v>115.45</v>
      </c>
      <c r="V494" s="31">
        <f t="shared" si="54"/>
        <v>112.91666666666667</v>
      </c>
      <c r="W494" s="38"/>
    </row>
    <row r="495" spans="1:23" ht="16.5" thickBot="1">
      <c r="A495" s="43">
        <v>1988</v>
      </c>
      <c r="B495" s="42">
        <v>2</v>
      </c>
      <c r="D495" s="25">
        <v>45.4</v>
      </c>
      <c r="E495" s="18">
        <v>102.4</v>
      </c>
      <c r="F495" s="10">
        <f t="shared" si="55"/>
        <v>53.891666666666673</v>
      </c>
      <c r="G495" s="31">
        <f t="shared" si="47"/>
        <v>107.5</v>
      </c>
      <c r="H495" s="45">
        <f t="shared" si="48"/>
        <v>104.66666666666667</v>
      </c>
      <c r="I495" s="31">
        <f t="shared" si="49"/>
        <v>139.68333333333334</v>
      </c>
      <c r="J495" s="38">
        <v>76.900000000000006</v>
      </c>
      <c r="K495" s="31">
        <f t="shared" si="50"/>
        <v>109.42167929488171</v>
      </c>
      <c r="L495" s="31">
        <f t="shared" si="51"/>
        <v>104.66666666666667</v>
      </c>
      <c r="M495" s="41">
        <f t="shared" si="52"/>
        <v>53.891666666666673</v>
      </c>
      <c r="N495" s="2"/>
      <c r="O495" s="81">
        <f t="shared" si="53"/>
        <v>76.912500000000009</v>
      </c>
      <c r="Q495" s="43">
        <v>1926</v>
      </c>
      <c r="R495" s="42">
        <v>2</v>
      </c>
      <c r="T495" s="56">
        <v>116.4</v>
      </c>
      <c r="U495" s="10">
        <f t="shared" si="56"/>
        <v>124.22500000000001</v>
      </c>
      <c r="V495" s="31">
        <f t="shared" si="54"/>
        <v>108.79166666666669</v>
      </c>
      <c r="W495" s="38"/>
    </row>
    <row r="496" spans="1:23" ht="16.5" thickBot="1">
      <c r="A496" s="43">
        <v>1988</v>
      </c>
      <c r="B496" s="42">
        <v>3</v>
      </c>
      <c r="D496" s="25">
        <v>91.2</v>
      </c>
      <c r="E496" s="18">
        <v>113.8</v>
      </c>
      <c r="F496" s="10">
        <f t="shared" si="55"/>
        <v>61.583333333333336</v>
      </c>
      <c r="G496" s="31">
        <f t="shared" si="47"/>
        <v>123.44166666666666</v>
      </c>
      <c r="H496" s="45">
        <f t="shared" si="48"/>
        <v>108.69999999999999</v>
      </c>
      <c r="I496" s="31">
        <f t="shared" si="49"/>
        <v>148.62499999999997</v>
      </c>
      <c r="J496" s="38">
        <v>84.9</v>
      </c>
      <c r="K496" s="31">
        <f t="shared" si="50"/>
        <v>107.65087956698241</v>
      </c>
      <c r="L496" s="31">
        <f t="shared" si="51"/>
        <v>108.69999999999999</v>
      </c>
      <c r="M496" s="41">
        <f t="shared" si="52"/>
        <v>61.583333333333336</v>
      </c>
      <c r="N496" s="2"/>
      <c r="O496" s="81">
        <f t="shared" si="53"/>
        <v>84.912499999999994</v>
      </c>
      <c r="Q496" s="43">
        <v>1926</v>
      </c>
      <c r="R496" s="42">
        <v>3</v>
      </c>
      <c r="T496" s="56">
        <v>104.2</v>
      </c>
      <c r="U496" s="10">
        <f t="shared" si="56"/>
        <v>127.95833333333333</v>
      </c>
      <c r="V496" s="31">
        <f t="shared" si="54"/>
        <v>106.39999999999999</v>
      </c>
      <c r="W496" s="38"/>
    </row>
    <row r="497" spans="1:23" ht="16.5" thickBot="1">
      <c r="A497" s="43">
        <v>1988</v>
      </c>
      <c r="B497" s="42">
        <v>4</v>
      </c>
      <c r="D497" s="25">
        <v>108.8</v>
      </c>
      <c r="E497" s="18">
        <v>123.6</v>
      </c>
      <c r="F497" s="10">
        <f t="shared" si="55"/>
        <v>70.916666666666671</v>
      </c>
      <c r="G497" s="31">
        <f t="shared" si="47"/>
        <v>133.17499999999998</v>
      </c>
      <c r="H497" s="45">
        <f t="shared" si="48"/>
        <v>113.93333333333332</v>
      </c>
      <c r="I497" s="31">
        <f t="shared" si="49"/>
        <v>156.55833333333334</v>
      </c>
      <c r="J497" s="38">
        <v>93</v>
      </c>
      <c r="K497" s="31">
        <f t="shared" si="50"/>
        <v>106.06580493537015</v>
      </c>
      <c r="L497" s="31">
        <f t="shared" si="51"/>
        <v>113.93333333333332</v>
      </c>
      <c r="M497" s="41">
        <f t="shared" si="52"/>
        <v>70.916666666666671</v>
      </c>
      <c r="N497" s="2"/>
      <c r="O497" s="81">
        <f t="shared" si="53"/>
        <v>92.979166666666671</v>
      </c>
      <c r="Q497" s="43">
        <v>1926</v>
      </c>
      <c r="R497" s="42">
        <v>4</v>
      </c>
      <c r="T497" s="56">
        <v>64.2</v>
      </c>
      <c r="U497" s="10">
        <f t="shared" si="56"/>
        <v>120.69166666666668</v>
      </c>
      <c r="V497" s="31">
        <f t="shared" si="54"/>
        <v>107.425</v>
      </c>
      <c r="W497" s="38"/>
    </row>
    <row r="498" spans="1:23" ht="16.5" thickBot="1">
      <c r="A498" s="43">
        <v>1988</v>
      </c>
      <c r="B498" s="42">
        <v>5</v>
      </c>
      <c r="D498" s="25">
        <v>74.2</v>
      </c>
      <c r="E498" s="18">
        <v>117.9</v>
      </c>
      <c r="F498" s="10">
        <f t="shared" si="55"/>
        <v>73.933333333333337</v>
      </c>
      <c r="G498" s="31">
        <f t="shared" si="47"/>
        <v>141.15</v>
      </c>
      <c r="H498" s="45">
        <f t="shared" si="48"/>
        <v>117.21666666666665</v>
      </c>
      <c r="I498" s="31">
        <f t="shared" si="49"/>
        <v>162.75000000000003</v>
      </c>
      <c r="J498" s="38">
        <v>101.4</v>
      </c>
      <c r="K498" s="31">
        <f t="shared" si="50"/>
        <v>105.85437330928764</v>
      </c>
      <c r="L498" s="31">
        <f t="shared" si="51"/>
        <v>117.21666666666665</v>
      </c>
      <c r="M498" s="41">
        <f t="shared" si="52"/>
        <v>73.933333333333337</v>
      </c>
      <c r="N498" s="2"/>
      <c r="O498" s="81">
        <f t="shared" si="53"/>
        <v>101.35833333333333</v>
      </c>
      <c r="Q498" s="43">
        <v>1926</v>
      </c>
      <c r="R498" s="42">
        <v>5</v>
      </c>
      <c r="T498" s="56">
        <v>107</v>
      </c>
      <c r="U498" s="10">
        <f t="shared" si="56"/>
        <v>120.78333333333335</v>
      </c>
      <c r="V498" s="31">
        <f t="shared" si="54"/>
        <v>115.06666666666666</v>
      </c>
      <c r="W498" s="38"/>
    </row>
    <row r="499" spans="1:23" ht="16.5" thickBot="1">
      <c r="A499" s="43">
        <v>1988</v>
      </c>
      <c r="B499" s="42">
        <v>6</v>
      </c>
      <c r="D499" s="25">
        <v>124.3</v>
      </c>
      <c r="E499" s="18">
        <v>143.80000000000001</v>
      </c>
      <c r="F499" s="10">
        <f t="shared" si="55"/>
        <v>88.158333333333317</v>
      </c>
      <c r="G499" s="31">
        <f t="shared" si="47"/>
        <v>161.11666666666665</v>
      </c>
      <c r="H499" s="45">
        <f t="shared" si="48"/>
        <v>125.30833333333332</v>
      </c>
      <c r="I499" s="31">
        <f t="shared" si="49"/>
        <v>171.95833333333334</v>
      </c>
      <c r="J499" s="38">
        <v>114.3</v>
      </c>
      <c r="K499" s="31">
        <f t="shared" si="50"/>
        <v>104.21400888552793</v>
      </c>
      <c r="L499" s="31">
        <f t="shared" si="51"/>
        <v>125.30833333333332</v>
      </c>
      <c r="M499" s="41">
        <f t="shared" si="52"/>
        <v>88.158333333333317</v>
      </c>
      <c r="N499" s="2"/>
      <c r="O499" s="81">
        <f t="shared" si="53"/>
        <v>114.27916666666664</v>
      </c>
      <c r="Q499" s="43">
        <v>1926</v>
      </c>
      <c r="R499" s="42">
        <v>6</v>
      </c>
      <c r="T499" s="56">
        <v>122.4</v>
      </c>
      <c r="U499" s="10">
        <f t="shared" si="56"/>
        <v>119.35000000000001</v>
      </c>
      <c r="V499" s="31">
        <f t="shared" si="54"/>
        <v>116.66666666666667</v>
      </c>
      <c r="W499" s="38"/>
    </row>
    <row r="500" spans="1:23" ht="16.5" thickBot="1">
      <c r="A500" s="43">
        <v>1988</v>
      </c>
      <c r="B500" s="42">
        <v>7</v>
      </c>
      <c r="D500" s="25">
        <v>131.4</v>
      </c>
      <c r="E500" s="18">
        <v>157.6</v>
      </c>
      <c r="F500" s="10">
        <f t="shared" si="55"/>
        <v>101.75833333333334</v>
      </c>
      <c r="G500" s="31">
        <f t="shared" si="47"/>
        <v>177.17499999999998</v>
      </c>
      <c r="H500" s="45">
        <f t="shared" si="48"/>
        <v>135.23333333333332</v>
      </c>
      <c r="I500" s="31">
        <f t="shared" si="49"/>
        <v>183.10000000000002</v>
      </c>
      <c r="J500" s="38">
        <v>128.5</v>
      </c>
      <c r="K500" s="31">
        <f t="shared" si="50"/>
        <v>103.28965686675947</v>
      </c>
      <c r="L500" s="31">
        <f t="shared" si="51"/>
        <v>135.23333333333332</v>
      </c>
      <c r="M500" s="41">
        <f t="shared" si="52"/>
        <v>101.75833333333334</v>
      </c>
      <c r="N500" s="2"/>
      <c r="O500" s="81">
        <f t="shared" si="53"/>
        <v>128.51666666666668</v>
      </c>
      <c r="Q500" s="43">
        <v>1926</v>
      </c>
      <c r="R500" s="42">
        <v>7</v>
      </c>
      <c r="T500" s="56">
        <v>87.2</v>
      </c>
      <c r="U500" s="10">
        <f t="shared" si="56"/>
        <v>110.20833333333333</v>
      </c>
      <c r="V500" s="31">
        <f t="shared" si="54"/>
        <v>118.63333333333334</v>
      </c>
      <c r="W500" s="38"/>
    </row>
    <row r="501" spans="1:23" ht="16.5" thickBot="1">
      <c r="A501" s="43">
        <v>1988</v>
      </c>
      <c r="B501" s="42">
        <v>8</v>
      </c>
      <c r="D501" s="25">
        <v>139.4</v>
      </c>
      <c r="E501" s="18">
        <v>158</v>
      </c>
      <c r="F501" s="10">
        <f t="shared" si="55"/>
        <v>115.33333333333333</v>
      </c>
      <c r="G501" s="31">
        <f t="shared" si="47"/>
        <v>190.17499999999998</v>
      </c>
      <c r="H501" s="45">
        <f t="shared" si="48"/>
        <v>144.31666666666666</v>
      </c>
      <c r="I501" s="31">
        <f t="shared" si="49"/>
        <v>193.9</v>
      </c>
      <c r="J501" s="38">
        <v>141.1</v>
      </c>
      <c r="K501" s="31">
        <f t="shared" si="50"/>
        <v>102.51300578034682</v>
      </c>
      <c r="L501" s="31">
        <f t="shared" si="51"/>
        <v>144.31666666666666</v>
      </c>
      <c r="M501" s="41">
        <f t="shared" si="52"/>
        <v>115.33333333333333</v>
      </c>
      <c r="N501" s="2"/>
      <c r="O501" s="81">
        <f t="shared" si="53"/>
        <v>141.13749999999999</v>
      </c>
      <c r="Q501" s="43">
        <v>1926</v>
      </c>
      <c r="R501" s="42">
        <v>8</v>
      </c>
      <c r="T501" s="56">
        <v>102.7</v>
      </c>
      <c r="U501" s="10">
        <f t="shared" si="56"/>
        <v>107.65000000000002</v>
      </c>
      <c r="V501" s="31">
        <f t="shared" si="54"/>
        <v>128.35833333333332</v>
      </c>
      <c r="W501" s="38"/>
    </row>
    <row r="502" spans="1:23" ht="16.5" thickBot="1">
      <c r="A502" s="43">
        <v>1988</v>
      </c>
      <c r="B502" s="42">
        <v>9</v>
      </c>
      <c r="D502" s="25">
        <v>142.69999999999999</v>
      </c>
      <c r="E502" s="18">
        <v>154.1</v>
      </c>
      <c r="F502" s="10">
        <f t="shared" si="55"/>
        <v>127.73333333333335</v>
      </c>
      <c r="G502" s="31">
        <f t="shared" si="47"/>
        <v>198.53333333333333</v>
      </c>
      <c r="H502" s="45">
        <f t="shared" si="48"/>
        <v>151.98333333333332</v>
      </c>
      <c r="I502" s="31">
        <f t="shared" si="49"/>
        <v>202.56666666666663</v>
      </c>
      <c r="J502" s="38">
        <v>151.19999999999999</v>
      </c>
      <c r="K502" s="31">
        <f t="shared" si="50"/>
        <v>101.89848643006263</v>
      </c>
      <c r="L502" s="31">
        <f t="shared" si="51"/>
        <v>151.98333333333332</v>
      </c>
      <c r="M502" s="41">
        <f t="shared" si="52"/>
        <v>127.73333333333335</v>
      </c>
      <c r="N502" s="2"/>
      <c r="O502" s="81">
        <f t="shared" si="53"/>
        <v>151.24166666666667</v>
      </c>
      <c r="Q502" s="43">
        <v>1926</v>
      </c>
      <c r="R502" s="42">
        <v>9</v>
      </c>
      <c r="T502" s="56">
        <v>101.4</v>
      </c>
      <c r="U502" s="10">
        <f t="shared" si="56"/>
        <v>106.16666666666667</v>
      </c>
      <c r="V502" s="31">
        <f t="shared" si="54"/>
        <v>133.84166666666667</v>
      </c>
      <c r="W502" s="38"/>
    </row>
    <row r="503" spans="1:23" ht="16.5" thickBot="1">
      <c r="A503" s="43">
        <v>1988</v>
      </c>
      <c r="B503" s="42">
        <v>10</v>
      </c>
      <c r="D503" s="25">
        <v>156.5</v>
      </c>
      <c r="E503" s="18">
        <v>168.7</v>
      </c>
      <c r="F503" s="10">
        <f t="shared" si="55"/>
        <v>137.14999999999998</v>
      </c>
      <c r="G503" s="31">
        <f t="shared" si="47"/>
        <v>202.80833333333337</v>
      </c>
      <c r="H503" s="45">
        <f t="shared" si="48"/>
        <v>160.31666666666669</v>
      </c>
      <c r="I503" s="31">
        <f t="shared" si="49"/>
        <v>209.70833333333334</v>
      </c>
      <c r="J503" s="38">
        <v>156.9</v>
      </c>
      <c r="K503" s="31">
        <f t="shared" si="50"/>
        <v>101.68914813464576</v>
      </c>
      <c r="L503" s="31">
        <f t="shared" si="51"/>
        <v>160.31666666666669</v>
      </c>
      <c r="M503" s="41">
        <f t="shared" si="52"/>
        <v>137.14999999999998</v>
      </c>
      <c r="N503" s="2"/>
      <c r="O503" s="81">
        <f t="shared" si="53"/>
        <v>156.9375</v>
      </c>
      <c r="Q503" s="43">
        <v>1926</v>
      </c>
      <c r="R503" s="42">
        <v>10</v>
      </c>
      <c r="T503" s="56">
        <v>119.3</v>
      </c>
      <c r="U503" s="10">
        <f t="shared" si="56"/>
        <v>112.01666666666665</v>
      </c>
      <c r="V503" s="31">
        <f t="shared" si="54"/>
        <v>139.6</v>
      </c>
      <c r="W503" s="38"/>
    </row>
    <row r="504" spans="1:23" ht="16.5" thickBot="1">
      <c r="A504" s="43">
        <v>1988</v>
      </c>
      <c r="B504" s="42">
        <v>11</v>
      </c>
      <c r="D504" s="25">
        <v>156.80000000000001</v>
      </c>
      <c r="E504" s="18">
        <v>152.80000000000001</v>
      </c>
      <c r="F504" s="10">
        <f t="shared" si="55"/>
        <v>148.03333333333333</v>
      </c>
      <c r="G504" s="31">
        <f t="shared" si="47"/>
        <v>206.86666666666667</v>
      </c>
      <c r="H504" s="45">
        <f t="shared" si="48"/>
        <v>165.65833333333333</v>
      </c>
      <c r="I504" s="31">
        <f t="shared" si="49"/>
        <v>213.70000000000002</v>
      </c>
      <c r="J504" s="38">
        <v>164.4</v>
      </c>
      <c r="K504" s="31">
        <f t="shared" si="50"/>
        <v>101.19061022292277</v>
      </c>
      <c r="L504" s="31">
        <f t="shared" si="51"/>
        <v>165.65833333333333</v>
      </c>
      <c r="M504" s="41">
        <f t="shared" si="52"/>
        <v>148.03333333333333</v>
      </c>
      <c r="N504" s="2"/>
      <c r="O504" s="81">
        <f t="shared" si="53"/>
        <v>164.38333333333335</v>
      </c>
      <c r="Q504" s="43">
        <v>1926</v>
      </c>
      <c r="R504" s="42">
        <v>11</v>
      </c>
      <c r="T504" s="56">
        <v>100.8</v>
      </c>
      <c r="U504" s="10">
        <f t="shared" si="56"/>
        <v>114.55</v>
      </c>
      <c r="V504" s="31">
        <f t="shared" si="54"/>
        <v>143.69166666666669</v>
      </c>
      <c r="W504" s="38"/>
    </row>
    <row r="505" spans="1:23" ht="16.5" thickBot="1">
      <c r="A505" s="43">
        <v>1988</v>
      </c>
      <c r="B505" s="42">
        <v>12</v>
      </c>
      <c r="D505" s="25">
        <v>231.2</v>
      </c>
      <c r="E505" s="18">
        <v>193.5</v>
      </c>
      <c r="F505" s="10">
        <f t="shared" si="55"/>
        <v>170.02500000000001</v>
      </c>
      <c r="G505" s="31">
        <f t="shared" si="47"/>
        <v>220.72500000000002</v>
      </c>
      <c r="H505" s="45">
        <f t="shared" si="48"/>
        <v>176.1</v>
      </c>
      <c r="I505" s="31">
        <f t="shared" si="49"/>
        <v>225.03333333333333</v>
      </c>
      <c r="J505" s="38">
        <v>176.1</v>
      </c>
      <c r="K505" s="31">
        <f t="shared" si="50"/>
        <v>100.35730039700044</v>
      </c>
      <c r="L505" s="31">
        <f t="shared" si="51"/>
        <v>176.1</v>
      </c>
      <c r="M505" s="41">
        <f t="shared" si="52"/>
        <v>170.02500000000001</v>
      </c>
      <c r="N505" s="2"/>
      <c r="O505" s="81">
        <f t="shared" si="53"/>
        <v>176.10833333333335</v>
      </c>
      <c r="Q505" s="43">
        <v>1926</v>
      </c>
      <c r="R505" s="42">
        <v>12</v>
      </c>
      <c r="T505" s="56">
        <v>132.4</v>
      </c>
      <c r="U505" s="10">
        <f t="shared" si="56"/>
        <v>117.5</v>
      </c>
      <c r="V505" s="31">
        <f t="shared" si="54"/>
        <v>146.09166666666667</v>
      </c>
      <c r="W505" s="38"/>
    </row>
    <row r="506" spans="1:23" ht="16.5" thickBot="1">
      <c r="A506" s="43">
        <v>1989</v>
      </c>
      <c r="B506" s="42">
        <v>1</v>
      </c>
      <c r="D506" s="25">
        <v>210.1</v>
      </c>
      <c r="E506" s="18">
        <v>227.8</v>
      </c>
      <c r="F506" s="10">
        <f t="shared" si="55"/>
        <v>183.73333333333332</v>
      </c>
      <c r="G506" s="31">
        <f t="shared" si="47"/>
        <v>220.94166666666669</v>
      </c>
      <c r="H506" s="45">
        <f t="shared" si="48"/>
        <v>188.94999999999996</v>
      </c>
      <c r="I506" s="31">
        <f t="shared" si="49"/>
        <v>229.03333333333333</v>
      </c>
      <c r="J506" s="38">
        <v>184.8</v>
      </c>
      <c r="K506" s="31">
        <f t="shared" si="50"/>
        <v>100.28392597968069</v>
      </c>
      <c r="L506" s="31">
        <f t="shared" si="51"/>
        <v>188.94999999999996</v>
      </c>
      <c r="M506" s="41">
        <f t="shared" si="52"/>
        <v>183.73333333333332</v>
      </c>
      <c r="N506" s="2"/>
      <c r="O506" s="81">
        <f t="shared" si="53"/>
        <v>184.82916666666665</v>
      </c>
      <c r="Q506" s="43">
        <v>1927</v>
      </c>
      <c r="R506" s="42">
        <v>1</v>
      </c>
      <c r="T506" s="56">
        <v>136</v>
      </c>
      <c r="U506" s="10">
        <f t="shared" si="56"/>
        <v>122.7</v>
      </c>
      <c r="V506" s="31">
        <f t="shared" si="54"/>
        <v>139.86666666666665</v>
      </c>
      <c r="W506" s="38"/>
    </row>
    <row r="507" spans="1:23" ht="16.5" thickBot="1">
      <c r="A507" s="43">
        <v>1989</v>
      </c>
      <c r="B507" s="42">
        <v>2</v>
      </c>
      <c r="D507" s="25">
        <v>208.7</v>
      </c>
      <c r="E507" s="18">
        <v>217</v>
      </c>
      <c r="F507" s="10">
        <f t="shared" si="55"/>
        <v>195.95000000000002</v>
      </c>
      <c r="G507" s="31">
        <f t="shared" si="47"/>
        <v>220.30000000000004</v>
      </c>
      <c r="H507" s="45">
        <f t="shared" si="48"/>
        <v>198.81666666666663</v>
      </c>
      <c r="I507" s="31">
        <f t="shared" si="49"/>
        <v>225.25833333333333</v>
      </c>
      <c r="J507" s="38">
        <v>190.7</v>
      </c>
      <c r="K507" s="31">
        <f t="shared" si="50"/>
        <v>100.14629582376456</v>
      </c>
      <c r="L507" s="31">
        <f t="shared" si="51"/>
        <v>198.81666666666663</v>
      </c>
      <c r="M507" s="41">
        <f t="shared" si="52"/>
        <v>195.95000000000002</v>
      </c>
      <c r="N507" s="2"/>
      <c r="O507" s="81">
        <f t="shared" si="53"/>
        <v>190.73333333333335</v>
      </c>
      <c r="Q507" s="43">
        <v>1927</v>
      </c>
      <c r="R507" s="42">
        <v>2</v>
      </c>
      <c r="T507" s="56">
        <v>155.1</v>
      </c>
      <c r="U507" s="10">
        <f t="shared" si="56"/>
        <v>132.72499999999999</v>
      </c>
      <c r="V507" s="31">
        <f t="shared" si="54"/>
        <v>132.29999999999998</v>
      </c>
      <c r="W507" s="38"/>
    </row>
    <row r="508" spans="1:23" ht="16.5" thickBot="1">
      <c r="A508" s="43">
        <v>1989</v>
      </c>
      <c r="B508" s="42">
        <v>3</v>
      </c>
      <c r="D508" s="25">
        <v>170.4</v>
      </c>
      <c r="E508" s="18">
        <v>203</v>
      </c>
      <c r="F508" s="10">
        <f t="shared" si="55"/>
        <v>200.84166666666667</v>
      </c>
      <c r="G508" s="31">
        <f t="shared" si="47"/>
        <v>223.60833333333332</v>
      </c>
      <c r="H508" s="45">
        <f t="shared" si="48"/>
        <v>206.64166666666665</v>
      </c>
      <c r="I508" s="31">
        <f t="shared" si="49"/>
        <v>226.66666666666666</v>
      </c>
      <c r="J508" s="38">
        <v>198</v>
      </c>
      <c r="K508" s="31">
        <f t="shared" si="50"/>
        <v>100.28878469773038</v>
      </c>
      <c r="L508" s="31">
        <f t="shared" si="51"/>
        <v>206.64166666666665</v>
      </c>
      <c r="M508" s="41">
        <f t="shared" si="52"/>
        <v>200.84166666666667</v>
      </c>
      <c r="N508" s="2"/>
      <c r="O508" s="81">
        <f t="shared" si="53"/>
        <v>198.02500000000001</v>
      </c>
      <c r="Q508" s="43">
        <v>1927</v>
      </c>
      <c r="R508" s="42">
        <v>3</v>
      </c>
      <c r="T508" s="56">
        <v>116.1</v>
      </c>
      <c r="U508" s="10">
        <f t="shared" si="56"/>
        <v>135.06666666666669</v>
      </c>
      <c r="V508" s="31">
        <f t="shared" si="54"/>
        <v>123.425</v>
      </c>
      <c r="W508" s="38"/>
    </row>
    <row r="509" spans="1:23" ht="16.5" thickBot="1">
      <c r="A509" s="43">
        <v>1989</v>
      </c>
      <c r="B509" s="42">
        <v>4</v>
      </c>
      <c r="D509" s="25">
        <v>166.3</v>
      </c>
      <c r="E509" s="18">
        <v>190.9</v>
      </c>
      <c r="F509" s="10">
        <f t="shared" si="55"/>
        <v>203.625</v>
      </c>
      <c r="G509" s="31">
        <f t="shared" si="47"/>
        <v>231.64999999999998</v>
      </c>
      <c r="H509" s="45">
        <f t="shared" si="48"/>
        <v>211.55833333333337</v>
      </c>
      <c r="I509" s="31">
        <f t="shared" si="49"/>
        <v>229.15</v>
      </c>
      <c r="J509" s="38">
        <v>203.8</v>
      </c>
      <c r="K509" s="31">
        <f t="shared" si="50"/>
        <v>100.38960507468795</v>
      </c>
      <c r="L509" s="31">
        <f t="shared" si="51"/>
        <v>211.55833333333337</v>
      </c>
      <c r="M509" s="41">
        <f t="shared" si="52"/>
        <v>203.625</v>
      </c>
      <c r="N509" s="2"/>
      <c r="O509" s="81">
        <f t="shared" si="53"/>
        <v>203.77916666666667</v>
      </c>
      <c r="Q509" s="43">
        <v>1927</v>
      </c>
      <c r="R509" s="42">
        <v>4</v>
      </c>
      <c r="T509" s="56">
        <v>155.80000000000001</v>
      </c>
      <c r="U509" s="10">
        <f t="shared" si="56"/>
        <v>142.64166666666668</v>
      </c>
      <c r="V509" s="31">
        <f t="shared" si="54"/>
        <v>122.35000000000002</v>
      </c>
      <c r="W509" s="38"/>
    </row>
    <row r="510" spans="1:23" ht="16.5" thickBot="1">
      <c r="A510" s="43">
        <v>1989</v>
      </c>
      <c r="B510" s="42">
        <v>5</v>
      </c>
      <c r="D510" s="25">
        <v>195.4</v>
      </c>
      <c r="E510" s="18">
        <v>194.4</v>
      </c>
      <c r="F510" s="10">
        <f t="shared" si="55"/>
        <v>210.08333333333337</v>
      </c>
      <c r="G510" s="31">
        <f t="shared" si="47"/>
        <v>241.46666666666667</v>
      </c>
      <c r="H510" s="45">
        <f t="shared" si="48"/>
        <v>217.16666666666671</v>
      </c>
      <c r="I510" s="46">
        <f t="shared" si="49"/>
        <v>233.78333333333339</v>
      </c>
      <c r="J510" s="38">
        <v>209.5</v>
      </c>
      <c r="K510" s="31">
        <f t="shared" si="50"/>
        <v>100.33716779055931</v>
      </c>
      <c r="L510" s="31">
        <f t="shared" si="51"/>
        <v>217.16666666666671</v>
      </c>
      <c r="M510" s="41">
        <f t="shared" si="52"/>
        <v>210.08333333333337</v>
      </c>
      <c r="N510" s="2"/>
      <c r="O510" s="81">
        <f t="shared" si="53"/>
        <v>209.49166666666667</v>
      </c>
      <c r="Q510" s="43">
        <v>1927</v>
      </c>
      <c r="R510" s="42">
        <v>5</v>
      </c>
      <c r="T510" s="56">
        <v>131.9</v>
      </c>
      <c r="U510" s="10">
        <f t="shared" si="56"/>
        <v>146.28333333333333</v>
      </c>
      <c r="V510" s="31">
        <f t="shared" si="54"/>
        <v>114.49166666666667</v>
      </c>
      <c r="W510" s="38"/>
    </row>
    <row r="511" spans="1:23" ht="16.5" thickBot="1">
      <c r="A511" s="43">
        <v>1989</v>
      </c>
      <c r="B511" s="42">
        <v>6</v>
      </c>
      <c r="D511" s="32">
        <v>284.5</v>
      </c>
      <c r="E511" s="3">
        <v>247.2</v>
      </c>
      <c r="F511" s="10">
        <f t="shared" si="55"/>
        <v>225.16666666666666</v>
      </c>
      <c r="G511" s="33">
        <f t="shared" si="47"/>
        <v>246.36666666666667</v>
      </c>
      <c r="H511" s="45">
        <f t="shared" si="48"/>
        <v>229.50833333333333</v>
      </c>
      <c r="I511" s="33">
        <f t="shared" si="49"/>
        <v>237.74166666666667</v>
      </c>
      <c r="J511" s="38">
        <v>212.1</v>
      </c>
      <c r="K511" s="31">
        <f t="shared" si="50"/>
        <v>100.19282013323465</v>
      </c>
      <c r="L511" s="31">
        <f t="shared" si="51"/>
        <v>229.50833333333333</v>
      </c>
      <c r="M511" s="41">
        <f t="shared" si="52"/>
        <v>225.16666666666666</v>
      </c>
      <c r="N511" s="2"/>
      <c r="O511" s="81">
        <f t="shared" si="53"/>
        <v>212.05833333333328</v>
      </c>
      <c r="Q511" s="43">
        <v>1927</v>
      </c>
      <c r="R511" s="42">
        <v>6</v>
      </c>
      <c r="T511" s="56">
        <v>98.5</v>
      </c>
      <c r="U511" s="10">
        <f t="shared" si="56"/>
        <v>143.26666666666668</v>
      </c>
      <c r="V511" s="31">
        <f t="shared" si="54"/>
        <v>108.12499999999999</v>
      </c>
      <c r="W511" s="38"/>
    </row>
    <row r="512" spans="1:23" ht="16.5" thickBot="1">
      <c r="A512" s="43">
        <v>1989</v>
      </c>
      <c r="B512" s="42">
        <v>7</v>
      </c>
      <c r="D512" s="25">
        <v>180.5</v>
      </c>
      <c r="E512" s="18">
        <v>187.8</v>
      </c>
      <c r="F512" s="10">
        <f t="shared" si="55"/>
        <v>218.47499999999999</v>
      </c>
      <c r="G512" s="31">
        <f t="shared" si="47"/>
        <v>235.51666666666668</v>
      </c>
      <c r="H512" s="45">
        <f t="shared" si="48"/>
        <v>225.69999999999996</v>
      </c>
      <c r="I512" s="31">
        <f t="shared" si="49"/>
        <v>230.68333333333331</v>
      </c>
      <c r="J512" s="38">
        <v>212</v>
      </c>
      <c r="K512" s="31">
        <f t="shared" si="50"/>
        <v>100.33070145325551</v>
      </c>
      <c r="L512" s="31">
        <f t="shared" si="51"/>
        <v>225.69999999999996</v>
      </c>
      <c r="M512" s="41">
        <f t="shared" si="52"/>
        <v>218.47499999999999</v>
      </c>
      <c r="N512" s="2"/>
      <c r="O512" s="81">
        <f t="shared" si="53"/>
        <v>211.95416666666665</v>
      </c>
      <c r="Q512" s="43">
        <v>1927</v>
      </c>
      <c r="R512" s="42">
        <v>7</v>
      </c>
      <c r="T512" s="56">
        <v>91.6</v>
      </c>
      <c r="U512" s="10">
        <f t="shared" si="56"/>
        <v>136.16666666666666</v>
      </c>
      <c r="V512" s="31">
        <f t="shared" si="54"/>
        <v>109.58333333333331</v>
      </c>
      <c r="W512" s="38"/>
    </row>
    <row r="513" spans="1:23" ht="16.5" thickBot="1">
      <c r="A513" s="43">
        <v>1989</v>
      </c>
      <c r="B513" s="42">
        <v>8</v>
      </c>
      <c r="D513" s="25">
        <v>232</v>
      </c>
      <c r="E513" s="18">
        <v>222.5</v>
      </c>
      <c r="F513" s="10">
        <f t="shared" si="55"/>
        <v>222.24166666666667</v>
      </c>
      <c r="G513" s="31">
        <f t="shared" si="47"/>
        <v>238.70000000000005</v>
      </c>
      <c r="H513" s="45">
        <f t="shared" si="48"/>
        <v>225.71666666666667</v>
      </c>
      <c r="I513" s="31">
        <f t="shared" si="49"/>
        <v>230.84166666666667</v>
      </c>
      <c r="J513" s="38">
        <v>211.1</v>
      </c>
      <c r="K513" s="31">
        <f t="shared" si="50"/>
        <v>100.15636131838464</v>
      </c>
      <c r="L513" s="31">
        <f t="shared" si="51"/>
        <v>225.71666666666667</v>
      </c>
      <c r="M513" s="41">
        <f t="shared" si="52"/>
        <v>222.24166666666667</v>
      </c>
      <c r="N513" s="2"/>
      <c r="O513" s="81">
        <f t="shared" si="53"/>
        <v>211.13750000000002</v>
      </c>
      <c r="Q513" s="43">
        <v>1927</v>
      </c>
      <c r="R513" s="42">
        <v>8</v>
      </c>
      <c r="T513" s="56">
        <v>89.6</v>
      </c>
      <c r="U513" s="10">
        <f t="shared" si="56"/>
        <v>126.84166666666668</v>
      </c>
      <c r="V513" s="31">
        <f t="shared" si="54"/>
        <v>116.11666666666667</v>
      </c>
      <c r="W513" s="38"/>
    </row>
    <row r="514" spans="1:23" ht="16.5" thickBot="1">
      <c r="A514" s="43">
        <v>1989</v>
      </c>
      <c r="B514" s="42">
        <v>9</v>
      </c>
      <c r="D514" s="25">
        <v>225.1</v>
      </c>
      <c r="E514" s="18">
        <v>228.4</v>
      </c>
      <c r="F514" s="10">
        <f t="shared" si="55"/>
        <v>228.16666666666666</v>
      </c>
      <c r="G514" s="31">
        <f t="shared" si="47"/>
        <v>230.32499999999996</v>
      </c>
      <c r="H514" s="45">
        <f t="shared" si="48"/>
        <v>228.78333333333333</v>
      </c>
      <c r="I514" s="31">
        <f t="shared" si="49"/>
        <v>223.85</v>
      </c>
      <c r="J514" s="38">
        <v>210.5</v>
      </c>
      <c r="K514" s="31">
        <f t="shared" si="50"/>
        <v>100.02702702702703</v>
      </c>
      <c r="L514" s="31">
        <f t="shared" si="51"/>
        <v>228.78333333333333</v>
      </c>
      <c r="M514" s="41">
        <f t="shared" si="52"/>
        <v>228.16666666666666</v>
      </c>
      <c r="N514" s="2"/>
      <c r="O514" s="81">
        <f t="shared" si="53"/>
        <v>210.48750000000004</v>
      </c>
      <c r="Q514" s="43">
        <v>1927</v>
      </c>
      <c r="R514" s="42">
        <v>9</v>
      </c>
      <c r="T514" s="56">
        <v>114.1</v>
      </c>
      <c r="U514" s="10">
        <f t="shared" si="56"/>
        <v>123.25833333333334</v>
      </c>
      <c r="V514" s="31">
        <f t="shared" si="54"/>
        <v>123.25</v>
      </c>
      <c r="W514" s="38"/>
    </row>
    <row r="515" spans="1:23" ht="16.5" thickBot="1">
      <c r="A515" s="43">
        <v>1989</v>
      </c>
      <c r="B515" s="42">
        <v>10</v>
      </c>
      <c r="D515" s="25">
        <v>212.2</v>
      </c>
      <c r="E515" s="18">
        <v>207.4</v>
      </c>
      <c r="F515" s="10">
        <f t="shared" si="55"/>
        <v>235.47499999999999</v>
      </c>
      <c r="G515" s="31">
        <f t="shared" si="47"/>
        <v>224.59166666666667</v>
      </c>
      <c r="H515" s="45">
        <f t="shared" si="48"/>
        <v>230.52500000000001</v>
      </c>
      <c r="I515" s="31">
        <f t="shared" si="49"/>
        <v>216.91666666666666</v>
      </c>
      <c r="J515" s="38">
        <v>212.4</v>
      </c>
      <c r="K515" s="31">
        <f t="shared" si="50"/>
        <v>99.789786601550063</v>
      </c>
      <c r="L515" s="31">
        <f t="shared" si="51"/>
        <v>230.52500000000001</v>
      </c>
      <c r="M515" s="41">
        <f t="shared" si="52"/>
        <v>235.47499999999999</v>
      </c>
      <c r="N515" s="2"/>
      <c r="O515" s="81">
        <f t="shared" si="53"/>
        <v>212.35</v>
      </c>
      <c r="Q515" s="43">
        <v>1927</v>
      </c>
      <c r="R515" s="42">
        <v>10</v>
      </c>
      <c r="T515" s="56">
        <v>105.2</v>
      </c>
      <c r="U515" s="10">
        <f t="shared" si="56"/>
        <v>118.13333333333334</v>
      </c>
      <c r="V515" s="31">
        <f t="shared" si="54"/>
        <v>127.29166666666667</v>
      </c>
      <c r="W515" s="38"/>
    </row>
    <row r="516" spans="1:23" ht="16.5" thickBot="1">
      <c r="A516" s="43">
        <v>1989</v>
      </c>
      <c r="B516" s="42">
        <v>11</v>
      </c>
      <c r="D516" s="25">
        <v>238.2</v>
      </c>
      <c r="E516" s="18">
        <v>230</v>
      </c>
      <c r="F516" s="62">
        <f t="shared" si="55"/>
        <v>245.03333333333333</v>
      </c>
      <c r="G516" s="31">
        <f t="shared" si="47"/>
        <v>219.63333333333333</v>
      </c>
      <c r="H516" s="33">
        <f t="shared" si="48"/>
        <v>236.75</v>
      </c>
      <c r="I516" s="31">
        <f t="shared" si="49"/>
        <v>214.06666666666669</v>
      </c>
      <c r="J516" s="36">
        <v>212.5</v>
      </c>
      <c r="K516" s="33">
        <f t="shared" si="50"/>
        <v>99.661950754999324</v>
      </c>
      <c r="L516" s="31">
        <f t="shared" si="51"/>
        <v>236.75</v>
      </c>
      <c r="M516" s="41">
        <f t="shared" si="52"/>
        <v>245.03333333333333</v>
      </c>
      <c r="N516" s="2"/>
      <c r="O516" s="81">
        <f t="shared" si="53"/>
        <v>212.48333333333332</v>
      </c>
      <c r="Q516" s="43">
        <v>1927</v>
      </c>
      <c r="R516" s="42">
        <v>11</v>
      </c>
      <c r="T516" s="56">
        <v>112.1</v>
      </c>
      <c r="U516" s="10">
        <f t="shared" si="56"/>
        <v>112.84166666666668</v>
      </c>
      <c r="V516" s="31">
        <f t="shared" si="54"/>
        <v>131.64166666666668</v>
      </c>
      <c r="W516" s="38"/>
    </row>
    <row r="517" spans="1:23" ht="16.5" thickBot="1">
      <c r="A517" s="43">
        <v>1989</v>
      </c>
      <c r="B517" s="42">
        <v>12</v>
      </c>
      <c r="D517" s="25">
        <v>211.4</v>
      </c>
      <c r="E517" s="18">
        <v>206.3</v>
      </c>
      <c r="F517" s="10">
        <f t="shared" si="55"/>
        <v>240.27500000000001</v>
      </c>
      <c r="G517" s="31">
        <f t="shared" si="47"/>
        <v>207.30833333333337</v>
      </c>
      <c r="H517" s="45">
        <f t="shared" si="48"/>
        <v>234.33333333333329</v>
      </c>
      <c r="I517" s="31">
        <f t="shared" si="49"/>
        <v>206.5916666666667</v>
      </c>
      <c r="J517" s="38">
        <v>206.2</v>
      </c>
      <c r="K517" s="31">
        <f t="shared" si="50"/>
        <v>99.752713904206985</v>
      </c>
      <c r="L517" s="31">
        <f t="shared" si="51"/>
        <v>234.33333333333329</v>
      </c>
      <c r="M517" s="41">
        <f t="shared" si="52"/>
        <v>240.27500000000001</v>
      </c>
      <c r="N517" s="2"/>
      <c r="O517" s="81">
        <f t="shared" si="53"/>
        <v>206.17499999999998</v>
      </c>
      <c r="Q517" s="43">
        <v>1927</v>
      </c>
      <c r="R517" s="42">
        <v>12</v>
      </c>
      <c r="T517" s="56">
        <v>75.3</v>
      </c>
      <c r="U517" s="10">
        <f t="shared" si="56"/>
        <v>106.19166666666665</v>
      </c>
      <c r="V517" s="31">
        <f t="shared" si="54"/>
        <v>136.35</v>
      </c>
      <c r="W517" s="38"/>
    </row>
    <row r="518" spans="1:23" ht="16.5" thickBot="1">
      <c r="A518" s="43">
        <v>1990</v>
      </c>
      <c r="B518" s="42">
        <v>1</v>
      </c>
      <c r="C518">
        <v>1990</v>
      </c>
      <c r="D518" s="25">
        <v>227.4</v>
      </c>
      <c r="E518" s="18">
        <v>203.4</v>
      </c>
      <c r="F518" s="10">
        <f t="shared" si="55"/>
        <v>239.42500000000004</v>
      </c>
      <c r="G518" s="31">
        <f t="shared" si="47"/>
        <v>200.77500000000001</v>
      </c>
      <c r="H518" s="45">
        <f t="shared" si="48"/>
        <v>231.98333333333335</v>
      </c>
      <c r="I518" s="31">
        <f t="shared" si="49"/>
        <v>202.45000000000002</v>
      </c>
      <c r="J518" s="38">
        <v>201.2</v>
      </c>
      <c r="K518" s="31">
        <f t="shared" si="50"/>
        <v>99.68918589676656</v>
      </c>
      <c r="L518" s="31">
        <f t="shared" si="51"/>
        <v>231.98333333333335</v>
      </c>
      <c r="M518" s="41">
        <f t="shared" si="52"/>
        <v>239.42500000000004</v>
      </c>
      <c r="N518" s="2">
        <v>5</v>
      </c>
      <c r="O518" s="81">
        <f t="shared" si="53"/>
        <v>201.15000000000006</v>
      </c>
      <c r="Q518" s="43">
        <v>1928</v>
      </c>
      <c r="R518" s="42">
        <v>1</v>
      </c>
      <c r="S518">
        <v>1990</v>
      </c>
      <c r="T518" s="56">
        <v>139.19999999999999</v>
      </c>
      <c r="U518" s="10">
        <f t="shared" si="56"/>
        <v>113.55</v>
      </c>
      <c r="V518" s="31">
        <f t="shared" si="54"/>
        <v>150.11666666666665</v>
      </c>
      <c r="W518" s="38"/>
    </row>
    <row r="519" spans="1:23" ht="16.5" thickBot="1">
      <c r="A519" s="43">
        <v>1990</v>
      </c>
      <c r="B519" s="42">
        <v>2</v>
      </c>
      <c r="D519" s="25">
        <v>171.8</v>
      </c>
      <c r="E519" s="18">
        <v>174.1</v>
      </c>
      <c r="F519" s="10">
        <f t="shared" si="55"/>
        <v>233.68333333333331</v>
      </c>
      <c r="G519" s="31">
        <f t="shared" si="47"/>
        <v>199.80833333333331</v>
      </c>
      <c r="H519" s="45">
        <f t="shared" si="48"/>
        <v>226.80833333333331</v>
      </c>
      <c r="I519" s="31">
        <f t="shared" si="49"/>
        <v>203.10833333333332</v>
      </c>
      <c r="J519" s="38">
        <v>202.4</v>
      </c>
      <c r="K519" s="31">
        <f t="shared" si="50"/>
        <v>99.705798445189359</v>
      </c>
      <c r="L519" s="31">
        <f t="shared" si="51"/>
        <v>226.80833333333331</v>
      </c>
      <c r="M519" s="41">
        <f t="shared" si="52"/>
        <v>233.68333333333331</v>
      </c>
      <c r="N519" s="2"/>
      <c r="O519" s="81">
        <f t="shared" si="53"/>
        <v>202.42916666666667</v>
      </c>
      <c r="Q519" s="43">
        <v>1928</v>
      </c>
      <c r="R519" s="42">
        <v>2</v>
      </c>
      <c r="T519" s="56">
        <v>122.4</v>
      </c>
      <c r="U519" s="10">
        <f t="shared" si="56"/>
        <v>118.84999999999998</v>
      </c>
      <c r="V519" s="31">
        <f t="shared" si="54"/>
        <v>152.16666666666666</v>
      </c>
      <c r="W519" s="38"/>
    </row>
    <row r="520" spans="1:23" ht="16.5" thickBot="1">
      <c r="A520" s="43">
        <v>1990</v>
      </c>
      <c r="B520" s="42">
        <v>3</v>
      </c>
      <c r="D520" s="25">
        <v>191.7</v>
      </c>
      <c r="E520" s="18">
        <v>187</v>
      </c>
      <c r="F520" s="10">
        <f t="shared" si="55"/>
        <v>227.54166666666666</v>
      </c>
      <c r="G520" s="31">
        <f t="shared" si="47"/>
        <v>206.27499999999998</v>
      </c>
      <c r="H520" s="45">
        <f t="shared" si="48"/>
        <v>220.4</v>
      </c>
      <c r="I520" s="31">
        <f t="shared" si="49"/>
        <v>208.04166666666671</v>
      </c>
      <c r="J520" s="38">
        <v>200.9</v>
      </c>
      <c r="K520" s="31">
        <f t="shared" si="50"/>
        <v>99.686138069950559</v>
      </c>
      <c r="L520" s="31">
        <f t="shared" si="51"/>
        <v>220.4</v>
      </c>
      <c r="M520" s="41">
        <f t="shared" si="52"/>
        <v>227.54166666666666</v>
      </c>
      <c r="N520" s="2"/>
      <c r="O520" s="81">
        <f t="shared" si="53"/>
        <v>200.93333333333337</v>
      </c>
      <c r="Q520" s="43">
        <v>1928</v>
      </c>
      <c r="R520" s="42">
        <v>3</v>
      </c>
      <c r="T520" s="56">
        <v>142.4</v>
      </c>
      <c r="U520" s="10">
        <f t="shared" si="56"/>
        <v>125.60833333333333</v>
      </c>
      <c r="V520" s="31">
        <f t="shared" si="54"/>
        <v>155.86666666666667</v>
      </c>
      <c r="W520" s="38"/>
    </row>
    <row r="521" spans="1:23" ht="16.5" thickBot="1">
      <c r="A521" s="43">
        <v>1990</v>
      </c>
      <c r="B521" s="42">
        <v>4</v>
      </c>
      <c r="D521" s="25">
        <v>189.7</v>
      </c>
      <c r="E521" s="18">
        <v>186.6</v>
      </c>
      <c r="F521" s="10">
        <f t="shared" si="55"/>
        <v>222.71666666666667</v>
      </c>
      <c r="G521" s="31">
        <f t="shared" si="47"/>
        <v>205.03333333333333</v>
      </c>
      <c r="H521" s="45">
        <f t="shared" si="48"/>
        <v>215.18333333333331</v>
      </c>
      <c r="I521" s="31">
        <f t="shared" si="49"/>
        <v>206.89166666666668</v>
      </c>
      <c r="J521" s="38">
        <v>198.1</v>
      </c>
      <c r="K521" s="31">
        <f t="shared" si="50"/>
        <v>99.66175260046397</v>
      </c>
      <c r="L521" s="31">
        <f t="shared" si="51"/>
        <v>215.18333333333331</v>
      </c>
      <c r="M521" s="41">
        <f t="shared" si="52"/>
        <v>222.71666666666667</v>
      </c>
      <c r="N521" s="2"/>
      <c r="O521" s="81">
        <f t="shared" si="53"/>
        <v>198.06666666666663</v>
      </c>
      <c r="Q521" s="43">
        <v>1928</v>
      </c>
      <c r="R521" s="42">
        <v>4</v>
      </c>
      <c r="T521" s="56">
        <v>134.30000000000001</v>
      </c>
      <c r="U521" s="10">
        <f t="shared" si="56"/>
        <v>129.71666666666667</v>
      </c>
      <c r="V521" s="31">
        <f t="shared" si="54"/>
        <v>153.125</v>
      </c>
      <c r="W521" s="38"/>
    </row>
    <row r="522" spans="1:23" ht="16.5" thickBot="1">
      <c r="A522" s="43">
        <v>1990</v>
      </c>
      <c r="B522" s="42">
        <v>5</v>
      </c>
      <c r="D522" s="25">
        <v>175.2</v>
      </c>
      <c r="E522" s="18">
        <v>194</v>
      </c>
      <c r="F522" s="10">
        <f t="shared" si="55"/>
        <v>214.38333333333335</v>
      </c>
      <c r="G522" s="31">
        <f t="shared" ref="G522:G585" si="57">(D522+D523+D524+D525+D526+D527+D528/2)/6</f>
        <v>204.93333333333337</v>
      </c>
      <c r="H522" s="45">
        <f t="shared" ref="H522:H585" si="58">(E516/2+E517+E518+E519+E520+E521+E522)/6</f>
        <v>211.06666666666669</v>
      </c>
      <c r="I522" s="31">
        <f t="shared" ref="I522:I585" si="59">(E522+E523+E524+E525+E526+E527+E528/2)/6</f>
        <v>205.89166666666668</v>
      </c>
      <c r="J522" s="38">
        <v>195.1</v>
      </c>
      <c r="K522" s="31">
        <f t="shared" ref="K522:K585" si="60">((H522/F522*100-100)/10)+100</f>
        <v>99.845292699992228</v>
      </c>
      <c r="L522" s="31">
        <f t="shared" ref="L522:L585" si="61">H522</f>
        <v>211.06666666666669</v>
      </c>
      <c r="M522" s="41">
        <f t="shared" ref="M522:M585" si="62">F522</f>
        <v>214.38333333333335</v>
      </c>
      <c r="N522" s="2"/>
      <c r="O522" s="81">
        <f t="shared" ref="O522:O585" si="63">(D516/2+D517+D518+D519+D520+D521+D522+D523+D524+D525+D526+D527+D528/2)/12</f>
        <v>195.05833333333337</v>
      </c>
      <c r="Q522" s="43">
        <v>1928</v>
      </c>
      <c r="R522" s="42">
        <v>5</v>
      </c>
      <c r="T522" s="56">
        <v>128.30000000000001</v>
      </c>
      <c r="U522" s="10">
        <f t="shared" si="56"/>
        <v>132.99166666666665</v>
      </c>
      <c r="V522" s="31">
        <f t="shared" ref="V522:V585" si="64">(T522+T523+T524+T525+T526+T527+T528/2)/6</f>
        <v>146.25833333333335</v>
      </c>
      <c r="W522" s="38"/>
    </row>
    <row r="523" spans="1:23" ht="16.5" thickBot="1">
      <c r="A523" s="43">
        <v>1990</v>
      </c>
      <c r="B523" s="42">
        <v>6</v>
      </c>
      <c r="D523" s="25">
        <v>153.30000000000001</v>
      </c>
      <c r="E523" s="18">
        <v>176.3</v>
      </c>
      <c r="F523" s="10">
        <f t="shared" si="55"/>
        <v>202.46666666666667</v>
      </c>
      <c r="G523" s="31">
        <f t="shared" si="57"/>
        <v>207.05833333333331</v>
      </c>
      <c r="H523" s="45">
        <f t="shared" si="58"/>
        <v>204.09166666666667</v>
      </c>
      <c r="I523" s="31">
        <f t="shared" si="59"/>
        <v>205.125</v>
      </c>
      <c r="J523" s="38">
        <v>192</v>
      </c>
      <c r="K523" s="31">
        <f t="shared" si="60"/>
        <v>100.08026012512347</v>
      </c>
      <c r="L523" s="31">
        <f t="shared" si="61"/>
        <v>204.09166666666667</v>
      </c>
      <c r="M523" s="41">
        <f t="shared" si="62"/>
        <v>202.46666666666667</v>
      </c>
      <c r="N523" s="2"/>
      <c r="O523" s="81">
        <f t="shared" si="63"/>
        <v>191.98749999999998</v>
      </c>
      <c r="Q523" s="43">
        <v>1928</v>
      </c>
      <c r="R523" s="42">
        <v>6</v>
      </c>
      <c r="T523" s="56">
        <v>152.4</v>
      </c>
      <c r="U523" s="10">
        <f t="shared" si="56"/>
        <v>142.77500000000001</v>
      </c>
      <c r="V523" s="31">
        <f t="shared" si="64"/>
        <v>140.05833333333331</v>
      </c>
      <c r="W523" s="38"/>
    </row>
    <row r="524" spans="1:23" ht="16.5" thickBot="1">
      <c r="A524" s="43">
        <v>1990</v>
      </c>
      <c r="B524" s="42">
        <v>7</v>
      </c>
      <c r="D524" s="25">
        <v>191.1</v>
      </c>
      <c r="E524" s="18">
        <v>186.6</v>
      </c>
      <c r="F524" s="10">
        <f t="shared" si="55"/>
        <v>197.74999999999997</v>
      </c>
      <c r="G524" s="31">
        <f t="shared" si="57"/>
        <v>214.20833333333334</v>
      </c>
      <c r="H524" s="45">
        <f t="shared" si="58"/>
        <v>201.04999999999998</v>
      </c>
      <c r="I524" s="31">
        <f t="shared" si="59"/>
        <v>210.79166666666666</v>
      </c>
      <c r="J524" s="38">
        <v>190.1</v>
      </c>
      <c r="K524" s="31">
        <f t="shared" si="60"/>
        <v>100.1668773704172</v>
      </c>
      <c r="L524" s="31">
        <f t="shared" si="61"/>
        <v>201.04999999999998</v>
      </c>
      <c r="M524" s="41">
        <f t="shared" si="62"/>
        <v>197.74999999999997</v>
      </c>
      <c r="N524" s="2"/>
      <c r="O524" s="81">
        <f t="shared" si="63"/>
        <v>190.05416666666665</v>
      </c>
      <c r="Q524" s="43">
        <v>1928</v>
      </c>
      <c r="R524" s="42">
        <v>7</v>
      </c>
      <c r="T524" s="56">
        <v>163.4</v>
      </c>
      <c r="U524" s="10">
        <f t="shared" si="56"/>
        <v>152.13333333333333</v>
      </c>
      <c r="V524" s="31">
        <f t="shared" si="64"/>
        <v>132.41666666666666</v>
      </c>
      <c r="W524" s="38"/>
    </row>
    <row r="525" spans="1:23" ht="16.5" thickBot="1">
      <c r="A525" s="43">
        <v>1990</v>
      </c>
      <c r="B525" s="42">
        <v>8</v>
      </c>
      <c r="D525" s="25">
        <v>252.1</v>
      </c>
      <c r="E525" s="18">
        <v>228.1</v>
      </c>
      <c r="F525" s="10">
        <f t="shared" si="55"/>
        <v>206.5</v>
      </c>
      <c r="G525" s="31">
        <f t="shared" si="57"/>
        <v>218.65833333333339</v>
      </c>
      <c r="H525" s="45">
        <f t="shared" si="58"/>
        <v>207.60833333333335</v>
      </c>
      <c r="I525" s="31">
        <f t="shared" si="59"/>
        <v>217.96666666666661</v>
      </c>
      <c r="J525" s="38">
        <v>191.6</v>
      </c>
      <c r="K525" s="31">
        <f t="shared" si="60"/>
        <v>100.05367231638418</v>
      </c>
      <c r="L525" s="31">
        <f t="shared" si="61"/>
        <v>207.60833333333335</v>
      </c>
      <c r="M525" s="41">
        <f t="shared" si="62"/>
        <v>206.5</v>
      </c>
      <c r="N525" s="2"/>
      <c r="O525" s="81">
        <f t="shared" si="63"/>
        <v>191.57083333333333</v>
      </c>
      <c r="Q525" s="43">
        <v>1928</v>
      </c>
      <c r="R525" s="42">
        <v>8</v>
      </c>
      <c r="T525" s="56">
        <v>139.6</v>
      </c>
      <c r="U525" s="10">
        <f t="shared" si="56"/>
        <v>153.6</v>
      </c>
      <c r="V525" s="31">
        <f t="shared" si="64"/>
        <v>123.47499999999998</v>
      </c>
      <c r="W525" s="38"/>
    </row>
    <row r="526" spans="1:23" ht="16.5" thickBot="1">
      <c r="A526" s="43">
        <v>1990</v>
      </c>
      <c r="B526" s="42">
        <v>9</v>
      </c>
      <c r="D526" s="25">
        <v>169.1</v>
      </c>
      <c r="E526" s="18">
        <v>179.3</v>
      </c>
      <c r="F526" s="10">
        <f t="shared" si="55"/>
        <v>204.39166666666665</v>
      </c>
      <c r="G526" s="31">
        <f t="shared" si="57"/>
        <v>213.08333333333334</v>
      </c>
      <c r="H526" s="45">
        <f t="shared" si="58"/>
        <v>207.4</v>
      </c>
      <c r="I526" s="31">
        <f t="shared" si="59"/>
        <v>218.68333333333331</v>
      </c>
      <c r="J526" s="38">
        <v>194.6</v>
      </c>
      <c r="K526" s="31">
        <f t="shared" si="60"/>
        <v>100.1471847351898</v>
      </c>
      <c r="L526" s="31">
        <f t="shared" si="61"/>
        <v>207.4</v>
      </c>
      <c r="M526" s="41">
        <f t="shared" si="62"/>
        <v>204.39166666666665</v>
      </c>
      <c r="N526" s="2"/>
      <c r="O526" s="81">
        <f t="shared" si="63"/>
        <v>194.64583333333334</v>
      </c>
      <c r="Q526" s="43">
        <v>1928</v>
      </c>
      <c r="R526" s="42">
        <v>9</v>
      </c>
      <c r="T526" s="56">
        <v>149.6</v>
      </c>
      <c r="U526" s="10">
        <f t="shared" si="56"/>
        <v>156.46666666666667</v>
      </c>
      <c r="V526" s="31">
        <f t="shared" si="64"/>
        <v>115.91666666666667</v>
      </c>
      <c r="W526" s="38"/>
    </row>
    <row r="527" spans="1:23" ht="16.5" thickBot="1">
      <c r="A527" s="43">
        <v>1990</v>
      </c>
      <c r="B527" s="42">
        <v>10</v>
      </c>
      <c r="D527" s="25">
        <v>199.4</v>
      </c>
      <c r="E527" s="18">
        <v>180.9</v>
      </c>
      <c r="F527" s="10">
        <f t="shared" si="55"/>
        <v>205.84166666666667</v>
      </c>
      <c r="G527" s="31">
        <f t="shared" si="57"/>
        <v>217.78333333333333</v>
      </c>
      <c r="H527" s="45">
        <f t="shared" si="58"/>
        <v>206.41666666666671</v>
      </c>
      <c r="I527" s="31">
        <f t="shared" si="59"/>
        <v>224.44166666666663</v>
      </c>
      <c r="J527" s="38">
        <v>195.2</v>
      </c>
      <c r="K527" s="31">
        <f t="shared" si="60"/>
        <v>100.02793409173718</v>
      </c>
      <c r="L527" s="31">
        <f t="shared" si="61"/>
        <v>206.41666666666671</v>
      </c>
      <c r="M527" s="41">
        <f t="shared" si="62"/>
        <v>205.84166666666667</v>
      </c>
      <c r="N527" s="2"/>
      <c r="O527" s="81">
        <f t="shared" si="63"/>
        <v>195.19583333333333</v>
      </c>
      <c r="Q527" s="43">
        <v>1928</v>
      </c>
      <c r="R527" s="42">
        <v>10</v>
      </c>
      <c r="T527" s="56">
        <v>102.3</v>
      </c>
      <c r="U527" s="10">
        <f t="shared" si="56"/>
        <v>150.45833333333334</v>
      </c>
      <c r="V527" s="31">
        <f t="shared" si="64"/>
        <v>105.29166666666667</v>
      </c>
      <c r="W527" s="38"/>
    </row>
    <row r="528" spans="1:23" ht="16.5" thickBot="1">
      <c r="A528" s="43">
        <v>1990</v>
      </c>
      <c r="B528" s="42">
        <v>11</v>
      </c>
      <c r="D528" s="25">
        <v>178.8</v>
      </c>
      <c r="E528" s="18">
        <v>180.3</v>
      </c>
      <c r="F528" s="10">
        <f t="shared" si="55"/>
        <v>205.23333333333335</v>
      </c>
      <c r="G528" s="31">
        <f t="shared" si="57"/>
        <v>214.92499999999998</v>
      </c>
      <c r="H528" s="45">
        <f t="shared" si="58"/>
        <v>204.75</v>
      </c>
      <c r="I528" s="31">
        <f t="shared" si="59"/>
        <v>227.17499999999995</v>
      </c>
      <c r="J528" s="38">
        <v>195.2</v>
      </c>
      <c r="K528" s="31">
        <f t="shared" si="60"/>
        <v>99.976449569595587</v>
      </c>
      <c r="L528" s="31">
        <f t="shared" si="61"/>
        <v>204.75</v>
      </c>
      <c r="M528" s="41">
        <f t="shared" si="62"/>
        <v>205.23333333333335</v>
      </c>
      <c r="N528" s="2"/>
      <c r="O528" s="81">
        <f t="shared" si="63"/>
        <v>195.17916666666665</v>
      </c>
      <c r="Q528" s="43">
        <v>1928</v>
      </c>
      <c r="R528" s="42">
        <v>11</v>
      </c>
      <c r="T528" s="56">
        <v>83.9</v>
      </c>
      <c r="U528" s="10">
        <f t="shared" si="56"/>
        <v>142.55833333333334</v>
      </c>
      <c r="V528" s="31">
        <f t="shared" si="64"/>
        <v>103.64999999999999</v>
      </c>
      <c r="W528" s="38"/>
    </row>
    <row r="529" spans="1:23" ht="16.5" thickBot="1">
      <c r="A529" s="43">
        <v>1990</v>
      </c>
      <c r="B529" s="42">
        <v>12</v>
      </c>
      <c r="D529" s="25">
        <v>197.1</v>
      </c>
      <c r="E529" s="18">
        <v>198.5</v>
      </c>
      <c r="F529" s="10">
        <f t="shared" si="55"/>
        <v>210.70833333333334</v>
      </c>
      <c r="G529" s="31">
        <f t="shared" si="57"/>
        <v>217.75833333333333</v>
      </c>
      <c r="H529" s="45">
        <f t="shared" si="58"/>
        <v>206.97500000000002</v>
      </c>
      <c r="I529" s="31">
        <f t="shared" si="59"/>
        <v>231.10833333333335</v>
      </c>
      <c r="J529" s="38">
        <v>197.8</v>
      </c>
      <c r="K529" s="31">
        <f t="shared" si="60"/>
        <v>99.822819853668179</v>
      </c>
      <c r="L529" s="31">
        <f t="shared" si="61"/>
        <v>206.97500000000002</v>
      </c>
      <c r="M529" s="41">
        <f t="shared" si="62"/>
        <v>210.70833333333334</v>
      </c>
      <c r="N529" s="2"/>
      <c r="O529" s="81">
        <f t="shared" si="63"/>
        <v>197.80833333333331</v>
      </c>
      <c r="Q529" s="43">
        <v>1928</v>
      </c>
      <c r="R529" s="42">
        <v>12</v>
      </c>
      <c r="T529" s="56">
        <v>98.3</v>
      </c>
      <c r="U529" s="10">
        <f t="shared" si="56"/>
        <v>135.54999999999998</v>
      </c>
      <c r="V529" s="31">
        <f t="shared" si="64"/>
        <v>107.74166666666667</v>
      </c>
      <c r="W529" s="38"/>
    </row>
    <row r="530" spans="1:23" ht="16.5" thickBot="1">
      <c r="A530" s="43">
        <v>1991</v>
      </c>
      <c r="B530" s="42">
        <v>1</v>
      </c>
      <c r="D530" s="25">
        <v>195.3</v>
      </c>
      <c r="E530" s="18">
        <v>222.1</v>
      </c>
      <c r="F530" s="10">
        <f t="shared" ref="F530:F593" si="65">(D524/2+D525+D526+D527+D528+D529+D530)/6</f>
        <v>214.55833333333331</v>
      </c>
      <c r="G530" s="31">
        <f t="shared" si="57"/>
        <v>223.64999999999998</v>
      </c>
      <c r="H530" s="45">
        <f t="shared" si="58"/>
        <v>213.75</v>
      </c>
      <c r="I530" s="31">
        <f t="shared" si="59"/>
        <v>234.04166666666666</v>
      </c>
      <c r="J530" s="38">
        <v>202.8</v>
      </c>
      <c r="K530" s="31">
        <f t="shared" si="60"/>
        <v>99.962325707849459</v>
      </c>
      <c r="L530" s="31">
        <f t="shared" si="61"/>
        <v>213.75</v>
      </c>
      <c r="M530" s="41">
        <f t="shared" si="62"/>
        <v>214.55833333333331</v>
      </c>
      <c r="N530" s="2"/>
      <c r="O530" s="81">
        <f t="shared" si="63"/>
        <v>202.82916666666662</v>
      </c>
      <c r="Q530" s="43">
        <v>1929</v>
      </c>
      <c r="R530" s="42">
        <v>1</v>
      </c>
      <c r="T530" s="56">
        <v>114.8</v>
      </c>
      <c r="U530" s="10">
        <f t="shared" ref="U530:U593" si="66">(T524/2+T525+T526+T527+T528+T529+T530)/6</f>
        <v>128.36666666666665</v>
      </c>
      <c r="V530" s="31">
        <f t="shared" si="64"/>
        <v>111.10833333333333</v>
      </c>
      <c r="W530" s="38"/>
    </row>
    <row r="531" spans="1:23" ht="16.5" thickBot="1">
      <c r="A531" s="43">
        <v>1991</v>
      </c>
      <c r="B531" s="42">
        <v>2</v>
      </c>
      <c r="D531" s="25">
        <v>240.3</v>
      </c>
      <c r="E531" s="18">
        <v>237.2</v>
      </c>
      <c r="F531" s="10">
        <f t="shared" si="65"/>
        <v>217.67499999999998</v>
      </c>
      <c r="G531" s="31">
        <f t="shared" si="57"/>
        <v>231.18333333333337</v>
      </c>
      <c r="H531" s="45">
        <f t="shared" si="58"/>
        <v>218.72499999999999</v>
      </c>
      <c r="I531" s="31">
        <f t="shared" si="59"/>
        <v>233.22500000000002</v>
      </c>
      <c r="J531" s="38">
        <v>204.4</v>
      </c>
      <c r="K531" s="31">
        <f t="shared" si="60"/>
        <v>100.04823705064891</v>
      </c>
      <c r="L531" s="31">
        <f t="shared" si="61"/>
        <v>218.72499999999999</v>
      </c>
      <c r="M531" s="41">
        <f t="shared" si="62"/>
        <v>217.67499999999998</v>
      </c>
      <c r="N531" s="2"/>
      <c r="O531" s="81">
        <f t="shared" si="63"/>
        <v>204.40416666666667</v>
      </c>
      <c r="Q531" s="43">
        <v>1929</v>
      </c>
      <c r="R531" s="42">
        <v>2</v>
      </c>
      <c r="T531" s="56">
        <v>104.7</v>
      </c>
      <c r="U531" s="10">
        <f t="shared" si="66"/>
        <v>120.56666666666668</v>
      </c>
      <c r="V531" s="31">
        <f t="shared" si="64"/>
        <v>110.86666666666666</v>
      </c>
      <c r="W531" s="38"/>
    </row>
    <row r="532" spans="1:23" ht="16.5" thickBot="1">
      <c r="A532" s="43">
        <v>1991</v>
      </c>
      <c r="B532" s="42">
        <v>3</v>
      </c>
      <c r="D532" s="25">
        <v>197</v>
      </c>
      <c r="E532" s="18">
        <v>227.6</v>
      </c>
      <c r="F532" s="10">
        <f t="shared" si="65"/>
        <v>215.40833333333333</v>
      </c>
      <c r="G532" s="31">
        <f t="shared" si="57"/>
        <v>225.27500000000001</v>
      </c>
      <c r="H532" s="45">
        <f t="shared" si="58"/>
        <v>222.70833333333334</v>
      </c>
      <c r="I532" s="31">
        <f t="shared" si="59"/>
        <v>226.85833333333335</v>
      </c>
      <c r="J532" s="38">
        <v>203.9</v>
      </c>
      <c r="K532" s="31">
        <f t="shared" si="60"/>
        <v>100.33889125304654</v>
      </c>
      <c r="L532" s="31">
        <f t="shared" si="61"/>
        <v>222.70833333333334</v>
      </c>
      <c r="M532" s="41">
        <f t="shared" si="62"/>
        <v>215.40833333333333</v>
      </c>
      <c r="N532" s="2"/>
      <c r="O532" s="81">
        <f t="shared" si="63"/>
        <v>203.92499999999998</v>
      </c>
      <c r="Q532" s="43">
        <v>1929</v>
      </c>
      <c r="R532" s="42">
        <v>3</v>
      </c>
      <c r="T532" s="56">
        <v>83.8</v>
      </c>
      <c r="U532" s="10">
        <f t="shared" si="66"/>
        <v>110.43333333333334</v>
      </c>
      <c r="V532" s="31">
        <f t="shared" si="64"/>
        <v>107.325</v>
      </c>
      <c r="W532" s="38"/>
    </row>
    <row r="533" spans="1:23" ht="16.5" thickBot="1">
      <c r="A533" s="43">
        <v>1991</v>
      </c>
      <c r="B533" s="42">
        <v>4</v>
      </c>
      <c r="D533" s="25">
        <v>197.6</v>
      </c>
      <c r="E533" s="18">
        <v>200.1</v>
      </c>
      <c r="F533" s="10">
        <f t="shared" si="65"/>
        <v>217.63333333333333</v>
      </c>
      <c r="G533" s="31">
        <f t="shared" si="57"/>
        <v>222.94166666666669</v>
      </c>
      <c r="H533" s="45">
        <f t="shared" si="58"/>
        <v>226.04166666666663</v>
      </c>
      <c r="I533" s="31">
        <f t="shared" si="59"/>
        <v>220.80000000000004</v>
      </c>
      <c r="J533" s="38">
        <v>203.8</v>
      </c>
      <c r="K533" s="31">
        <f t="shared" si="60"/>
        <v>100.38635319344463</v>
      </c>
      <c r="L533" s="31">
        <f t="shared" si="61"/>
        <v>226.04166666666663</v>
      </c>
      <c r="M533" s="41">
        <f t="shared" si="62"/>
        <v>217.63333333333333</v>
      </c>
      <c r="N533" s="2"/>
      <c r="O533" s="81">
        <f t="shared" si="63"/>
        <v>203.82083333333335</v>
      </c>
      <c r="Q533" s="43">
        <v>1929</v>
      </c>
      <c r="R533" s="42">
        <v>4</v>
      </c>
      <c r="T533" s="56">
        <v>87.9</v>
      </c>
      <c r="U533" s="10">
        <f t="shared" si="66"/>
        <v>104.09166666666665</v>
      </c>
      <c r="V533" s="31">
        <f t="shared" si="64"/>
        <v>105.64166666666665</v>
      </c>
      <c r="W533" s="38"/>
    </row>
    <row r="534" spans="1:23" ht="16.5" thickBot="1">
      <c r="A534" s="43">
        <v>1991</v>
      </c>
      <c r="B534" s="42">
        <v>5</v>
      </c>
      <c r="D534" s="25">
        <v>166.9</v>
      </c>
      <c r="E534" s="18">
        <v>194.5</v>
      </c>
      <c r="F534" s="10">
        <f t="shared" si="65"/>
        <v>213.93333333333337</v>
      </c>
      <c r="G534" s="31">
        <f t="shared" si="57"/>
        <v>219.72499999999999</v>
      </c>
      <c r="H534" s="45">
        <f t="shared" si="58"/>
        <v>228.35833333333335</v>
      </c>
      <c r="I534" s="31">
        <f t="shared" si="59"/>
        <v>218.14166666666668</v>
      </c>
      <c r="J534" s="38">
        <v>202.9</v>
      </c>
      <c r="K534" s="31">
        <f t="shared" si="60"/>
        <v>100.67427547522593</v>
      </c>
      <c r="L534" s="31">
        <f t="shared" si="61"/>
        <v>228.35833333333335</v>
      </c>
      <c r="M534" s="41">
        <f t="shared" si="62"/>
        <v>213.93333333333337</v>
      </c>
      <c r="N534" s="2"/>
      <c r="O534" s="81">
        <f t="shared" si="63"/>
        <v>202.92083333333335</v>
      </c>
      <c r="Q534" s="43">
        <v>1929</v>
      </c>
      <c r="R534" s="42">
        <v>5</v>
      </c>
      <c r="T534" s="56">
        <v>97</v>
      </c>
      <c r="U534" s="10">
        <f t="shared" si="66"/>
        <v>104.74166666666667</v>
      </c>
      <c r="V534" s="31">
        <f t="shared" si="64"/>
        <v>109.75833333333333</v>
      </c>
      <c r="W534" s="38"/>
    </row>
    <row r="535" spans="1:23" ht="16.5" thickBot="1">
      <c r="A535" s="43">
        <v>1991</v>
      </c>
      <c r="B535" s="42">
        <v>6</v>
      </c>
      <c r="D535" s="25">
        <v>224.7</v>
      </c>
      <c r="E535" s="18">
        <v>213.3</v>
      </c>
      <c r="F535" s="10">
        <f t="shared" si="65"/>
        <v>220.05833333333337</v>
      </c>
      <c r="G535" s="31">
        <f t="shared" si="57"/>
        <v>222.91666666666666</v>
      </c>
      <c r="H535" s="45">
        <f t="shared" si="58"/>
        <v>232.34166666666667</v>
      </c>
      <c r="I535" s="31">
        <f t="shared" si="59"/>
        <v>217.83333333333334</v>
      </c>
      <c r="J535" s="38">
        <v>202.8</v>
      </c>
      <c r="K535" s="31">
        <f t="shared" si="60"/>
        <v>100.55818532964744</v>
      </c>
      <c r="L535" s="31">
        <f t="shared" si="61"/>
        <v>232.34166666666667</v>
      </c>
      <c r="M535" s="41">
        <f t="shared" si="62"/>
        <v>220.05833333333337</v>
      </c>
      <c r="N535" s="2"/>
      <c r="O535" s="81">
        <f t="shared" si="63"/>
        <v>202.76250000000005</v>
      </c>
      <c r="Q535" s="43">
        <v>1929</v>
      </c>
      <c r="R535" s="42">
        <v>6</v>
      </c>
      <c r="T535" s="56">
        <v>119.9</v>
      </c>
      <c r="U535" s="10">
        <f t="shared" si="66"/>
        <v>109.54166666666667</v>
      </c>
      <c r="V535" s="31">
        <f t="shared" si="64"/>
        <v>119.84166666666668</v>
      </c>
      <c r="W535" s="38"/>
    </row>
    <row r="536" spans="1:23" ht="16.5" thickBot="1">
      <c r="A536" s="43">
        <v>1991</v>
      </c>
      <c r="B536" s="42">
        <v>7</v>
      </c>
      <c r="D536" s="25">
        <v>240.2</v>
      </c>
      <c r="E536" s="18">
        <v>218.9</v>
      </c>
      <c r="F536" s="10">
        <f t="shared" si="65"/>
        <v>227.39166666666668</v>
      </c>
      <c r="G536" s="31">
        <f t="shared" si="57"/>
        <v>219.70833333333334</v>
      </c>
      <c r="H536" s="45">
        <f t="shared" si="58"/>
        <v>233.77500000000001</v>
      </c>
      <c r="I536" s="31">
        <f t="shared" si="59"/>
        <v>217.91666666666666</v>
      </c>
      <c r="J536" s="38">
        <v>203.5</v>
      </c>
      <c r="K536" s="31">
        <f t="shared" si="60"/>
        <v>100.28071975666069</v>
      </c>
      <c r="L536" s="31">
        <f t="shared" si="61"/>
        <v>233.77500000000001</v>
      </c>
      <c r="M536" s="41">
        <f t="shared" si="62"/>
        <v>227.39166666666668</v>
      </c>
      <c r="N536" s="2"/>
      <c r="O536" s="81">
        <f t="shared" si="63"/>
        <v>203.53333333333333</v>
      </c>
      <c r="Q536" s="43">
        <v>1929</v>
      </c>
      <c r="R536" s="42">
        <v>7</v>
      </c>
      <c r="T536" s="56">
        <v>117.1</v>
      </c>
      <c r="U536" s="10">
        <f t="shared" si="66"/>
        <v>111.3</v>
      </c>
      <c r="V536" s="31">
        <f t="shared" si="64"/>
        <v>123.91666666666667</v>
      </c>
      <c r="W536" s="38"/>
    </row>
    <row r="537" spans="1:23" ht="16.5" thickBot="1">
      <c r="A537" s="43">
        <v>1991</v>
      </c>
      <c r="B537" s="42">
        <v>8</v>
      </c>
      <c r="D537" s="25">
        <v>240.8</v>
      </c>
      <c r="E537" s="18">
        <v>215.5</v>
      </c>
      <c r="F537" s="10">
        <f t="shared" si="65"/>
        <v>231.22499999999999</v>
      </c>
      <c r="G537" s="31">
        <f t="shared" si="57"/>
        <v>215.42499999999998</v>
      </c>
      <c r="H537" s="45">
        <f t="shared" si="58"/>
        <v>231.41666666666666</v>
      </c>
      <c r="I537" s="31">
        <f t="shared" si="59"/>
        <v>217.85833333333332</v>
      </c>
      <c r="J537" s="38">
        <v>203.3</v>
      </c>
      <c r="K537" s="31">
        <f t="shared" si="60"/>
        <v>100.00828918441633</v>
      </c>
      <c r="L537" s="31">
        <f t="shared" si="61"/>
        <v>231.41666666666666</v>
      </c>
      <c r="M537" s="41">
        <f t="shared" si="62"/>
        <v>231.22499999999999</v>
      </c>
      <c r="N537" s="2"/>
      <c r="O537" s="81">
        <f t="shared" si="63"/>
        <v>203.25833333333333</v>
      </c>
      <c r="Q537" s="43">
        <v>1929</v>
      </c>
      <c r="R537" s="42">
        <v>8</v>
      </c>
      <c r="T537" s="56">
        <v>109.6</v>
      </c>
      <c r="U537" s="10">
        <f t="shared" si="66"/>
        <v>111.27500000000002</v>
      </c>
      <c r="V537" s="31">
        <f t="shared" si="64"/>
        <v>120.39166666666665</v>
      </c>
      <c r="W537" s="38"/>
    </row>
    <row r="538" spans="1:23" ht="16.5" thickBot="1">
      <c r="A538" s="43">
        <v>1991</v>
      </c>
      <c r="B538" s="42">
        <v>9</v>
      </c>
      <c r="D538" s="25">
        <v>168.9</v>
      </c>
      <c r="E538" s="18">
        <v>182.5</v>
      </c>
      <c r="F538" s="10">
        <f t="shared" si="65"/>
        <v>222.93333333333337</v>
      </c>
      <c r="G538" s="31">
        <f t="shared" si="57"/>
        <v>207.10000000000002</v>
      </c>
      <c r="H538" s="45">
        <f t="shared" si="58"/>
        <v>223.1</v>
      </c>
      <c r="I538" s="31">
        <f t="shared" si="59"/>
        <v>214.95000000000002</v>
      </c>
      <c r="J538" s="38">
        <v>200.9</v>
      </c>
      <c r="K538" s="31">
        <f t="shared" si="60"/>
        <v>100.00747607655502</v>
      </c>
      <c r="L538" s="31">
        <f t="shared" si="61"/>
        <v>223.1</v>
      </c>
      <c r="M538" s="41">
        <f t="shared" si="62"/>
        <v>222.93333333333337</v>
      </c>
      <c r="N538" s="2"/>
      <c r="O538" s="81">
        <f t="shared" si="63"/>
        <v>200.94166666666663</v>
      </c>
      <c r="Q538" s="43">
        <v>1929</v>
      </c>
      <c r="R538" s="42">
        <v>9</v>
      </c>
      <c r="T538" s="56">
        <v>57.3</v>
      </c>
      <c r="U538" s="10">
        <f t="shared" si="66"/>
        <v>105.11666666666667</v>
      </c>
      <c r="V538" s="31">
        <f t="shared" si="64"/>
        <v>113.91666666666667</v>
      </c>
      <c r="W538" s="38"/>
    </row>
    <row r="539" spans="1:23" ht="16.5" thickBot="1">
      <c r="A539" s="43">
        <v>1991</v>
      </c>
      <c r="B539" s="42">
        <v>10</v>
      </c>
      <c r="D539" s="25">
        <v>197.1</v>
      </c>
      <c r="E539" s="18">
        <v>200</v>
      </c>
      <c r="F539" s="10">
        <f t="shared" si="65"/>
        <v>222.89999999999998</v>
      </c>
      <c r="G539" s="31">
        <f t="shared" si="57"/>
        <v>203.38333333333333</v>
      </c>
      <c r="H539" s="45">
        <f t="shared" si="58"/>
        <v>220.79166666666666</v>
      </c>
      <c r="I539" s="31">
        <f t="shared" si="59"/>
        <v>211.97499999999999</v>
      </c>
      <c r="J539" s="38">
        <v>196.7</v>
      </c>
      <c r="K539" s="31">
        <f t="shared" si="60"/>
        <v>99.905413488858983</v>
      </c>
      <c r="L539" s="31">
        <f t="shared" si="61"/>
        <v>220.79166666666666</v>
      </c>
      <c r="M539" s="41">
        <f t="shared" si="62"/>
        <v>222.89999999999998</v>
      </c>
      <c r="N539" s="2"/>
      <c r="O539" s="81">
        <f t="shared" si="63"/>
        <v>196.71666666666661</v>
      </c>
      <c r="Q539" s="43">
        <v>1929</v>
      </c>
      <c r="R539" s="42">
        <v>10</v>
      </c>
      <c r="T539" s="56">
        <v>90.1</v>
      </c>
      <c r="U539" s="10">
        <f t="shared" si="66"/>
        <v>105.825</v>
      </c>
      <c r="V539" s="31">
        <f t="shared" si="64"/>
        <v>114.54166666666667</v>
      </c>
      <c r="W539" s="38"/>
    </row>
    <row r="540" spans="1:23" ht="16.5" thickBot="1">
      <c r="A540" s="43">
        <v>1991</v>
      </c>
      <c r="B540" s="42">
        <v>11</v>
      </c>
      <c r="D540" s="25">
        <v>159.5</v>
      </c>
      <c r="E540" s="18">
        <v>168.3</v>
      </c>
      <c r="F540" s="10">
        <f t="shared" si="65"/>
        <v>219.10833333333332</v>
      </c>
      <c r="G540" s="31">
        <f t="shared" si="57"/>
        <v>190.2416666666667</v>
      </c>
      <c r="H540" s="45">
        <f t="shared" si="58"/>
        <v>215.95833333333334</v>
      </c>
      <c r="I540" s="31">
        <f t="shared" si="59"/>
        <v>202.63333333333333</v>
      </c>
      <c r="J540" s="38">
        <v>191.4</v>
      </c>
      <c r="K540" s="31">
        <f t="shared" si="60"/>
        <v>99.856235499942954</v>
      </c>
      <c r="L540" s="31">
        <f t="shared" si="61"/>
        <v>215.95833333333334</v>
      </c>
      <c r="M540" s="41">
        <f t="shared" si="62"/>
        <v>219.10833333333332</v>
      </c>
      <c r="N540" s="2"/>
      <c r="O540" s="81">
        <f t="shared" si="63"/>
        <v>191.38333333333333</v>
      </c>
      <c r="Q540" s="43">
        <v>1929</v>
      </c>
      <c r="R540" s="42">
        <v>11</v>
      </c>
      <c r="T540" s="56">
        <v>135.1</v>
      </c>
      <c r="U540" s="10">
        <f t="shared" si="66"/>
        <v>112.93333333333334</v>
      </c>
      <c r="V540" s="31">
        <f t="shared" si="64"/>
        <v>109.95</v>
      </c>
      <c r="W540" s="38"/>
    </row>
    <row r="541" spans="1:23" ht="16.5" thickBot="1">
      <c r="A541" s="43">
        <v>1991</v>
      </c>
      <c r="B541" s="42">
        <v>12</v>
      </c>
      <c r="D541" s="25">
        <v>212.6</v>
      </c>
      <c r="E541" s="18">
        <v>217</v>
      </c>
      <c r="F541" s="10">
        <f t="shared" si="65"/>
        <v>221.9083333333333</v>
      </c>
      <c r="G541" s="31">
        <f t="shared" si="57"/>
        <v>179.72499999999999</v>
      </c>
      <c r="H541" s="45">
        <f t="shared" si="58"/>
        <v>218.14166666666665</v>
      </c>
      <c r="I541" s="31">
        <f t="shared" si="59"/>
        <v>195.30000000000004</v>
      </c>
      <c r="J541" s="38">
        <v>183.1</v>
      </c>
      <c r="K541" s="31">
        <f t="shared" si="60"/>
        <v>99.830260242592658</v>
      </c>
      <c r="L541" s="31">
        <f t="shared" si="61"/>
        <v>218.14166666666665</v>
      </c>
      <c r="M541" s="41">
        <f t="shared" si="62"/>
        <v>221.9083333333333</v>
      </c>
      <c r="N541" s="2"/>
      <c r="O541" s="81">
        <f t="shared" si="63"/>
        <v>183.1</v>
      </c>
      <c r="Q541" s="43">
        <v>1929</v>
      </c>
      <c r="R541" s="42">
        <v>12</v>
      </c>
      <c r="T541" s="56">
        <v>179.9</v>
      </c>
      <c r="U541" s="10">
        <f t="shared" si="66"/>
        <v>124.84166666666665</v>
      </c>
      <c r="V541" s="31">
        <f t="shared" si="64"/>
        <v>96.55</v>
      </c>
      <c r="W541" s="38"/>
    </row>
    <row r="542" spans="1:23" ht="16.5" thickBot="1">
      <c r="A542" s="43">
        <v>1992</v>
      </c>
      <c r="B542" s="42">
        <v>1</v>
      </c>
      <c r="D542" s="25">
        <v>198.3</v>
      </c>
      <c r="E542" s="18">
        <v>210.6</v>
      </c>
      <c r="F542" s="10">
        <f t="shared" si="65"/>
        <v>216.21666666666667</v>
      </c>
      <c r="G542" s="31">
        <f t="shared" si="57"/>
        <v>162.01666666666668</v>
      </c>
      <c r="H542" s="45">
        <f t="shared" si="58"/>
        <v>217.22499999999999</v>
      </c>
      <c r="I542" s="31">
        <f t="shared" si="59"/>
        <v>180.54166666666666</v>
      </c>
      <c r="J542" s="38">
        <v>172.6</v>
      </c>
      <c r="K542" s="31">
        <f t="shared" si="60"/>
        <v>100.04663531950975</v>
      </c>
      <c r="L542" s="31">
        <f t="shared" si="61"/>
        <v>217.22499999999999</v>
      </c>
      <c r="M542" s="41">
        <f t="shared" si="62"/>
        <v>216.21666666666667</v>
      </c>
      <c r="N542" s="2"/>
      <c r="O542" s="81">
        <f t="shared" si="63"/>
        <v>172.59166666666667</v>
      </c>
      <c r="Q542" s="43">
        <v>1930</v>
      </c>
      <c r="R542" s="42">
        <v>1</v>
      </c>
      <c r="T542" s="56">
        <v>108.8</v>
      </c>
      <c r="U542" s="10">
        <f t="shared" si="66"/>
        <v>123.22499999999998</v>
      </c>
      <c r="V542" s="31">
        <f t="shared" si="64"/>
        <v>73.608333333333334</v>
      </c>
      <c r="W542" s="38"/>
    </row>
    <row r="543" spans="1:23" ht="16.5" thickBot="1">
      <c r="A543" s="43">
        <v>1992</v>
      </c>
      <c r="B543" s="42">
        <v>2</v>
      </c>
      <c r="D543" s="25">
        <v>230.7</v>
      </c>
      <c r="E543" s="18">
        <v>226.5</v>
      </c>
      <c r="F543" s="10">
        <f t="shared" si="65"/>
        <v>214.58333333333334</v>
      </c>
      <c r="G543" s="31">
        <f t="shared" si="57"/>
        <v>146.14166666666668</v>
      </c>
      <c r="H543" s="45">
        <f t="shared" si="58"/>
        <v>218.77499999999998</v>
      </c>
      <c r="I543" s="31">
        <f t="shared" si="59"/>
        <v>167.24166666666665</v>
      </c>
      <c r="J543" s="38">
        <v>161.1</v>
      </c>
      <c r="K543" s="31">
        <f t="shared" si="60"/>
        <v>100.19533980582524</v>
      </c>
      <c r="L543" s="31">
        <f t="shared" si="61"/>
        <v>218.77499999999998</v>
      </c>
      <c r="M543" s="41">
        <f t="shared" si="62"/>
        <v>214.58333333333334</v>
      </c>
      <c r="N543" s="2"/>
      <c r="O543" s="81">
        <f t="shared" si="63"/>
        <v>161.13750000000002</v>
      </c>
      <c r="Q543" s="43">
        <v>1930</v>
      </c>
      <c r="R543" s="42">
        <v>2</v>
      </c>
      <c r="T543" s="56">
        <v>83.1</v>
      </c>
      <c r="U543" s="10">
        <f t="shared" si="66"/>
        <v>118.18333333333332</v>
      </c>
      <c r="V543" s="31">
        <f t="shared" si="64"/>
        <v>61.974999999999994</v>
      </c>
      <c r="W543" s="38"/>
    </row>
    <row r="544" spans="1:23" ht="16.5" thickBot="1">
      <c r="A544" s="43">
        <v>1992</v>
      </c>
      <c r="B544" s="42">
        <v>3</v>
      </c>
      <c r="D544" s="25">
        <v>151</v>
      </c>
      <c r="E544" s="18">
        <v>169.6</v>
      </c>
      <c r="F544" s="10">
        <f t="shared" si="65"/>
        <v>205.60833333333335</v>
      </c>
      <c r="G544" s="31">
        <f t="shared" si="57"/>
        <v>123.18333333333334</v>
      </c>
      <c r="H544" s="45">
        <f t="shared" si="58"/>
        <v>213.875</v>
      </c>
      <c r="I544" s="31">
        <f t="shared" si="59"/>
        <v>149.75</v>
      </c>
      <c r="J544" s="38">
        <v>151.80000000000001</v>
      </c>
      <c r="K544" s="31">
        <f t="shared" si="60"/>
        <v>100.40205893081506</v>
      </c>
      <c r="L544" s="31">
        <f t="shared" si="61"/>
        <v>213.875</v>
      </c>
      <c r="M544" s="41">
        <f t="shared" si="62"/>
        <v>205.60833333333335</v>
      </c>
      <c r="N544" s="2"/>
      <c r="O544" s="81">
        <f t="shared" si="63"/>
        <v>151.81250000000003</v>
      </c>
      <c r="Q544" s="43">
        <v>1930</v>
      </c>
      <c r="R544" s="42">
        <v>3</v>
      </c>
      <c r="T544" s="56">
        <v>58.4</v>
      </c>
      <c r="U544" s="10">
        <f t="shared" si="66"/>
        <v>114.00833333333333</v>
      </c>
      <c r="V544" s="31">
        <f t="shared" si="64"/>
        <v>56.041666666666664</v>
      </c>
      <c r="W544" s="38"/>
    </row>
    <row r="545" spans="1:23" ht="16.5" thickBot="1">
      <c r="A545" s="43">
        <v>1992</v>
      </c>
      <c r="B545" s="42">
        <v>4</v>
      </c>
      <c r="D545" s="25">
        <v>142.19999999999999</v>
      </c>
      <c r="E545" s="18">
        <v>159.69999999999999</v>
      </c>
      <c r="F545" s="10">
        <f t="shared" si="65"/>
        <v>198.80833333333337</v>
      </c>
      <c r="G545" s="31">
        <f t="shared" si="57"/>
        <v>116.96666666666668</v>
      </c>
      <c r="H545" s="45">
        <f t="shared" si="58"/>
        <v>208.61666666666667</v>
      </c>
      <c r="I545" s="31">
        <f t="shared" si="59"/>
        <v>142.21666666666667</v>
      </c>
      <c r="J545" s="38">
        <v>146</v>
      </c>
      <c r="K545" s="31">
        <f t="shared" si="60"/>
        <v>100.4933562476422</v>
      </c>
      <c r="L545" s="31">
        <f t="shared" si="61"/>
        <v>208.61666666666667</v>
      </c>
      <c r="M545" s="41">
        <f t="shared" si="62"/>
        <v>198.80833333333337</v>
      </c>
      <c r="N545" s="2"/>
      <c r="O545" s="81">
        <f t="shared" si="63"/>
        <v>146.03750000000002</v>
      </c>
      <c r="Q545" s="43">
        <v>1930</v>
      </c>
      <c r="R545" s="42">
        <v>4</v>
      </c>
      <c r="T545" s="56">
        <v>63.7</v>
      </c>
      <c r="U545" s="10">
        <f t="shared" si="66"/>
        <v>112.34166666666665</v>
      </c>
      <c r="V545" s="31">
        <f t="shared" si="64"/>
        <v>55.533333333333339</v>
      </c>
      <c r="W545" s="38"/>
    </row>
    <row r="546" spans="1:23" ht="16.5" thickBot="1">
      <c r="A546" s="43">
        <v>1992</v>
      </c>
      <c r="B546" s="42">
        <v>5</v>
      </c>
      <c r="D546" s="25">
        <v>94.3</v>
      </c>
      <c r="E546" s="18">
        <v>128.19999999999999</v>
      </c>
      <c r="F546" s="10">
        <f t="shared" si="65"/>
        <v>184.80833333333331</v>
      </c>
      <c r="G546" s="31">
        <f t="shared" si="57"/>
        <v>115.18333333333332</v>
      </c>
      <c r="H546" s="45">
        <f t="shared" si="58"/>
        <v>199.29166666666666</v>
      </c>
      <c r="I546" s="31">
        <f t="shared" si="59"/>
        <v>138.33333333333334</v>
      </c>
      <c r="J546" s="38">
        <v>142.1</v>
      </c>
      <c r="K546" s="31">
        <f t="shared" si="60"/>
        <v>100.78369481895658</v>
      </c>
      <c r="L546" s="31">
        <f t="shared" si="61"/>
        <v>199.29166666666666</v>
      </c>
      <c r="M546" s="41">
        <f t="shared" si="62"/>
        <v>184.80833333333331</v>
      </c>
      <c r="N546" s="2"/>
      <c r="O546" s="81">
        <f t="shared" si="63"/>
        <v>142.13750000000002</v>
      </c>
      <c r="Q546" s="43">
        <v>1930</v>
      </c>
      <c r="R546" s="42">
        <v>5</v>
      </c>
      <c r="T546" s="56">
        <v>61.4</v>
      </c>
      <c r="U546" s="10">
        <f t="shared" si="66"/>
        <v>103.80833333333334</v>
      </c>
      <c r="V546" s="31">
        <f t="shared" si="64"/>
        <v>54.633333333333333</v>
      </c>
      <c r="W546" s="38"/>
    </row>
    <row r="547" spans="1:23" ht="16.5" thickBot="1">
      <c r="A547" s="43">
        <v>1992</v>
      </c>
      <c r="B547" s="42">
        <v>6</v>
      </c>
      <c r="D547" s="25">
        <v>98.5</v>
      </c>
      <c r="E547" s="18">
        <v>120.4</v>
      </c>
      <c r="F547" s="10">
        <f t="shared" si="65"/>
        <v>170.21666666666667</v>
      </c>
      <c r="G547" s="31">
        <f t="shared" si="57"/>
        <v>120.43333333333334</v>
      </c>
      <c r="H547" s="45">
        <f t="shared" si="58"/>
        <v>187.25000000000003</v>
      </c>
      <c r="I547" s="31">
        <f t="shared" si="59"/>
        <v>140.02500000000001</v>
      </c>
      <c r="J547" s="38">
        <v>137.1</v>
      </c>
      <c r="K547" s="31">
        <f t="shared" si="60"/>
        <v>101.00068540095957</v>
      </c>
      <c r="L547" s="31">
        <f t="shared" si="61"/>
        <v>187.25000000000003</v>
      </c>
      <c r="M547" s="41">
        <f t="shared" si="62"/>
        <v>170.21666666666667</v>
      </c>
      <c r="N547" s="2"/>
      <c r="O547" s="81">
        <f t="shared" si="63"/>
        <v>137.11666666666667</v>
      </c>
      <c r="Q547" s="43">
        <v>1930</v>
      </c>
      <c r="R547" s="42">
        <v>6</v>
      </c>
      <c r="T547" s="56">
        <v>48</v>
      </c>
      <c r="U547" s="10">
        <f t="shared" si="66"/>
        <v>85.558333333333323</v>
      </c>
      <c r="V547" s="31">
        <f t="shared" si="64"/>
        <v>52.93333333333333</v>
      </c>
      <c r="W547" s="38"/>
    </row>
    <row r="548" spans="1:23" ht="16.5" thickBot="1">
      <c r="A548" s="43">
        <v>1992</v>
      </c>
      <c r="B548" s="42">
        <v>7</v>
      </c>
      <c r="D548" s="25">
        <v>114.2</v>
      </c>
      <c r="E548" s="18">
        <v>136.5</v>
      </c>
      <c r="F548" s="10">
        <f t="shared" si="65"/>
        <v>155.00833333333333</v>
      </c>
      <c r="G548" s="31">
        <f t="shared" si="57"/>
        <v>120.96666666666668</v>
      </c>
      <c r="H548" s="45">
        <f t="shared" si="58"/>
        <v>174.36666666666665</v>
      </c>
      <c r="I548" s="31">
        <f t="shared" si="59"/>
        <v>140.95000000000002</v>
      </c>
      <c r="J548" s="38">
        <v>128.5</v>
      </c>
      <c r="K548" s="31">
        <f t="shared" si="60"/>
        <v>101.2488575883017</v>
      </c>
      <c r="L548" s="31">
        <f t="shared" si="61"/>
        <v>174.36666666666665</v>
      </c>
      <c r="M548" s="41">
        <f t="shared" si="62"/>
        <v>155.00833333333333</v>
      </c>
      <c r="N548" s="2"/>
      <c r="O548" s="81">
        <f t="shared" si="63"/>
        <v>128.47083333333333</v>
      </c>
      <c r="Q548" s="43">
        <v>1930</v>
      </c>
      <c r="R548" s="42">
        <v>7</v>
      </c>
      <c r="T548" s="56">
        <v>36.5</v>
      </c>
      <c r="U548" s="10">
        <f t="shared" si="66"/>
        <v>67.583333333333329</v>
      </c>
      <c r="V548" s="31">
        <f t="shared" si="64"/>
        <v>50.550000000000004</v>
      </c>
      <c r="W548" s="38"/>
    </row>
    <row r="549" spans="1:23" ht="16.5" thickBot="1">
      <c r="A549" s="43">
        <v>1992</v>
      </c>
      <c r="B549" s="42">
        <v>8</v>
      </c>
      <c r="D549" s="25">
        <v>91.9</v>
      </c>
      <c r="E549" s="18">
        <v>125.1</v>
      </c>
      <c r="F549" s="10">
        <f t="shared" si="65"/>
        <v>134.57500000000002</v>
      </c>
      <c r="G549" s="31">
        <f t="shared" si="57"/>
        <v>119.36666666666666</v>
      </c>
      <c r="H549" s="45">
        <f t="shared" si="58"/>
        <v>158.79166666666666</v>
      </c>
      <c r="I549" s="31">
        <f t="shared" si="59"/>
        <v>139.55833333333331</v>
      </c>
      <c r="J549" s="38">
        <v>119.3</v>
      </c>
      <c r="K549" s="31">
        <f t="shared" si="60"/>
        <v>101.79949222862096</v>
      </c>
      <c r="L549" s="31">
        <f t="shared" si="61"/>
        <v>158.79166666666666</v>
      </c>
      <c r="M549" s="41">
        <f t="shared" si="62"/>
        <v>134.57500000000002</v>
      </c>
      <c r="N549" s="2"/>
      <c r="O549" s="81">
        <f t="shared" si="63"/>
        <v>119.31250000000001</v>
      </c>
      <c r="Q549" s="43">
        <v>1930</v>
      </c>
      <c r="R549" s="42">
        <v>8</v>
      </c>
      <c r="T549" s="56">
        <v>41.5</v>
      </c>
      <c r="U549" s="10">
        <f t="shared" si="66"/>
        <v>58.508333333333326</v>
      </c>
      <c r="V549" s="31">
        <f t="shared" si="64"/>
        <v>52.483333333333327</v>
      </c>
      <c r="W549" s="38"/>
    </row>
    <row r="550" spans="1:23" ht="16.5" thickBot="1">
      <c r="A550" s="43">
        <v>1992</v>
      </c>
      <c r="B550" s="42">
        <v>9</v>
      </c>
      <c r="D550" s="25">
        <v>94</v>
      </c>
      <c r="E550" s="18">
        <v>118</v>
      </c>
      <c r="F550" s="10">
        <f t="shared" si="65"/>
        <v>118.43333333333334</v>
      </c>
      <c r="G550" s="31">
        <f t="shared" si="57"/>
        <v>123.23333333333333</v>
      </c>
      <c r="H550" s="45">
        <f t="shared" si="58"/>
        <v>145.45000000000002</v>
      </c>
      <c r="I550" s="31">
        <f t="shared" si="59"/>
        <v>141.55000000000001</v>
      </c>
      <c r="J550" s="38">
        <v>113</v>
      </c>
      <c r="K550" s="31">
        <f t="shared" si="60"/>
        <v>102.28117084154236</v>
      </c>
      <c r="L550" s="31">
        <f t="shared" si="61"/>
        <v>145.45000000000002</v>
      </c>
      <c r="M550" s="41">
        <f t="shared" si="62"/>
        <v>118.43333333333334</v>
      </c>
      <c r="N550" s="2"/>
      <c r="O550" s="81">
        <f t="shared" si="63"/>
        <v>113</v>
      </c>
      <c r="Q550" s="43">
        <v>1930</v>
      </c>
      <c r="R550" s="42">
        <v>9</v>
      </c>
      <c r="T550" s="56">
        <v>53.5</v>
      </c>
      <c r="U550" s="10">
        <f t="shared" si="66"/>
        <v>55.633333333333333</v>
      </c>
      <c r="V550" s="31">
        <f t="shared" si="64"/>
        <v>55.725000000000001</v>
      </c>
      <c r="W550" s="38"/>
    </row>
    <row r="551" spans="1:23" ht="16.5" thickBot="1">
      <c r="A551" s="43">
        <v>1992</v>
      </c>
      <c r="B551" s="42">
        <v>10</v>
      </c>
      <c r="D551" s="25">
        <v>133.4</v>
      </c>
      <c r="E551" s="18">
        <v>130.80000000000001</v>
      </c>
      <c r="F551" s="10">
        <f t="shared" si="65"/>
        <v>116.23333333333333</v>
      </c>
      <c r="G551" s="31">
        <f t="shared" si="57"/>
        <v>123.96666666666665</v>
      </c>
      <c r="H551" s="45">
        <f t="shared" si="58"/>
        <v>139.80833333333331</v>
      </c>
      <c r="I551" s="31">
        <f t="shared" si="59"/>
        <v>142.85833333333335</v>
      </c>
      <c r="J551" s="38">
        <v>109</v>
      </c>
      <c r="K551" s="31">
        <f t="shared" si="60"/>
        <v>102.02824777745913</v>
      </c>
      <c r="L551" s="31">
        <f t="shared" si="61"/>
        <v>139.80833333333331</v>
      </c>
      <c r="M551" s="41">
        <f t="shared" si="62"/>
        <v>116.23333333333333</v>
      </c>
      <c r="N551" s="2"/>
      <c r="O551" s="81">
        <f t="shared" si="63"/>
        <v>108.98333333333335</v>
      </c>
      <c r="Q551" s="43">
        <v>1930</v>
      </c>
      <c r="R551" s="42">
        <v>10</v>
      </c>
      <c r="T551" s="56">
        <v>57.2</v>
      </c>
      <c r="U551" s="10">
        <f t="shared" si="66"/>
        <v>54.991666666666667</v>
      </c>
      <c r="V551" s="31">
        <f t="shared" si="64"/>
        <v>55.31666666666667</v>
      </c>
      <c r="W551" s="38"/>
    </row>
    <row r="552" spans="1:23" ht="16.5" thickBot="1">
      <c r="A552" s="43">
        <v>1992</v>
      </c>
      <c r="B552" s="42">
        <v>11</v>
      </c>
      <c r="D552" s="25">
        <v>129.6</v>
      </c>
      <c r="E552" s="18">
        <v>142</v>
      </c>
      <c r="F552" s="10">
        <f t="shared" si="65"/>
        <v>118.125</v>
      </c>
      <c r="G552" s="31">
        <f t="shared" si="57"/>
        <v>116.16666666666667</v>
      </c>
      <c r="H552" s="45">
        <f t="shared" si="58"/>
        <v>139.48333333333335</v>
      </c>
      <c r="I552" s="31">
        <f t="shared" si="59"/>
        <v>140.35833333333335</v>
      </c>
      <c r="J552" s="38">
        <v>106.3</v>
      </c>
      <c r="K552" s="31">
        <f t="shared" si="60"/>
        <v>101.80811287477954</v>
      </c>
      <c r="L552" s="31">
        <f t="shared" si="61"/>
        <v>139.48333333333335</v>
      </c>
      <c r="M552" s="41">
        <f t="shared" si="62"/>
        <v>118.125</v>
      </c>
      <c r="N552" s="2"/>
      <c r="O552" s="81">
        <f t="shared" si="63"/>
        <v>106.34583333333336</v>
      </c>
      <c r="Q552" s="43">
        <v>1930</v>
      </c>
      <c r="R552" s="42">
        <v>11</v>
      </c>
      <c r="T552" s="56">
        <v>59.4</v>
      </c>
      <c r="U552" s="10">
        <f t="shared" si="66"/>
        <v>54.466666666666661</v>
      </c>
      <c r="V552" s="31">
        <f t="shared" si="64"/>
        <v>53.516666666666673</v>
      </c>
      <c r="W552" s="38"/>
    </row>
    <row r="553" spans="1:23" ht="16.5" thickBot="1">
      <c r="A553" s="43">
        <v>1992</v>
      </c>
      <c r="B553" s="42">
        <v>12</v>
      </c>
      <c r="D553" s="25">
        <v>122</v>
      </c>
      <c r="E553" s="18">
        <v>134.69999999999999</v>
      </c>
      <c r="F553" s="10">
        <f t="shared" si="65"/>
        <v>122.39166666666667</v>
      </c>
      <c r="G553" s="31">
        <f t="shared" si="57"/>
        <v>106.93333333333332</v>
      </c>
      <c r="H553" s="45">
        <f t="shared" si="58"/>
        <v>141.21666666666667</v>
      </c>
      <c r="I553" s="31">
        <f t="shared" si="59"/>
        <v>135.66666666666666</v>
      </c>
      <c r="J553" s="38">
        <v>104.5</v>
      </c>
      <c r="K553" s="31">
        <f t="shared" si="60"/>
        <v>101.5380949138694</v>
      </c>
      <c r="L553" s="31">
        <f t="shared" si="61"/>
        <v>141.21666666666667</v>
      </c>
      <c r="M553" s="41">
        <f t="shared" si="62"/>
        <v>122.39166666666667</v>
      </c>
      <c r="N553" s="2"/>
      <c r="O553" s="81">
        <f t="shared" si="63"/>
        <v>104.49583333333334</v>
      </c>
      <c r="Q553" s="43">
        <v>1930</v>
      </c>
      <c r="R553" s="42">
        <v>12</v>
      </c>
      <c r="T553" s="56">
        <v>43</v>
      </c>
      <c r="U553" s="10">
        <f t="shared" si="66"/>
        <v>52.516666666666659</v>
      </c>
      <c r="V553" s="31">
        <f t="shared" si="64"/>
        <v>49.141666666666659</v>
      </c>
      <c r="W553" s="38"/>
    </row>
    <row r="554" spans="1:23" ht="16.5" thickBot="1">
      <c r="A554" s="43">
        <v>1993</v>
      </c>
      <c r="B554" s="42">
        <v>1</v>
      </c>
      <c r="D554" s="25">
        <v>81.400000000000006</v>
      </c>
      <c r="E554" s="18">
        <v>117.2</v>
      </c>
      <c r="F554" s="10">
        <f t="shared" si="65"/>
        <v>118.23333333333333</v>
      </c>
      <c r="G554" s="31">
        <f t="shared" si="57"/>
        <v>99.100000000000009</v>
      </c>
      <c r="H554" s="45">
        <f t="shared" si="58"/>
        <v>139.3416666666667</v>
      </c>
      <c r="I554" s="31">
        <f t="shared" si="59"/>
        <v>131.13333333333333</v>
      </c>
      <c r="J554" s="38">
        <v>101.9</v>
      </c>
      <c r="K554" s="31">
        <f t="shared" si="60"/>
        <v>101.78531153087116</v>
      </c>
      <c r="L554" s="31">
        <f t="shared" si="61"/>
        <v>139.3416666666667</v>
      </c>
      <c r="M554" s="41">
        <f t="shared" si="62"/>
        <v>118.23333333333333</v>
      </c>
      <c r="N554" s="2"/>
      <c r="O554" s="81">
        <f t="shared" si="63"/>
        <v>101.88333333333333</v>
      </c>
      <c r="Q554" s="43">
        <v>1931</v>
      </c>
      <c r="R554" s="42">
        <v>1</v>
      </c>
      <c r="T554" s="56">
        <v>24.4</v>
      </c>
      <c r="U554" s="10">
        <f t="shared" si="66"/>
        <v>49.541666666666664</v>
      </c>
      <c r="V554" s="31">
        <f t="shared" si="64"/>
        <v>46.516666666666659</v>
      </c>
      <c r="W554" s="38"/>
    </row>
    <row r="555" spans="1:23" ht="16.5" thickBot="1">
      <c r="A555" s="43">
        <v>1993</v>
      </c>
      <c r="B555" s="42">
        <v>2</v>
      </c>
      <c r="D555" s="25">
        <v>127.8</v>
      </c>
      <c r="E555" s="18">
        <v>139.1</v>
      </c>
      <c r="F555" s="10">
        <f t="shared" si="65"/>
        <v>122.35833333333333</v>
      </c>
      <c r="G555" s="31">
        <f t="shared" si="57"/>
        <v>97.441666666666663</v>
      </c>
      <c r="H555" s="45">
        <f t="shared" si="58"/>
        <v>140.72499999999999</v>
      </c>
      <c r="I555" s="31">
        <f t="shared" si="59"/>
        <v>128.11666666666667</v>
      </c>
      <c r="J555" s="38">
        <v>99.3</v>
      </c>
      <c r="K555" s="31">
        <f t="shared" si="60"/>
        <v>101.50105564257986</v>
      </c>
      <c r="L555" s="31">
        <f t="shared" si="61"/>
        <v>140.72499999999999</v>
      </c>
      <c r="M555" s="41">
        <f t="shared" si="62"/>
        <v>122.35833333333333</v>
      </c>
      <c r="N555" s="2"/>
      <c r="O555" s="81">
        <f t="shared" si="63"/>
        <v>99.25</v>
      </c>
      <c r="Q555" s="43">
        <v>1931</v>
      </c>
      <c r="R555" s="42">
        <v>2</v>
      </c>
      <c r="T555" s="56">
        <v>71.8</v>
      </c>
      <c r="U555" s="10">
        <f t="shared" si="66"/>
        <v>55.008333333333333</v>
      </c>
      <c r="V555" s="31">
        <f t="shared" si="64"/>
        <v>46.666666666666664</v>
      </c>
      <c r="W555" s="38"/>
    </row>
    <row r="556" spans="1:23" ht="16.5" thickBot="1">
      <c r="A556" s="43">
        <v>1993</v>
      </c>
      <c r="B556" s="42">
        <v>3</v>
      </c>
      <c r="D556" s="25">
        <v>102.4</v>
      </c>
      <c r="E556" s="18">
        <v>135</v>
      </c>
      <c r="F556" s="10">
        <f t="shared" si="65"/>
        <v>123.93333333333332</v>
      </c>
      <c r="G556" s="31">
        <f t="shared" si="57"/>
        <v>83.95</v>
      </c>
      <c r="H556" s="45">
        <f t="shared" si="58"/>
        <v>142.96666666666667</v>
      </c>
      <c r="I556" s="31">
        <f t="shared" si="59"/>
        <v>120.25833333333334</v>
      </c>
      <c r="J556" s="38">
        <v>95.4</v>
      </c>
      <c r="K556" s="31">
        <f t="shared" si="60"/>
        <v>101.5357719203873</v>
      </c>
      <c r="L556" s="31">
        <f t="shared" si="61"/>
        <v>142.96666666666667</v>
      </c>
      <c r="M556" s="41">
        <f t="shared" si="62"/>
        <v>123.93333333333332</v>
      </c>
      <c r="N556" s="2"/>
      <c r="O556" s="81">
        <f t="shared" si="63"/>
        <v>95.408333333333317</v>
      </c>
      <c r="Q556" s="43">
        <v>1931</v>
      </c>
      <c r="R556" s="42">
        <v>3</v>
      </c>
      <c r="T556" s="56">
        <v>50.1</v>
      </c>
      <c r="U556" s="10">
        <f t="shared" si="66"/>
        <v>55.44166666666667</v>
      </c>
      <c r="V556" s="31">
        <f t="shared" si="64"/>
        <v>39.141666666666659</v>
      </c>
      <c r="W556" s="38"/>
    </row>
    <row r="557" spans="1:23" ht="16.5" thickBot="1">
      <c r="A557" s="43">
        <v>1993</v>
      </c>
      <c r="B557" s="42">
        <v>4</v>
      </c>
      <c r="D557" s="25">
        <v>94.4</v>
      </c>
      <c r="E557" s="18">
        <v>116.7</v>
      </c>
      <c r="F557" s="10">
        <f t="shared" si="65"/>
        <v>120.71666666666665</v>
      </c>
      <c r="G557" s="31">
        <f t="shared" si="57"/>
        <v>75.408333333333331</v>
      </c>
      <c r="H557" s="45">
        <f t="shared" si="58"/>
        <v>141.68333333333334</v>
      </c>
      <c r="I557" s="31">
        <f t="shared" si="59"/>
        <v>113.39166666666667</v>
      </c>
      <c r="J557" s="38">
        <v>90.2</v>
      </c>
      <c r="K557" s="31">
        <f t="shared" si="60"/>
        <v>101.73684937180727</v>
      </c>
      <c r="L557" s="31">
        <f t="shared" si="61"/>
        <v>141.68333333333334</v>
      </c>
      <c r="M557" s="41">
        <f t="shared" si="62"/>
        <v>120.71666666666665</v>
      </c>
      <c r="N557" s="2"/>
      <c r="O557" s="81">
        <f t="shared" si="63"/>
        <v>90.195833333333326</v>
      </c>
      <c r="Q557" s="43">
        <v>1931</v>
      </c>
      <c r="R557" s="42">
        <v>4</v>
      </c>
      <c r="T557" s="56">
        <v>52</v>
      </c>
      <c r="U557" s="10">
        <f t="shared" si="66"/>
        <v>54.883333333333333</v>
      </c>
      <c r="V557" s="31">
        <f t="shared" si="64"/>
        <v>34.81666666666667</v>
      </c>
      <c r="W557" s="38"/>
    </row>
    <row r="558" spans="1:23" ht="16.5" thickBot="1">
      <c r="A558" s="43">
        <v>1993</v>
      </c>
      <c r="B558" s="42">
        <v>5</v>
      </c>
      <c r="D558" s="25">
        <v>78.8</v>
      </c>
      <c r="E558" s="18">
        <v>114.9</v>
      </c>
      <c r="F558" s="10">
        <f t="shared" si="65"/>
        <v>111.93333333333334</v>
      </c>
      <c r="G558" s="31">
        <f t="shared" si="57"/>
        <v>69.61666666666666</v>
      </c>
      <c r="H558" s="45">
        <f t="shared" si="58"/>
        <v>138.1</v>
      </c>
      <c r="I558" s="31">
        <f t="shared" si="59"/>
        <v>110.06666666666666</v>
      </c>
      <c r="J558" s="38">
        <v>84.2</v>
      </c>
      <c r="K558" s="31">
        <f t="shared" si="60"/>
        <v>102.33770101250744</v>
      </c>
      <c r="L558" s="31">
        <f t="shared" si="61"/>
        <v>138.1</v>
      </c>
      <c r="M558" s="41">
        <f t="shared" si="62"/>
        <v>111.93333333333334</v>
      </c>
      <c r="N558" s="2"/>
      <c r="O558" s="81">
        <f t="shared" si="63"/>
        <v>84.208333333333343</v>
      </c>
      <c r="Q558" s="43">
        <v>1931</v>
      </c>
      <c r="R558" s="42">
        <v>5</v>
      </c>
      <c r="T558" s="56">
        <v>40.799999999999997</v>
      </c>
      <c r="U558" s="10">
        <f t="shared" si="66"/>
        <v>51.966666666666669</v>
      </c>
      <c r="V558" s="31">
        <f t="shared" si="64"/>
        <v>30.133333333333329</v>
      </c>
      <c r="W558" s="38"/>
    </row>
    <row r="559" spans="1:23" ht="16.5" thickBot="1">
      <c r="A559" s="43">
        <v>1993</v>
      </c>
      <c r="B559" s="42">
        <v>6</v>
      </c>
      <c r="D559" s="25">
        <v>69.599999999999994</v>
      </c>
      <c r="E559" s="18">
        <v>112.8</v>
      </c>
      <c r="F559" s="10">
        <f t="shared" si="65"/>
        <v>102.56666666666666</v>
      </c>
      <c r="G559" s="31">
        <f t="shared" si="57"/>
        <v>66.199999999999989</v>
      </c>
      <c r="H559" s="45">
        <f t="shared" si="58"/>
        <v>133.84166666666667</v>
      </c>
      <c r="I559" s="31">
        <f t="shared" si="59"/>
        <v>107.19166666666666</v>
      </c>
      <c r="J559" s="38">
        <v>78.599999999999994</v>
      </c>
      <c r="K559" s="31">
        <f t="shared" si="60"/>
        <v>103.04923626909327</v>
      </c>
      <c r="L559" s="31">
        <f t="shared" si="61"/>
        <v>133.84166666666667</v>
      </c>
      <c r="M559" s="41">
        <f t="shared" si="62"/>
        <v>102.56666666666666</v>
      </c>
      <c r="N559" s="2"/>
      <c r="O559" s="81">
        <f t="shared" si="63"/>
        <v>78.583333333333343</v>
      </c>
      <c r="Q559" s="43">
        <v>1931</v>
      </c>
      <c r="R559" s="42">
        <v>6</v>
      </c>
      <c r="T559" s="56">
        <v>25.5</v>
      </c>
      <c r="U559" s="10">
        <f t="shared" si="66"/>
        <v>47.68333333333333</v>
      </c>
      <c r="V559" s="31">
        <f t="shared" si="64"/>
        <v>28.408333333333331</v>
      </c>
      <c r="W559" s="38"/>
    </row>
    <row r="560" spans="1:23" ht="16.5" thickBot="1">
      <c r="A560" s="43">
        <v>1993</v>
      </c>
      <c r="B560" s="42">
        <v>7</v>
      </c>
      <c r="D560" s="25">
        <v>80.400000000000006</v>
      </c>
      <c r="E560" s="18">
        <v>102.2</v>
      </c>
      <c r="F560" s="10">
        <f t="shared" si="65"/>
        <v>99.016666666666652</v>
      </c>
      <c r="G560" s="31">
        <f t="shared" si="57"/>
        <v>67.374999999999986</v>
      </c>
      <c r="H560" s="45">
        <f t="shared" si="58"/>
        <v>129.88333333333333</v>
      </c>
      <c r="I560" s="31">
        <f t="shared" si="59"/>
        <v>106.125</v>
      </c>
      <c r="J560" s="38">
        <v>76.5</v>
      </c>
      <c r="K560" s="31">
        <f t="shared" si="60"/>
        <v>103.11732031644505</v>
      </c>
      <c r="L560" s="31">
        <f t="shared" si="61"/>
        <v>129.88333333333333</v>
      </c>
      <c r="M560" s="41">
        <f t="shared" si="62"/>
        <v>99.016666666666652</v>
      </c>
      <c r="N560" s="2"/>
      <c r="O560" s="81">
        <f t="shared" si="63"/>
        <v>76.495833333333337</v>
      </c>
      <c r="Q560" s="43">
        <v>1931</v>
      </c>
      <c r="R560" s="42">
        <v>7</v>
      </c>
      <c r="T560" s="56">
        <v>29</v>
      </c>
      <c r="U560" s="10">
        <f t="shared" si="66"/>
        <v>46.9</v>
      </c>
      <c r="V560" s="31">
        <f t="shared" si="64"/>
        <v>28.308333333333334</v>
      </c>
      <c r="W560" s="38"/>
    </row>
    <row r="561" spans="1:23" ht="16.5" thickBot="1">
      <c r="A561" s="43">
        <v>1993</v>
      </c>
      <c r="B561" s="42">
        <v>8</v>
      </c>
      <c r="D561" s="25">
        <v>62.5</v>
      </c>
      <c r="E561" s="18">
        <v>96</v>
      </c>
      <c r="F561" s="10">
        <f t="shared" si="65"/>
        <v>92</v>
      </c>
      <c r="G561" s="31">
        <f t="shared" si="57"/>
        <v>65.624999999999986</v>
      </c>
      <c r="H561" s="45">
        <f t="shared" si="58"/>
        <v>124.52499999999999</v>
      </c>
      <c r="I561" s="31">
        <f t="shared" si="59"/>
        <v>106.46666666666668</v>
      </c>
      <c r="J561" s="38">
        <v>73.599999999999994</v>
      </c>
      <c r="K561" s="31">
        <f t="shared" si="60"/>
        <v>103.53532608695652</v>
      </c>
      <c r="L561" s="31">
        <f t="shared" si="61"/>
        <v>124.52499999999999</v>
      </c>
      <c r="M561" s="41">
        <f t="shared" si="62"/>
        <v>92</v>
      </c>
      <c r="N561" s="2"/>
      <c r="O561" s="81">
        <f t="shared" si="63"/>
        <v>73.604166666666671</v>
      </c>
      <c r="Q561" s="43">
        <v>1931</v>
      </c>
      <c r="R561" s="42">
        <v>8</v>
      </c>
      <c r="T561" s="56">
        <v>21.6</v>
      </c>
      <c r="U561" s="10">
        <f t="shared" si="66"/>
        <v>42.483333333333334</v>
      </c>
      <c r="V561" s="31">
        <f t="shared" si="64"/>
        <v>26.616666666666671</v>
      </c>
      <c r="W561" s="38"/>
    </row>
    <row r="562" spans="1:23" ht="16.5" thickBot="1">
      <c r="A562" s="43">
        <v>1993</v>
      </c>
      <c r="B562" s="42">
        <v>9</v>
      </c>
      <c r="D562" s="25">
        <v>31.2</v>
      </c>
      <c r="E562" s="18">
        <v>87.9</v>
      </c>
      <c r="F562" s="10">
        <f t="shared" si="65"/>
        <v>78.016666666666666</v>
      </c>
      <c r="G562" s="31">
        <f t="shared" si="57"/>
        <v>63.741666666666667</v>
      </c>
      <c r="H562" s="45">
        <f t="shared" si="58"/>
        <v>116.33333333333333</v>
      </c>
      <c r="I562" s="31">
        <f t="shared" si="59"/>
        <v>106.02500000000002</v>
      </c>
      <c r="J562" s="38">
        <v>68.3</v>
      </c>
      <c r="K562" s="31">
        <f t="shared" si="60"/>
        <v>104.91134372997223</v>
      </c>
      <c r="L562" s="31">
        <f t="shared" si="61"/>
        <v>116.33333333333333</v>
      </c>
      <c r="M562" s="41">
        <f t="shared" si="62"/>
        <v>78.016666666666666</v>
      </c>
      <c r="N562" s="2"/>
      <c r="O562" s="81">
        <f t="shared" si="63"/>
        <v>68.279166666666654</v>
      </c>
      <c r="Q562" s="43">
        <v>1931</v>
      </c>
      <c r="R562" s="42">
        <v>9</v>
      </c>
      <c r="T562" s="56">
        <v>31.7</v>
      </c>
      <c r="U562" s="10">
        <f t="shared" si="66"/>
        <v>37.608333333333327</v>
      </c>
      <c r="V562" s="31">
        <f t="shared" si="64"/>
        <v>26.05</v>
      </c>
      <c r="W562" s="38"/>
    </row>
    <row r="563" spans="1:23" ht="16.5" thickBot="1">
      <c r="A563" s="43">
        <v>1993</v>
      </c>
      <c r="B563" s="42">
        <v>10</v>
      </c>
      <c r="D563" s="25">
        <v>71.099999999999994</v>
      </c>
      <c r="E563" s="18">
        <v>99.7</v>
      </c>
      <c r="F563" s="10">
        <f t="shared" si="65"/>
        <v>73.466666666666654</v>
      </c>
      <c r="G563" s="31">
        <f t="shared" si="57"/>
        <v>64.783333333333331</v>
      </c>
      <c r="H563" s="45">
        <f t="shared" si="58"/>
        <v>111.97500000000001</v>
      </c>
      <c r="I563" s="31">
        <f t="shared" si="59"/>
        <v>105.47500000000001</v>
      </c>
      <c r="J563" s="38">
        <v>63.2</v>
      </c>
      <c r="K563" s="31">
        <f t="shared" si="60"/>
        <v>105.24160617059891</v>
      </c>
      <c r="L563" s="31">
        <f t="shared" si="61"/>
        <v>111.97500000000001</v>
      </c>
      <c r="M563" s="41">
        <f t="shared" si="62"/>
        <v>73.466666666666654</v>
      </c>
      <c r="N563" s="2"/>
      <c r="O563" s="81">
        <f t="shared" si="63"/>
        <v>63.199999999999996</v>
      </c>
      <c r="Q563" s="43">
        <v>1931</v>
      </c>
      <c r="R563" s="42">
        <v>10</v>
      </c>
      <c r="T563" s="56">
        <v>16.600000000000001</v>
      </c>
      <c r="U563" s="10">
        <f t="shared" si="66"/>
        <v>31.866666666666664</v>
      </c>
      <c r="V563" s="31">
        <f t="shared" si="64"/>
        <v>23.891666666666666</v>
      </c>
      <c r="W563" s="38"/>
    </row>
    <row r="564" spans="1:23" ht="16.5" thickBot="1">
      <c r="A564" s="43">
        <v>1993</v>
      </c>
      <c r="B564" s="42">
        <v>11</v>
      </c>
      <c r="D564" s="25">
        <v>48.2</v>
      </c>
      <c r="E564" s="18">
        <v>93.8</v>
      </c>
      <c r="F564" s="10">
        <f t="shared" si="65"/>
        <v>67.066666666666677</v>
      </c>
      <c r="G564" s="31">
        <f t="shared" si="57"/>
        <v>57.699999999999989</v>
      </c>
      <c r="H564" s="45">
        <f t="shared" si="58"/>
        <v>108.30833333333334</v>
      </c>
      <c r="I564" s="31">
        <f t="shared" si="59"/>
        <v>102.30833333333334</v>
      </c>
      <c r="J564" s="38">
        <v>58.4</v>
      </c>
      <c r="K564" s="31">
        <f t="shared" si="60"/>
        <v>106.14935387673955</v>
      </c>
      <c r="L564" s="31">
        <f t="shared" si="61"/>
        <v>108.30833333333334</v>
      </c>
      <c r="M564" s="41">
        <f t="shared" si="62"/>
        <v>67.066666666666677</v>
      </c>
      <c r="N564" s="2"/>
      <c r="O564" s="81">
        <f t="shared" si="63"/>
        <v>58.366666666666667</v>
      </c>
      <c r="Q564" s="43">
        <v>1931</v>
      </c>
      <c r="R564" s="42">
        <v>11</v>
      </c>
      <c r="T564" s="56">
        <v>31.2</v>
      </c>
      <c r="U564" s="10">
        <f t="shared" si="66"/>
        <v>29.333333333333329</v>
      </c>
      <c r="V564" s="31">
        <f t="shared" si="64"/>
        <v>25.158333333333331</v>
      </c>
      <c r="W564" s="38"/>
    </row>
    <row r="565" spans="1:23" ht="16.5" thickBot="1">
      <c r="A565" s="43">
        <v>1993</v>
      </c>
      <c r="B565" s="42">
        <v>12</v>
      </c>
      <c r="D565" s="25">
        <v>68.400000000000006</v>
      </c>
      <c r="E565" s="18">
        <v>101.5</v>
      </c>
      <c r="F565" s="10">
        <f t="shared" si="65"/>
        <v>66.100000000000009</v>
      </c>
      <c r="G565" s="31">
        <f t="shared" si="57"/>
        <v>55.458333333333343</v>
      </c>
      <c r="H565" s="45">
        <f t="shared" si="58"/>
        <v>106.25</v>
      </c>
      <c r="I565" s="31">
        <f t="shared" si="59"/>
        <v>100.125</v>
      </c>
      <c r="J565" s="38">
        <v>55.1</v>
      </c>
      <c r="K565" s="31">
        <f t="shared" si="60"/>
        <v>106.07413010590015</v>
      </c>
      <c r="L565" s="31">
        <f t="shared" si="61"/>
        <v>106.25</v>
      </c>
      <c r="M565" s="41">
        <f t="shared" si="62"/>
        <v>66.100000000000009</v>
      </c>
      <c r="N565" s="2"/>
      <c r="O565" s="81">
        <f t="shared" si="63"/>
        <v>55.079166666666659</v>
      </c>
      <c r="Q565" s="43">
        <v>1931</v>
      </c>
      <c r="R565" s="42">
        <v>12</v>
      </c>
      <c r="T565" s="56">
        <v>29.7</v>
      </c>
      <c r="U565" s="10">
        <f t="shared" si="66"/>
        <v>28.758333333333329</v>
      </c>
      <c r="V565" s="31">
        <f t="shared" si="64"/>
        <v>25.508333333333329</v>
      </c>
      <c r="W565" s="38"/>
    </row>
    <row r="566" spans="1:23" ht="16.5" thickBot="1">
      <c r="A566" s="43">
        <v>1994</v>
      </c>
      <c r="B566" s="42">
        <v>1</v>
      </c>
      <c r="D566" s="25">
        <v>84.9</v>
      </c>
      <c r="E566" s="18">
        <v>111.3</v>
      </c>
      <c r="F566" s="10">
        <f t="shared" si="65"/>
        <v>67.75</v>
      </c>
      <c r="G566" s="31">
        <f t="shared" si="57"/>
        <v>51.583333333333343</v>
      </c>
      <c r="H566" s="45">
        <f t="shared" si="58"/>
        <v>106.88333333333333</v>
      </c>
      <c r="I566" s="31">
        <f t="shared" si="59"/>
        <v>96.783333333333346</v>
      </c>
      <c r="J566" s="38">
        <v>52.6</v>
      </c>
      <c r="K566" s="31">
        <f t="shared" si="60"/>
        <v>105.77613776137761</v>
      </c>
      <c r="L566" s="31">
        <f t="shared" si="61"/>
        <v>106.88333333333333</v>
      </c>
      <c r="M566" s="41">
        <f t="shared" si="62"/>
        <v>67.75</v>
      </c>
      <c r="N566" s="2"/>
      <c r="O566" s="81">
        <f t="shared" si="63"/>
        <v>52.591666666666661</v>
      </c>
      <c r="Q566" s="43">
        <v>1932</v>
      </c>
      <c r="R566" s="42">
        <v>1</v>
      </c>
      <c r="T566" s="56">
        <v>20.100000000000001</v>
      </c>
      <c r="U566" s="10">
        <f t="shared" si="66"/>
        <v>27.566666666666666</v>
      </c>
      <c r="V566" s="31">
        <f t="shared" si="64"/>
        <v>24.966666666666669</v>
      </c>
      <c r="W566" s="38"/>
    </row>
    <row r="567" spans="1:23" ht="16.5" thickBot="1">
      <c r="A567" s="43">
        <v>1994</v>
      </c>
      <c r="B567" s="42">
        <v>2</v>
      </c>
      <c r="D567" s="25">
        <v>54.9</v>
      </c>
      <c r="E567" s="18">
        <v>97.2</v>
      </c>
      <c r="F567" s="10">
        <f t="shared" si="65"/>
        <v>64.99166666666666</v>
      </c>
      <c r="G567" s="31">
        <f t="shared" si="57"/>
        <v>44.508333333333333</v>
      </c>
      <c r="H567" s="45">
        <f t="shared" si="58"/>
        <v>106.56666666666668</v>
      </c>
      <c r="I567" s="31">
        <f t="shared" si="59"/>
        <v>91.666666666666671</v>
      </c>
      <c r="J567" s="38">
        <v>50.2</v>
      </c>
      <c r="K567" s="31">
        <f t="shared" si="60"/>
        <v>106.39697397102194</v>
      </c>
      <c r="L567" s="31">
        <f t="shared" si="61"/>
        <v>106.56666666666668</v>
      </c>
      <c r="M567" s="41">
        <f t="shared" si="62"/>
        <v>64.99166666666666</v>
      </c>
      <c r="N567" s="2"/>
      <c r="O567" s="81">
        <f t="shared" si="63"/>
        <v>50.175000000000004</v>
      </c>
      <c r="Q567" s="43">
        <v>1932</v>
      </c>
      <c r="R567" s="42">
        <v>2</v>
      </c>
      <c r="T567" s="56">
        <v>17.600000000000001</v>
      </c>
      <c r="U567" s="10">
        <f t="shared" si="66"/>
        <v>26.283333333333331</v>
      </c>
      <c r="V567" s="31">
        <f t="shared" si="64"/>
        <v>23.891666666666669</v>
      </c>
      <c r="W567" s="38"/>
    </row>
    <row r="568" spans="1:23" ht="16.5" thickBot="1">
      <c r="A568" s="43">
        <v>1994</v>
      </c>
      <c r="B568" s="42">
        <v>3</v>
      </c>
      <c r="D568" s="25">
        <v>47.5</v>
      </c>
      <c r="E568" s="18">
        <v>89.5</v>
      </c>
      <c r="F568" s="10">
        <f t="shared" si="65"/>
        <v>65.099999999999994</v>
      </c>
      <c r="G568" s="31">
        <f t="shared" si="57"/>
        <v>41.591666666666669</v>
      </c>
      <c r="H568" s="45">
        <f t="shared" si="58"/>
        <v>106.15833333333335</v>
      </c>
      <c r="I568" s="31">
        <f t="shared" si="59"/>
        <v>88.625</v>
      </c>
      <c r="J568" s="38">
        <v>49.4</v>
      </c>
      <c r="K568" s="31">
        <f t="shared" si="60"/>
        <v>106.30696364567332</v>
      </c>
      <c r="L568" s="31">
        <f t="shared" si="61"/>
        <v>106.15833333333335</v>
      </c>
      <c r="M568" s="41">
        <f t="shared" si="62"/>
        <v>65.099999999999994</v>
      </c>
      <c r="N568" s="2"/>
      <c r="O568" s="81">
        <f t="shared" si="63"/>
        <v>49.387499999999989</v>
      </c>
      <c r="Q568" s="43">
        <v>1932</v>
      </c>
      <c r="R568" s="42">
        <v>3</v>
      </c>
      <c r="T568" s="56">
        <v>18.8</v>
      </c>
      <c r="U568" s="10">
        <f t="shared" si="66"/>
        <v>24.975000000000005</v>
      </c>
      <c r="V568" s="31">
        <f t="shared" si="64"/>
        <v>22.450000000000003</v>
      </c>
      <c r="W568" s="38"/>
    </row>
    <row r="569" spans="1:23" ht="16.5" thickBot="1">
      <c r="A569" s="43">
        <v>1994</v>
      </c>
      <c r="B569" s="42">
        <v>4</v>
      </c>
      <c r="D569" s="25">
        <v>27.4</v>
      </c>
      <c r="E569" s="18">
        <v>79.7</v>
      </c>
      <c r="F569" s="10">
        <f t="shared" si="65"/>
        <v>61.141666666666659</v>
      </c>
      <c r="G569" s="31">
        <f t="shared" si="57"/>
        <v>42.641666666666673</v>
      </c>
      <c r="H569" s="45">
        <f t="shared" si="58"/>
        <v>103.80833333333334</v>
      </c>
      <c r="I569" s="31">
        <f t="shared" si="59"/>
        <v>87.625</v>
      </c>
      <c r="J569" s="38">
        <v>49.6</v>
      </c>
      <c r="K569" s="31">
        <f t="shared" si="60"/>
        <v>106.97832901730953</v>
      </c>
      <c r="L569" s="31">
        <f t="shared" si="61"/>
        <v>103.80833333333334</v>
      </c>
      <c r="M569" s="41">
        <f t="shared" si="62"/>
        <v>61.141666666666659</v>
      </c>
      <c r="N569" s="2"/>
      <c r="O569" s="81">
        <f t="shared" si="63"/>
        <v>49.608333333333327</v>
      </c>
      <c r="Q569" s="43">
        <v>1932</v>
      </c>
      <c r="R569" s="42">
        <v>4</v>
      </c>
      <c r="T569" s="56">
        <v>18.7</v>
      </c>
      <c r="U569" s="10">
        <f t="shared" si="66"/>
        <v>24.066666666666666</v>
      </c>
      <c r="V569" s="31">
        <f t="shared" si="64"/>
        <v>21.099999999999998</v>
      </c>
      <c r="W569" s="38"/>
    </row>
    <row r="570" spans="1:23" ht="16.5" thickBot="1">
      <c r="A570" s="43">
        <v>1994</v>
      </c>
      <c r="B570" s="42">
        <v>5</v>
      </c>
      <c r="D570" s="25">
        <v>29.8</v>
      </c>
      <c r="E570" s="18">
        <v>81.7</v>
      </c>
      <c r="F570" s="10">
        <f t="shared" si="65"/>
        <v>56.166666666666664</v>
      </c>
      <c r="G570" s="31">
        <f t="shared" si="57"/>
        <v>46.125</v>
      </c>
      <c r="H570" s="45">
        <f t="shared" si="58"/>
        <v>101.30000000000001</v>
      </c>
      <c r="I570" s="31">
        <f t="shared" si="59"/>
        <v>88.191666666666663</v>
      </c>
      <c r="J570" s="38">
        <v>48.7</v>
      </c>
      <c r="K570" s="31">
        <f t="shared" si="60"/>
        <v>108.03560830860535</v>
      </c>
      <c r="L570" s="31">
        <f t="shared" si="61"/>
        <v>101.30000000000001</v>
      </c>
      <c r="M570" s="41">
        <f t="shared" si="62"/>
        <v>56.166666666666664</v>
      </c>
      <c r="N570" s="2"/>
      <c r="O570" s="81">
        <f t="shared" si="63"/>
        <v>48.662500000000001</v>
      </c>
      <c r="Q570" s="43">
        <v>1932</v>
      </c>
      <c r="R570" s="42">
        <v>5</v>
      </c>
      <c r="T570" s="56">
        <v>29.7</v>
      </c>
      <c r="U570" s="10">
        <f t="shared" si="66"/>
        <v>25.033333333333331</v>
      </c>
      <c r="V570" s="31">
        <f t="shared" si="64"/>
        <v>20.358333333333331</v>
      </c>
      <c r="W570" s="38"/>
    </row>
    <row r="571" spans="1:23" ht="16.5" thickBot="1">
      <c r="A571" s="43">
        <v>1994</v>
      </c>
      <c r="B571" s="42">
        <v>6</v>
      </c>
      <c r="D571" s="25">
        <v>39.700000000000003</v>
      </c>
      <c r="E571" s="18">
        <v>79.7</v>
      </c>
      <c r="F571" s="10">
        <f t="shared" si="65"/>
        <v>53.066666666666663</v>
      </c>
      <c r="G571" s="31">
        <f t="shared" si="57"/>
        <v>46.300000000000011</v>
      </c>
      <c r="H571" s="45">
        <f t="shared" si="58"/>
        <v>98.308333333333337</v>
      </c>
      <c r="I571" s="31">
        <f t="shared" si="59"/>
        <v>87.399999999999991</v>
      </c>
      <c r="J571" s="38">
        <v>46.4</v>
      </c>
      <c r="K571" s="31">
        <f t="shared" si="60"/>
        <v>108.52543969849246</v>
      </c>
      <c r="L571" s="31">
        <f t="shared" si="61"/>
        <v>98.308333333333337</v>
      </c>
      <c r="M571" s="41">
        <f t="shared" si="62"/>
        <v>53.066666666666663</v>
      </c>
      <c r="N571" s="2"/>
      <c r="O571" s="81">
        <f t="shared" si="63"/>
        <v>46.375</v>
      </c>
      <c r="Q571" s="43">
        <v>1932</v>
      </c>
      <c r="R571" s="42">
        <v>6</v>
      </c>
      <c r="T571" s="56">
        <v>36.9</v>
      </c>
      <c r="U571" s="10">
        <f t="shared" si="66"/>
        <v>26.108333333333334</v>
      </c>
      <c r="V571" s="31">
        <f t="shared" si="64"/>
        <v>18.091666666666665</v>
      </c>
      <c r="W571" s="38"/>
    </row>
    <row r="572" spans="1:23" ht="16.5" thickBot="1">
      <c r="A572" s="43">
        <v>1994</v>
      </c>
      <c r="B572" s="42">
        <v>7</v>
      </c>
      <c r="D572" s="25">
        <v>50.6</v>
      </c>
      <c r="E572" s="18">
        <v>83.2</v>
      </c>
      <c r="F572" s="10">
        <f t="shared" si="65"/>
        <v>48.725000000000001</v>
      </c>
      <c r="G572" s="31">
        <f t="shared" si="57"/>
        <v>45.083333333333336</v>
      </c>
      <c r="H572" s="45">
        <f t="shared" si="58"/>
        <v>94.441666666666663</v>
      </c>
      <c r="I572" s="31">
        <f t="shared" si="59"/>
        <v>87.016666666666652</v>
      </c>
      <c r="J572" s="38">
        <v>42.7</v>
      </c>
      <c r="K572" s="31">
        <f t="shared" si="60"/>
        <v>109.38258936206601</v>
      </c>
      <c r="L572" s="31">
        <f t="shared" si="61"/>
        <v>94.441666666666663</v>
      </c>
      <c r="M572" s="41">
        <f t="shared" si="62"/>
        <v>48.725000000000001</v>
      </c>
      <c r="N572" s="2"/>
      <c r="O572" s="81">
        <f t="shared" si="63"/>
        <v>42.6875</v>
      </c>
      <c r="Q572" s="43">
        <v>1932</v>
      </c>
      <c r="R572" s="42">
        <v>7</v>
      </c>
      <c r="T572" s="56">
        <v>16</v>
      </c>
      <c r="U572" s="10">
        <f t="shared" si="66"/>
        <v>24.625</v>
      </c>
      <c r="V572" s="31">
        <f t="shared" si="64"/>
        <v>15.183333333333335</v>
      </c>
      <c r="W572" s="38"/>
    </row>
    <row r="573" spans="1:23" ht="16.5" thickBot="1">
      <c r="A573" s="43">
        <v>1994</v>
      </c>
      <c r="B573" s="42">
        <v>8</v>
      </c>
      <c r="D573" s="25">
        <v>34.299999999999997</v>
      </c>
      <c r="E573" s="18">
        <v>78</v>
      </c>
      <c r="F573" s="10">
        <f t="shared" si="65"/>
        <v>42.791666666666664</v>
      </c>
      <c r="G573" s="31">
        <f t="shared" si="57"/>
        <v>43.18333333333333</v>
      </c>
      <c r="H573" s="45">
        <f t="shared" si="58"/>
        <v>90.066666666666663</v>
      </c>
      <c r="I573" s="31">
        <f t="shared" si="59"/>
        <v>86.77500000000002</v>
      </c>
      <c r="J573" s="38">
        <v>40.1</v>
      </c>
      <c r="K573" s="31">
        <f t="shared" si="60"/>
        <v>111.04771178188899</v>
      </c>
      <c r="L573" s="31">
        <f t="shared" si="61"/>
        <v>90.066666666666663</v>
      </c>
      <c r="M573" s="41">
        <f t="shared" si="62"/>
        <v>42.791666666666664</v>
      </c>
      <c r="N573" s="2"/>
      <c r="O573" s="81">
        <f t="shared" si="63"/>
        <v>40.12916666666667</v>
      </c>
      <c r="Q573" s="43">
        <v>1932</v>
      </c>
      <c r="R573" s="42">
        <v>8</v>
      </c>
      <c r="T573" s="56">
        <v>11.3</v>
      </c>
      <c r="U573" s="10">
        <f t="shared" si="66"/>
        <v>23.366666666666671</v>
      </c>
      <c r="V573" s="31">
        <f t="shared" si="64"/>
        <v>17.291666666666668</v>
      </c>
      <c r="W573" s="38"/>
    </row>
    <row r="574" spans="1:23" ht="16.5" thickBot="1">
      <c r="A574" s="43">
        <v>1994</v>
      </c>
      <c r="B574" s="42">
        <v>9</v>
      </c>
      <c r="D574" s="25">
        <v>40.5</v>
      </c>
      <c r="E574" s="18">
        <v>79.900000000000006</v>
      </c>
      <c r="F574" s="10">
        <f t="shared" si="65"/>
        <v>41.008333333333333</v>
      </c>
      <c r="G574" s="31">
        <f t="shared" si="57"/>
        <v>45.141666666666659</v>
      </c>
      <c r="H574" s="45">
        <f t="shared" si="58"/>
        <v>87.825000000000003</v>
      </c>
      <c r="I574" s="31">
        <f t="shared" si="59"/>
        <v>87.75</v>
      </c>
      <c r="J574" s="38">
        <v>39.700000000000003</v>
      </c>
      <c r="K574" s="31">
        <f t="shared" si="60"/>
        <v>111.41637878479983</v>
      </c>
      <c r="L574" s="31">
        <f t="shared" si="61"/>
        <v>87.825000000000003</v>
      </c>
      <c r="M574" s="41">
        <f t="shared" si="62"/>
        <v>41.008333333333333</v>
      </c>
      <c r="N574" s="2"/>
      <c r="O574" s="81">
        <f t="shared" si="63"/>
        <v>39.699999999999996</v>
      </c>
      <c r="Q574" s="43">
        <v>1932</v>
      </c>
      <c r="R574" s="42">
        <v>9</v>
      </c>
      <c r="T574" s="56">
        <v>6.6</v>
      </c>
      <c r="U574" s="10">
        <f t="shared" si="66"/>
        <v>21.433333333333334</v>
      </c>
      <c r="V574" s="31">
        <f t="shared" si="64"/>
        <v>19.883333333333336</v>
      </c>
      <c r="W574" s="38"/>
    </row>
    <row r="575" spans="1:23" ht="16.5" thickBot="1">
      <c r="A575" s="43">
        <v>1994</v>
      </c>
      <c r="B575" s="42">
        <v>10</v>
      </c>
      <c r="D575" s="25">
        <v>67.099999999999994</v>
      </c>
      <c r="E575" s="18">
        <v>87.1</v>
      </c>
      <c r="F575" s="10">
        <f t="shared" si="65"/>
        <v>45.95000000000001</v>
      </c>
      <c r="G575" s="31">
        <f t="shared" si="57"/>
        <v>44.050000000000004</v>
      </c>
      <c r="H575" s="45">
        <f t="shared" si="58"/>
        <v>88.241666666666674</v>
      </c>
      <c r="I575" s="31">
        <f t="shared" si="59"/>
        <v>87.966666666666654</v>
      </c>
      <c r="J575" s="38">
        <v>39.4</v>
      </c>
      <c r="K575" s="31">
        <f t="shared" si="60"/>
        <v>109.2038447587958</v>
      </c>
      <c r="L575" s="31">
        <f t="shared" si="61"/>
        <v>88.241666666666674</v>
      </c>
      <c r="M575" s="41">
        <f t="shared" si="62"/>
        <v>45.95000000000001</v>
      </c>
      <c r="N575" s="2"/>
      <c r="O575" s="81">
        <f t="shared" si="63"/>
        <v>39.408333333333339</v>
      </c>
      <c r="Q575" s="43">
        <v>1932</v>
      </c>
      <c r="R575" s="42">
        <v>10</v>
      </c>
      <c r="T575" s="56">
        <v>14.8</v>
      </c>
      <c r="U575" s="10">
        <f t="shared" si="66"/>
        <v>20.774999999999995</v>
      </c>
      <c r="V575" s="31">
        <f t="shared" si="64"/>
        <v>20.591666666666669</v>
      </c>
      <c r="W575" s="38"/>
    </row>
    <row r="576" spans="1:23" ht="16.5" thickBot="1">
      <c r="A576" s="43">
        <v>1994</v>
      </c>
      <c r="B576" s="42">
        <v>11</v>
      </c>
      <c r="D576" s="25">
        <v>29.5</v>
      </c>
      <c r="E576" s="18">
        <v>79.099999999999994</v>
      </c>
      <c r="F576" s="10">
        <f t="shared" si="65"/>
        <v>46.1</v>
      </c>
      <c r="G576" s="31">
        <f t="shared" si="57"/>
        <v>36.283333333333339</v>
      </c>
      <c r="H576" s="45">
        <f t="shared" si="58"/>
        <v>87.975000000000009</v>
      </c>
      <c r="I576" s="31">
        <f t="shared" si="59"/>
        <v>86.391666666666652</v>
      </c>
      <c r="J576" s="38">
        <v>38.700000000000003</v>
      </c>
      <c r="K576" s="31">
        <f t="shared" si="60"/>
        <v>109.08351409978309</v>
      </c>
      <c r="L576" s="31">
        <f t="shared" si="61"/>
        <v>87.975000000000009</v>
      </c>
      <c r="M576" s="41">
        <f t="shared" si="62"/>
        <v>46.1</v>
      </c>
      <c r="N576" s="2"/>
      <c r="O576" s="81">
        <f t="shared" si="63"/>
        <v>38.733333333333341</v>
      </c>
      <c r="Q576" s="43">
        <v>1932</v>
      </c>
      <c r="R576" s="42">
        <v>11</v>
      </c>
      <c r="T576" s="56">
        <v>13.7</v>
      </c>
      <c r="U576" s="10">
        <f t="shared" si="66"/>
        <v>19.024999999999999</v>
      </c>
      <c r="V576" s="31">
        <f t="shared" si="64"/>
        <v>18.975000000000001</v>
      </c>
      <c r="W576" s="38"/>
    </row>
    <row r="577" spans="1:23" ht="16.5" thickBot="1">
      <c r="A577" s="43">
        <v>1994</v>
      </c>
      <c r="B577" s="42">
        <v>12</v>
      </c>
      <c r="D577" s="25">
        <v>32.200000000000003</v>
      </c>
      <c r="E577" s="18">
        <v>74.8</v>
      </c>
      <c r="F577" s="10">
        <f t="shared" si="65"/>
        <v>45.675000000000004</v>
      </c>
      <c r="G577" s="31">
        <f t="shared" si="57"/>
        <v>34.858333333333334</v>
      </c>
      <c r="H577" s="45">
        <f t="shared" si="58"/>
        <v>86.991666666666674</v>
      </c>
      <c r="I577" s="31">
        <f t="shared" si="59"/>
        <v>86.141666666666652</v>
      </c>
      <c r="J577" s="38">
        <v>37.6</v>
      </c>
      <c r="K577" s="31">
        <f t="shared" si="60"/>
        <v>109.04579456303594</v>
      </c>
      <c r="L577" s="31">
        <f t="shared" si="61"/>
        <v>86.991666666666674</v>
      </c>
      <c r="M577" s="41">
        <f t="shared" si="62"/>
        <v>45.675000000000004</v>
      </c>
      <c r="N577" s="2"/>
      <c r="O577" s="81">
        <f t="shared" si="63"/>
        <v>37.583333333333336</v>
      </c>
      <c r="Q577" s="43">
        <v>1932</v>
      </c>
      <c r="R577" s="42">
        <v>12</v>
      </c>
      <c r="T577" s="56">
        <v>18.5</v>
      </c>
      <c r="U577" s="10">
        <f t="shared" si="66"/>
        <v>16.558333333333334</v>
      </c>
      <c r="V577" s="31">
        <f t="shared" si="64"/>
        <v>17.858333333333331</v>
      </c>
      <c r="W577" s="38"/>
    </row>
    <row r="578" spans="1:23" ht="16.5" thickBot="1">
      <c r="A578" s="43">
        <v>1995</v>
      </c>
      <c r="B578" s="42">
        <v>1</v>
      </c>
      <c r="D578" s="25">
        <v>32.6</v>
      </c>
      <c r="E578" s="18">
        <v>80</v>
      </c>
      <c r="F578" s="10">
        <f t="shared" si="65"/>
        <v>43.583333333333336</v>
      </c>
      <c r="G578" s="31">
        <f t="shared" si="57"/>
        <v>33.06666666666667</v>
      </c>
      <c r="H578" s="45">
        <f t="shared" si="58"/>
        <v>86.75</v>
      </c>
      <c r="I578" s="31">
        <f t="shared" si="59"/>
        <v>86.541666666666671</v>
      </c>
      <c r="J578" s="38">
        <v>35.6</v>
      </c>
      <c r="K578" s="31">
        <f t="shared" si="60"/>
        <v>109.90439770554494</v>
      </c>
      <c r="L578" s="31">
        <f t="shared" si="61"/>
        <v>86.75</v>
      </c>
      <c r="M578" s="41">
        <f t="shared" si="62"/>
        <v>43.583333333333336</v>
      </c>
      <c r="N578" s="2"/>
      <c r="O578" s="81">
        <f t="shared" si="63"/>
        <v>35.608333333333334</v>
      </c>
      <c r="Q578" s="43">
        <v>1933</v>
      </c>
      <c r="R578" s="42">
        <v>1</v>
      </c>
      <c r="T578" s="56">
        <v>20.399999999999999</v>
      </c>
      <c r="U578" s="10">
        <f t="shared" si="66"/>
        <v>15.550000000000002</v>
      </c>
      <c r="V578" s="31">
        <f t="shared" si="64"/>
        <v>15.891666666666666</v>
      </c>
      <c r="W578" s="38"/>
    </row>
    <row r="579" spans="1:23" ht="16.5" thickBot="1">
      <c r="A579" s="43">
        <v>1995</v>
      </c>
      <c r="B579" s="42">
        <v>2</v>
      </c>
      <c r="D579" s="25">
        <v>45.8</v>
      </c>
      <c r="E579" s="18">
        <v>83.5</v>
      </c>
      <c r="F579" s="10">
        <f t="shared" si="65"/>
        <v>44.141666666666659</v>
      </c>
      <c r="G579" s="31">
        <f t="shared" si="57"/>
        <v>30.849999999999998</v>
      </c>
      <c r="H579" s="45">
        <f t="shared" si="58"/>
        <v>87.233333333333348</v>
      </c>
      <c r="I579" s="31">
        <f t="shared" si="59"/>
        <v>85.875</v>
      </c>
      <c r="J579" s="38">
        <v>33.700000000000003</v>
      </c>
      <c r="K579" s="31">
        <f t="shared" si="60"/>
        <v>109.76212950726827</v>
      </c>
      <c r="L579" s="31">
        <f t="shared" si="61"/>
        <v>87.233333333333348</v>
      </c>
      <c r="M579" s="41">
        <f t="shared" si="62"/>
        <v>44.141666666666659</v>
      </c>
      <c r="N579" s="2"/>
      <c r="O579" s="81">
        <f t="shared" si="63"/>
        <v>33.679166666666667</v>
      </c>
      <c r="Q579" s="43">
        <v>1933</v>
      </c>
      <c r="R579" s="42">
        <v>2</v>
      </c>
      <c r="T579" s="56">
        <v>36.9</v>
      </c>
      <c r="U579" s="10">
        <f t="shared" si="66"/>
        <v>19.425000000000001</v>
      </c>
      <c r="V579" s="31">
        <f t="shared" si="64"/>
        <v>12.916666666666666</v>
      </c>
      <c r="W579" s="38"/>
    </row>
    <row r="580" spans="1:23" ht="16.5" thickBot="1">
      <c r="A580" s="43">
        <v>1995</v>
      </c>
      <c r="B580" s="42">
        <v>3</v>
      </c>
      <c r="D580" s="25">
        <v>46.3</v>
      </c>
      <c r="E580" s="18">
        <v>84.2</v>
      </c>
      <c r="F580" s="10">
        <f t="shared" si="65"/>
        <v>45.625</v>
      </c>
      <c r="G580" s="31">
        <f t="shared" si="57"/>
        <v>26.041666666666668</v>
      </c>
      <c r="H580" s="45">
        <f t="shared" si="58"/>
        <v>88.108333333333334</v>
      </c>
      <c r="I580" s="31">
        <f t="shared" si="59"/>
        <v>84.333333333333329</v>
      </c>
      <c r="J580" s="38">
        <v>32</v>
      </c>
      <c r="K580" s="31">
        <f t="shared" si="60"/>
        <v>109.31141552511416</v>
      </c>
      <c r="L580" s="31">
        <f t="shared" si="61"/>
        <v>88.108333333333334</v>
      </c>
      <c r="M580" s="41">
        <f t="shared" si="62"/>
        <v>45.625</v>
      </c>
      <c r="N580" s="2"/>
      <c r="O580" s="81">
        <f t="shared" si="63"/>
        <v>31.974999999999998</v>
      </c>
      <c r="Q580" s="43">
        <v>1933</v>
      </c>
      <c r="R580" s="42">
        <v>3</v>
      </c>
      <c r="T580" s="56">
        <v>16.8</v>
      </c>
      <c r="U580" s="10">
        <f t="shared" si="66"/>
        <v>20.733333333333331</v>
      </c>
      <c r="V580" s="31">
        <f t="shared" si="64"/>
        <v>7.5083333333333337</v>
      </c>
      <c r="W580" s="38"/>
    </row>
    <row r="581" spans="1:23" ht="16.5" thickBot="1">
      <c r="A581" s="43">
        <v>1995</v>
      </c>
      <c r="B581" s="42">
        <v>4</v>
      </c>
      <c r="D581" s="25">
        <v>21.6</v>
      </c>
      <c r="E581" s="18">
        <v>78.2</v>
      </c>
      <c r="F581" s="10">
        <f t="shared" si="65"/>
        <v>40.258333333333333</v>
      </c>
      <c r="G581" s="31">
        <f t="shared" si="57"/>
        <v>22.183333333333337</v>
      </c>
      <c r="H581" s="45">
        <f t="shared" si="58"/>
        <v>87.225000000000009</v>
      </c>
      <c r="I581" s="31">
        <f t="shared" si="59"/>
        <v>82.825000000000003</v>
      </c>
      <c r="J581" s="38">
        <v>29.4</v>
      </c>
      <c r="K581" s="31">
        <f t="shared" si="60"/>
        <v>111.66632167253157</v>
      </c>
      <c r="L581" s="31">
        <f t="shared" si="61"/>
        <v>87.225000000000009</v>
      </c>
      <c r="M581" s="41">
        <f t="shared" si="62"/>
        <v>40.258333333333333</v>
      </c>
      <c r="N581" s="2"/>
      <c r="O581" s="81">
        <f t="shared" si="63"/>
        <v>29.420833333333331</v>
      </c>
      <c r="Q581" s="43">
        <v>1933</v>
      </c>
      <c r="R581" s="42">
        <v>4</v>
      </c>
      <c r="T581" s="56">
        <v>4.9000000000000004</v>
      </c>
      <c r="U581" s="10">
        <f t="shared" si="66"/>
        <v>19.766666666666669</v>
      </c>
      <c r="V581" s="31">
        <f t="shared" si="64"/>
        <v>5.833333333333333</v>
      </c>
      <c r="W581" s="38"/>
    </row>
    <row r="582" spans="1:23" ht="16.5" thickBot="1">
      <c r="A582" s="43">
        <v>1995</v>
      </c>
      <c r="B582" s="42">
        <v>5</v>
      </c>
      <c r="D582" s="25">
        <v>19.399999999999999</v>
      </c>
      <c r="E582" s="18">
        <v>77.099999999999994</v>
      </c>
      <c r="F582" s="10">
        <f t="shared" si="65"/>
        <v>35.44166666666667</v>
      </c>
      <c r="G582" s="31">
        <f t="shared" si="57"/>
        <v>22.3</v>
      </c>
      <c r="H582" s="45">
        <f t="shared" si="58"/>
        <v>86.225000000000009</v>
      </c>
      <c r="I582" s="31">
        <f t="shared" si="59"/>
        <v>82.3</v>
      </c>
      <c r="J582" s="38">
        <v>27.3</v>
      </c>
      <c r="K582" s="31">
        <f t="shared" si="60"/>
        <v>114.32870914648484</v>
      </c>
      <c r="L582" s="31">
        <f t="shared" si="61"/>
        <v>86.225000000000009</v>
      </c>
      <c r="M582" s="41">
        <f t="shared" si="62"/>
        <v>35.44166666666667</v>
      </c>
      <c r="N582" s="2"/>
      <c r="O582" s="81">
        <f t="shared" si="63"/>
        <v>27.254166666666666</v>
      </c>
      <c r="Q582" s="43">
        <v>1933</v>
      </c>
      <c r="R582" s="42">
        <v>5</v>
      </c>
      <c r="T582" s="56">
        <v>5.3</v>
      </c>
      <c r="U582" s="10">
        <f t="shared" si="66"/>
        <v>18.275000000000002</v>
      </c>
      <c r="V582" s="31">
        <f t="shared" si="64"/>
        <v>5.5166666666666657</v>
      </c>
      <c r="W582" s="38"/>
    </row>
    <row r="583" spans="1:23" ht="16.5" thickBot="1">
      <c r="A583" s="43">
        <v>1995</v>
      </c>
      <c r="B583" s="42">
        <v>6</v>
      </c>
      <c r="D583" s="25">
        <v>22.5</v>
      </c>
      <c r="E583" s="18">
        <v>78.099999999999994</v>
      </c>
      <c r="F583" s="10">
        <f t="shared" si="65"/>
        <v>34.050000000000004</v>
      </c>
      <c r="G583" s="31">
        <f t="shared" si="57"/>
        <v>21.474999999999998</v>
      </c>
      <c r="H583" s="45">
        <f t="shared" si="58"/>
        <v>86.416666666666671</v>
      </c>
      <c r="I583" s="31">
        <f t="shared" si="59"/>
        <v>81.358333333333334</v>
      </c>
      <c r="J583" s="38">
        <v>25.9</v>
      </c>
      <c r="K583" s="31">
        <f t="shared" si="60"/>
        <v>115.37934410181106</v>
      </c>
      <c r="L583" s="31">
        <f t="shared" si="61"/>
        <v>86.416666666666671</v>
      </c>
      <c r="M583" s="41">
        <f t="shared" si="62"/>
        <v>34.050000000000004</v>
      </c>
      <c r="N583" s="2"/>
      <c r="O583" s="81">
        <f t="shared" si="63"/>
        <v>25.887500000000003</v>
      </c>
      <c r="Q583" s="43">
        <v>1933</v>
      </c>
      <c r="R583" s="42">
        <v>6</v>
      </c>
      <c r="T583" s="56">
        <v>8.6999999999999993</v>
      </c>
      <c r="U583" s="10">
        <f t="shared" si="66"/>
        <v>17.041666666666668</v>
      </c>
      <c r="V583" s="31">
        <f t="shared" si="64"/>
        <v>4.7499999999999991</v>
      </c>
      <c r="W583" s="38"/>
    </row>
    <row r="584" spans="1:23" ht="16.5" thickBot="1">
      <c r="A584" s="43">
        <v>1995</v>
      </c>
      <c r="B584" s="42">
        <v>7</v>
      </c>
      <c r="D584" s="25">
        <v>20.399999999999999</v>
      </c>
      <c r="E584" s="18">
        <v>76.3</v>
      </c>
      <c r="F584" s="10">
        <f t="shared" si="65"/>
        <v>32.050000000000004</v>
      </c>
      <c r="G584" s="31">
        <f t="shared" si="57"/>
        <v>20.075000000000003</v>
      </c>
      <c r="H584" s="45">
        <f t="shared" si="58"/>
        <v>86.233333333333334</v>
      </c>
      <c r="I584" s="31">
        <f t="shared" si="59"/>
        <v>80.208333333333329</v>
      </c>
      <c r="J584" s="38">
        <v>24.4</v>
      </c>
      <c r="K584" s="31">
        <f t="shared" si="60"/>
        <v>116.9058762350494</v>
      </c>
      <c r="L584" s="31">
        <f t="shared" si="61"/>
        <v>86.233333333333334</v>
      </c>
      <c r="M584" s="41">
        <f t="shared" si="62"/>
        <v>32.050000000000004</v>
      </c>
      <c r="N584" s="2"/>
      <c r="O584" s="81">
        <f t="shared" si="63"/>
        <v>24.362499999999997</v>
      </c>
      <c r="Q584" s="43">
        <v>1933</v>
      </c>
      <c r="R584" s="42">
        <v>7</v>
      </c>
      <c r="T584" s="56">
        <v>4.7</v>
      </c>
      <c r="U584" s="10">
        <f t="shared" si="66"/>
        <v>14.583333333333334</v>
      </c>
      <c r="V584" s="33">
        <f t="shared" si="64"/>
        <v>3.8083333333333336</v>
      </c>
      <c r="W584" s="38"/>
    </row>
    <row r="585" spans="1:23" ht="16.5" thickBot="1">
      <c r="A585" s="43">
        <v>1995</v>
      </c>
      <c r="B585" s="42">
        <v>8</v>
      </c>
      <c r="D585" s="25">
        <v>18.2</v>
      </c>
      <c r="E585" s="18">
        <v>75.7</v>
      </c>
      <c r="F585" s="10">
        <f t="shared" si="65"/>
        <v>28.549999999999997</v>
      </c>
      <c r="G585" s="31">
        <f t="shared" si="57"/>
        <v>18.425000000000001</v>
      </c>
      <c r="H585" s="45">
        <f t="shared" si="58"/>
        <v>85.225000000000009</v>
      </c>
      <c r="I585" s="31">
        <f t="shared" si="59"/>
        <v>79.316666666666663</v>
      </c>
      <c r="J585" s="38">
        <v>22</v>
      </c>
      <c r="K585" s="31">
        <f t="shared" si="60"/>
        <v>119.85113835376532</v>
      </c>
      <c r="L585" s="31">
        <f t="shared" si="61"/>
        <v>85.225000000000009</v>
      </c>
      <c r="M585" s="41">
        <f t="shared" si="62"/>
        <v>28.549999999999997</v>
      </c>
      <c r="N585" s="2"/>
      <c r="O585" s="81">
        <f t="shared" si="63"/>
        <v>21.970833333333331</v>
      </c>
      <c r="Q585" s="43">
        <v>1933</v>
      </c>
      <c r="R585" s="42">
        <v>8</v>
      </c>
      <c r="T585" s="56">
        <v>0.4</v>
      </c>
      <c r="U585" s="10">
        <f t="shared" si="66"/>
        <v>9.8749999999999982</v>
      </c>
      <c r="V585" s="31">
        <f t="shared" si="64"/>
        <v>4.5750000000000002</v>
      </c>
      <c r="W585" s="38"/>
    </row>
    <row r="586" spans="1:23" ht="16.5" thickBot="1">
      <c r="A586" s="43">
        <v>1995</v>
      </c>
      <c r="B586" s="42">
        <v>9</v>
      </c>
      <c r="D586" s="25">
        <v>15.7</v>
      </c>
      <c r="E586" s="18">
        <v>72.8</v>
      </c>
      <c r="F586" s="10">
        <f t="shared" si="65"/>
        <v>23.491666666666671</v>
      </c>
      <c r="G586" s="31">
        <f t="shared" ref="G586:G649" si="67">(D586+D587+D588+D589+D590+D591+D592/2)/6</f>
        <v>17.083333333333332</v>
      </c>
      <c r="H586" s="45">
        <f t="shared" ref="H586:H649" si="68">(E580/2+E581+E582+E583+E584+E585+E586)/6</f>
        <v>83.38333333333334</v>
      </c>
      <c r="I586" s="31">
        <f t="shared" ref="I586:I649" si="69">(E586+E587+E588+E589+E590+E591+E592/2)/6</f>
        <v>78.349999999999994</v>
      </c>
      <c r="J586" s="38">
        <v>19</v>
      </c>
      <c r="K586" s="31">
        <f t="shared" ref="K586:K649" si="70">((H586/F586*100-100)/10)+100</f>
        <v>125.49485633203264</v>
      </c>
      <c r="L586" s="31">
        <f t="shared" ref="L586:L649" si="71">H586</f>
        <v>83.38333333333334</v>
      </c>
      <c r="M586" s="41">
        <f t="shared" ref="M586:M649" si="72">F586</f>
        <v>23.491666666666671</v>
      </c>
      <c r="N586" s="2"/>
      <c r="O586" s="81">
        <f t="shared" ref="O586:O649" si="73">(D580/2+D581+D582+D583+D584+D585+D586+D587+D588+D589+D590+D591+D592/2)/12</f>
        <v>18.979166666666668</v>
      </c>
      <c r="Q586" s="43">
        <v>1933</v>
      </c>
      <c r="R586" s="42">
        <v>9</v>
      </c>
      <c r="T586" s="56">
        <v>8.5</v>
      </c>
      <c r="U586" s="10">
        <f t="shared" si="66"/>
        <v>6.8166666666666664</v>
      </c>
      <c r="V586" s="31">
        <f t="shared" ref="V586:V649" si="74">(T586+T587+T588+T589+T590+T591+T592/2)/6</f>
        <v>6.1833333333333336</v>
      </c>
      <c r="W586" s="38">
        <v>5.8</v>
      </c>
    </row>
    <row r="587" spans="1:23" ht="16.5" thickBot="1">
      <c r="A587" s="43">
        <v>1995</v>
      </c>
      <c r="B587" s="42">
        <v>10</v>
      </c>
      <c r="D587" s="25">
        <v>30.6</v>
      </c>
      <c r="E587" s="18">
        <v>77.5</v>
      </c>
      <c r="F587" s="10">
        <f t="shared" si="65"/>
        <v>22.933333333333334</v>
      </c>
      <c r="G587" s="31">
        <f t="shared" si="67"/>
        <v>16.083333333333332</v>
      </c>
      <c r="H587" s="45">
        <f t="shared" si="68"/>
        <v>82.766666666666666</v>
      </c>
      <c r="I587" s="31">
        <f t="shared" si="69"/>
        <v>77.875</v>
      </c>
      <c r="J587" s="38">
        <v>17</v>
      </c>
      <c r="K587" s="31">
        <f t="shared" si="70"/>
        <v>126.09011627906978</v>
      </c>
      <c r="L587" s="31">
        <f t="shared" si="71"/>
        <v>82.766666666666666</v>
      </c>
      <c r="M587" s="41">
        <f t="shared" si="72"/>
        <v>22.933333333333334</v>
      </c>
      <c r="N587" s="2"/>
      <c r="O587" s="81">
        <f t="shared" si="73"/>
        <v>16.958333333333332</v>
      </c>
      <c r="Q587" s="43">
        <v>1933</v>
      </c>
      <c r="R587" s="42">
        <v>10</v>
      </c>
      <c r="T587" s="56">
        <v>5</v>
      </c>
      <c r="U587" s="10">
        <f t="shared" si="66"/>
        <v>5.8416666666666659</v>
      </c>
      <c r="V587" s="31">
        <f t="shared" si="74"/>
        <v>6.9333333333333336</v>
      </c>
      <c r="W587" s="38"/>
    </row>
    <row r="588" spans="1:23" ht="16.5" thickBot="1">
      <c r="A588" s="43">
        <v>1995</v>
      </c>
      <c r="B588" s="42">
        <v>11</v>
      </c>
      <c r="D588" s="25">
        <v>14</v>
      </c>
      <c r="E588" s="18">
        <v>72.599999999999994</v>
      </c>
      <c r="F588" s="10">
        <f t="shared" si="65"/>
        <v>21.849999999999998</v>
      </c>
      <c r="G588" s="31">
        <f t="shared" si="67"/>
        <v>12.183333333333335</v>
      </c>
      <c r="H588" s="45">
        <f t="shared" si="68"/>
        <v>81.924999999999997</v>
      </c>
      <c r="I588" s="31">
        <f t="shared" si="69"/>
        <v>76.758333333333326</v>
      </c>
      <c r="J588" s="38">
        <v>15.9</v>
      </c>
      <c r="K588" s="31">
        <f t="shared" si="70"/>
        <v>127.49427917620137</v>
      </c>
      <c r="L588" s="31">
        <f t="shared" si="71"/>
        <v>81.924999999999997</v>
      </c>
      <c r="M588" s="41">
        <f t="shared" si="72"/>
        <v>21.849999999999998</v>
      </c>
      <c r="N588" s="2"/>
      <c r="O588" s="81">
        <f t="shared" si="73"/>
        <v>15.850000000000001</v>
      </c>
      <c r="Q588" s="43">
        <v>1933</v>
      </c>
      <c r="R588" s="42">
        <v>11</v>
      </c>
      <c r="T588" s="56">
        <v>1</v>
      </c>
      <c r="U588" s="10">
        <f t="shared" si="66"/>
        <v>5.1583333333333332</v>
      </c>
      <c r="V588" s="31">
        <f t="shared" si="74"/>
        <v>10.408333333333333</v>
      </c>
      <c r="W588" s="38"/>
    </row>
    <row r="589" spans="1:23" ht="16.5" thickBot="1">
      <c r="A589" s="43">
        <v>1995</v>
      </c>
      <c r="B589" s="42">
        <v>12</v>
      </c>
      <c r="D589" s="25">
        <v>14.9</v>
      </c>
      <c r="E589" s="18">
        <v>70.3</v>
      </c>
      <c r="F589" s="10">
        <f t="shared" si="65"/>
        <v>20.841666666666669</v>
      </c>
      <c r="G589" s="31">
        <f t="shared" si="67"/>
        <v>11.858333333333334</v>
      </c>
      <c r="H589" s="45">
        <f t="shared" si="68"/>
        <v>80.708333333333343</v>
      </c>
      <c r="I589" s="36">
        <f t="shared" si="69"/>
        <v>76.61666666666666</v>
      </c>
      <c r="J589" s="38">
        <v>15.1</v>
      </c>
      <c r="K589" s="31">
        <f t="shared" si="70"/>
        <v>128.72451019592162</v>
      </c>
      <c r="L589" s="31">
        <f t="shared" si="71"/>
        <v>80.708333333333343</v>
      </c>
      <c r="M589" s="41">
        <f t="shared" si="72"/>
        <v>20.841666666666669</v>
      </c>
      <c r="N589" s="2"/>
      <c r="O589" s="81">
        <f t="shared" si="73"/>
        <v>15.108333333333334</v>
      </c>
      <c r="Q589" s="43">
        <v>1933</v>
      </c>
      <c r="R589" s="42">
        <v>12</v>
      </c>
      <c r="T589" s="56">
        <v>0.4</v>
      </c>
      <c r="U589" s="10">
        <f t="shared" si="66"/>
        <v>4.0583333333333336</v>
      </c>
      <c r="V589" s="31">
        <f t="shared" si="74"/>
        <v>13.916666666666666</v>
      </c>
      <c r="W589" s="38"/>
    </row>
    <row r="590" spans="1:23" ht="16.5" thickBot="1">
      <c r="A590" s="43">
        <v>1996</v>
      </c>
      <c r="B590" s="42">
        <v>1</v>
      </c>
      <c r="D590" s="25">
        <v>13.3</v>
      </c>
      <c r="E590" s="18">
        <v>72.099999999999994</v>
      </c>
      <c r="F590" s="10">
        <f t="shared" si="65"/>
        <v>19.483333333333331</v>
      </c>
      <c r="G590" s="31">
        <f t="shared" si="67"/>
        <v>11.733333333333334</v>
      </c>
      <c r="H590" s="45">
        <f t="shared" si="68"/>
        <v>79.858333333333334</v>
      </c>
      <c r="I590" s="46">
        <f t="shared" si="69"/>
        <v>77.008333333333326</v>
      </c>
      <c r="J590" s="38">
        <v>14.5</v>
      </c>
      <c r="K590" s="31">
        <f t="shared" si="70"/>
        <v>130.98802395209583</v>
      </c>
      <c r="L590" s="31">
        <f t="shared" si="71"/>
        <v>79.858333333333334</v>
      </c>
      <c r="M590" s="41">
        <f t="shared" si="72"/>
        <v>19.483333333333331</v>
      </c>
      <c r="N590" s="2"/>
      <c r="O590" s="81">
        <f t="shared" si="73"/>
        <v>14.5</v>
      </c>
      <c r="Q590" s="43">
        <v>1934</v>
      </c>
      <c r="R590" s="42">
        <v>1</v>
      </c>
      <c r="T590" s="56">
        <v>5.7</v>
      </c>
      <c r="U590" s="62">
        <f t="shared" si="66"/>
        <v>3.8916666666666662</v>
      </c>
      <c r="V590" s="31">
        <f t="shared" si="74"/>
        <v>16.058333333333334</v>
      </c>
      <c r="W590" s="38"/>
    </row>
    <row r="591" spans="1:23" ht="16.5" thickBot="1">
      <c r="A591" s="43">
        <v>1996</v>
      </c>
      <c r="B591" s="42">
        <v>2</v>
      </c>
      <c r="D591" s="25">
        <v>7.7</v>
      </c>
      <c r="E591" s="18">
        <v>69.8</v>
      </c>
      <c r="F591" s="10">
        <f t="shared" si="65"/>
        <v>17.55</v>
      </c>
      <c r="G591" s="31">
        <f t="shared" si="67"/>
        <v>12.141666666666666</v>
      </c>
      <c r="H591" s="45">
        <f t="shared" si="68"/>
        <v>78.825000000000003</v>
      </c>
      <c r="I591" s="31">
        <f t="shared" si="69"/>
        <v>77.300000000000011</v>
      </c>
      <c r="J591" s="38">
        <v>14.2</v>
      </c>
      <c r="K591" s="31">
        <f t="shared" si="70"/>
        <v>134.91452991452991</v>
      </c>
      <c r="L591" s="31">
        <f t="shared" si="71"/>
        <v>78.825000000000003</v>
      </c>
      <c r="M591" s="41">
        <f t="shared" si="72"/>
        <v>17.55</v>
      </c>
      <c r="N591" s="2"/>
      <c r="O591" s="81">
        <f t="shared" si="73"/>
        <v>14.204166666666667</v>
      </c>
      <c r="Q591" s="43">
        <v>1934</v>
      </c>
      <c r="R591" s="42">
        <v>2</v>
      </c>
      <c r="T591" s="56">
        <v>12.9</v>
      </c>
      <c r="U591" s="10">
        <f t="shared" si="66"/>
        <v>5.6166666666666671</v>
      </c>
      <c r="V591" s="31">
        <f t="shared" si="74"/>
        <v>17.541666666666668</v>
      </c>
      <c r="W591" s="38"/>
    </row>
    <row r="592" spans="1:23" ht="16.5" thickBot="1">
      <c r="A592" s="43">
        <v>1996</v>
      </c>
      <c r="B592" s="42">
        <v>3</v>
      </c>
      <c r="D592" s="25">
        <v>12.6</v>
      </c>
      <c r="E592" s="18">
        <v>70</v>
      </c>
      <c r="F592" s="10">
        <f t="shared" si="65"/>
        <v>16.824999999999999</v>
      </c>
      <c r="G592" s="31">
        <f t="shared" si="67"/>
        <v>12.75</v>
      </c>
      <c r="H592" s="45">
        <f t="shared" si="68"/>
        <v>78.11666666666666</v>
      </c>
      <c r="I592" s="31">
        <f t="shared" si="69"/>
        <v>77.691666666666677</v>
      </c>
      <c r="J592" s="38">
        <v>13.7</v>
      </c>
      <c r="K592" s="31">
        <f t="shared" si="70"/>
        <v>136.42892521050024</v>
      </c>
      <c r="L592" s="31">
        <f t="shared" si="71"/>
        <v>78.11666666666666</v>
      </c>
      <c r="M592" s="41">
        <f t="shared" si="72"/>
        <v>16.824999999999999</v>
      </c>
      <c r="N592" s="2"/>
      <c r="O592" s="81">
        <f t="shared" si="73"/>
        <v>13.737499999999999</v>
      </c>
      <c r="Q592" s="43">
        <v>1934</v>
      </c>
      <c r="R592" s="42">
        <v>3</v>
      </c>
      <c r="T592" s="56">
        <v>7.2</v>
      </c>
      <c r="U592" s="10">
        <f t="shared" si="66"/>
        <v>6.0750000000000002</v>
      </c>
      <c r="V592" s="31">
        <f t="shared" si="74"/>
        <v>17.108333333333331</v>
      </c>
      <c r="W592" s="38"/>
    </row>
    <row r="593" spans="1:23" ht="16.5" thickBot="1">
      <c r="A593" s="43">
        <v>1996</v>
      </c>
      <c r="B593" s="42">
        <v>4</v>
      </c>
      <c r="D593" s="25">
        <v>6.8</v>
      </c>
      <c r="E593" s="18">
        <v>69.900000000000006</v>
      </c>
      <c r="F593" s="10">
        <f t="shared" si="65"/>
        <v>14.1</v>
      </c>
      <c r="G593" s="36">
        <f t="shared" si="67"/>
        <v>10.958333333333334</v>
      </c>
      <c r="H593" s="45">
        <f t="shared" si="68"/>
        <v>77.24166666666666</v>
      </c>
      <c r="I593" s="31">
        <f t="shared" si="69"/>
        <v>77.591666666666683</v>
      </c>
      <c r="J593" s="38">
        <v>12</v>
      </c>
      <c r="K593" s="31">
        <f t="shared" si="70"/>
        <v>144.78132387706856</v>
      </c>
      <c r="L593" s="31">
        <f t="shared" si="71"/>
        <v>77.24166666666666</v>
      </c>
      <c r="M593" s="41">
        <f t="shared" si="72"/>
        <v>14.1</v>
      </c>
      <c r="N593" s="2"/>
      <c r="O593" s="81">
        <f t="shared" si="73"/>
        <v>11.962499999999999</v>
      </c>
      <c r="Q593" s="43">
        <v>1934</v>
      </c>
      <c r="R593" s="42">
        <v>4</v>
      </c>
      <c r="T593" s="56">
        <v>18.8</v>
      </c>
      <c r="U593" s="10">
        <f t="shared" si="66"/>
        <v>8.0833333333333339</v>
      </c>
      <c r="V593" s="61">
        <f t="shared" si="74"/>
        <v>17.258333333333336</v>
      </c>
      <c r="W593" s="38"/>
    </row>
    <row r="594" spans="1:23" ht="16.5" thickBot="1">
      <c r="A594" s="43">
        <v>1996</v>
      </c>
      <c r="B594" s="42">
        <v>5</v>
      </c>
      <c r="D594" s="25">
        <v>7.6</v>
      </c>
      <c r="E594" s="18">
        <v>71.7</v>
      </c>
      <c r="F594" s="10">
        <f t="shared" ref="F594:F657" si="75">(D588/2+D589+D590+D591+D592+D593+D594)/6</f>
        <v>11.65</v>
      </c>
      <c r="G594" s="46">
        <f t="shared" si="67"/>
        <v>11.958333333333336</v>
      </c>
      <c r="H594" s="36">
        <f t="shared" si="68"/>
        <v>76.683333333333323</v>
      </c>
      <c r="I594" s="31">
        <f t="shared" si="69"/>
        <v>78.074999999999989</v>
      </c>
      <c r="J594" s="38">
        <v>11.2</v>
      </c>
      <c r="K594" s="63">
        <f t="shared" si="70"/>
        <v>155.82260371959941</v>
      </c>
      <c r="L594" s="31">
        <f t="shared" si="71"/>
        <v>76.683333333333323</v>
      </c>
      <c r="M594" s="41">
        <f t="shared" si="72"/>
        <v>11.65</v>
      </c>
      <c r="N594" s="2"/>
      <c r="O594" s="81">
        <f t="shared" si="73"/>
        <v>11.170833333333334</v>
      </c>
      <c r="Q594" s="43">
        <v>1934</v>
      </c>
      <c r="R594" s="42">
        <v>5</v>
      </c>
      <c r="T594" s="56">
        <v>32.9</v>
      </c>
      <c r="U594" s="10">
        <f t="shared" ref="U594:U657" si="76">(T588/2+T589+T590+T591+T592+T593+T594)/6</f>
        <v>13.066666666666668</v>
      </c>
      <c r="V594" s="46">
        <f t="shared" si="74"/>
        <v>16.125</v>
      </c>
      <c r="W594" s="38"/>
    </row>
    <row r="595" spans="1:23" ht="16.5" thickBot="1">
      <c r="A595" s="43">
        <v>1996</v>
      </c>
      <c r="B595" s="42">
        <v>6</v>
      </c>
      <c r="D595" s="25">
        <v>16.5</v>
      </c>
      <c r="E595" s="18">
        <v>71.8</v>
      </c>
      <c r="F595" s="10">
        <f t="shared" si="75"/>
        <v>11.991666666666665</v>
      </c>
      <c r="G595" s="46">
        <f t="shared" si="67"/>
        <v>13.933333333333332</v>
      </c>
      <c r="H595" s="45">
        <f t="shared" si="68"/>
        <v>76.741666666666674</v>
      </c>
      <c r="I595" s="31">
        <f t="shared" si="69"/>
        <v>78.808333333333337</v>
      </c>
      <c r="J595" s="38">
        <v>11.6</v>
      </c>
      <c r="K595" s="45">
        <f t="shared" si="70"/>
        <v>153.99583043780405</v>
      </c>
      <c r="L595" s="33">
        <f t="shared" si="71"/>
        <v>76.741666666666674</v>
      </c>
      <c r="M595" s="41">
        <f t="shared" si="72"/>
        <v>11.991666666666665</v>
      </c>
      <c r="N595" s="2"/>
      <c r="O595" s="81">
        <f t="shared" si="73"/>
        <v>11.587499999999999</v>
      </c>
      <c r="Q595" s="43">
        <v>1934</v>
      </c>
      <c r="R595" s="42">
        <v>6</v>
      </c>
      <c r="T595" s="56">
        <v>11.2</v>
      </c>
      <c r="U595" s="10">
        <f t="shared" si="76"/>
        <v>14.816666666666665</v>
      </c>
      <c r="V595" s="46">
        <f t="shared" si="74"/>
        <v>13.991666666666665</v>
      </c>
      <c r="W595" s="38"/>
    </row>
    <row r="596" spans="1:23" ht="16.5" thickBot="1">
      <c r="A596" s="43">
        <v>1996</v>
      </c>
      <c r="B596" s="42">
        <v>7</v>
      </c>
      <c r="D596" s="25">
        <v>11.8</v>
      </c>
      <c r="E596" s="18">
        <v>73.5</v>
      </c>
      <c r="F596" s="10">
        <f t="shared" si="75"/>
        <v>11.608333333333334</v>
      </c>
      <c r="G596" s="46">
        <f t="shared" si="67"/>
        <v>12.966666666666667</v>
      </c>
      <c r="H596" s="45">
        <f t="shared" si="68"/>
        <v>77.125</v>
      </c>
      <c r="I596" s="31">
        <f t="shared" si="69"/>
        <v>79.083333333333329</v>
      </c>
      <c r="J596" s="38">
        <v>11.3</v>
      </c>
      <c r="K596" s="45">
        <f t="shared" si="70"/>
        <v>156.43933955491744</v>
      </c>
      <c r="L596" s="31">
        <f t="shared" si="71"/>
        <v>77.125</v>
      </c>
      <c r="M596" s="41">
        <f t="shared" si="72"/>
        <v>11.608333333333334</v>
      </c>
      <c r="N596" s="2"/>
      <c r="O596" s="81">
        <f t="shared" si="73"/>
        <v>11.304166666666667</v>
      </c>
      <c r="Q596" s="43">
        <v>1934</v>
      </c>
      <c r="R596" s="42">
        <v>7</v>
      </c>
      <c r="T596" s="56">
        <v>15.3</v>
      </c>
      <c r="U596" s="10">
        <f t="shared" si="76"/>
        <v>16.858333333333334</v>
      </c>
      <c r="V596" s="46">
        <f t="shared" si="74"/>
        <v>16.858333333333334</v>
      </c>
      <c r="W596" s="38"/>
    </row>
    <row r="597" spans="1:23" ht="16.5" thickBot="1">
      <c r="A597" s="43">
        <v>1996</v>
      </c>
      <c r="B597" s="42">
        <v>8</v>
      </c>
      <c r="D597" s="25">
        <v>19.7</v>
      </c>
      <c r="E597" s="18">
        <v>74.2</v>
      </c>
      <c r="F597" s="10">
        <f t="shared" si="75"/>
        <v>13.141666666666667</v>
      </c>
      <c r="G597" s="31">
        <f t="shared" si="67"/>
        <v>12.533333333333333</v>
      </c>
      <c r="H597" s="45">
        <f t="shared" si="68"/>
        <v>77.666666666666671</v>
      </c>
      <c r="I597" s="31">
        <f t="shared" si="69"/>
        <v>78.8</v>
      </c>
      <c r="J597" s="36">
        <v>11.2</v>
      </c>
      <c r="K597" s="45">
        <f t="shared" si="70"/>
        <v>149.0995561192137</v>
      </c>
      <c r="L597" s="31">
        <f t="shared" si="71"/>
        <v>77.666666666666671</v>
      </c>
      <c r="M597" s="41">
        <f t="shared" si="72"/>
        <v>13.141666666666667</v>
      </c>
      <c r="N597" s="2"/>
      <c r="O597" s="81">
        <f t="shared" si="73"/>
        <v>11.195833333333335</v>
      </c>
      <c r="Q597" s="43">
        <v>1934</v>
      </c>
      <c r="R597" s="42">
        <v>8</v>
      </c>
      <c r="T597" s="56">
        <v>13.9</v>
      </c>
      <c r="U597" s="10">
        <f t="shared" si="76"/>
        <v>17.625</v>
      </c>
      <c r="V597" s="31">
        <f t="shared" si="74"/>
        <v>19.741666666666667</v>
      </c>
      <c r="W597" s="36"/>
    </row>
    <row r="598" spans="1:23" ht="16.5" thickBot="1">
      <c r="A598" s="43">
        <v>1996</v>
      </c>
      <c r="B598" s="42">
        <v>9</v>
      </c>
      <c r="D598" s="25">
        <v>3</v>
      </c>
      <c r="E598" s="18">
        <v>70.099999999999994</v>
      </c>
      <c r="F598" s="10">
        <f t="shared" si="75"/>
        <v>11.950000000000001</v>
      </c>
      <c r="G598" s="31">
        <f t="shared" si="67"/>
        <v>11.174999999999999</v>
      </c>
      <c r="H598" s="45">
        <f t="shared" si="68"/>
        <v>77.7</v>
      </c>
      <c r="I598" s="31">
        <f t="shared" si="69"/>
        <v>78.5</v>
      </c>
      <c r="J598" s="38">
        <v>11.3</v>
      </c>
      <c r="K598" s="45">
        <f t="shared" si="70"/>
        <v>155.02092050209205</v>
      </c>
      <c r="L598" s="31">
        <f t="shared" si="71"/>
        <v>77.7</v>
      </c>
      <c r="M598" s="41">
        <f t="shared" si="72"/>
        <v>11.950000000000001</v>
      </c>
      <c r="O598" s="81">
        <f t="shared" si="73"/>
        <v>11.312500000000002</v>
      </c>
      <c r="Q598" s="43">
        <v>1934</v>
      </c>
      <c r="R598" s="42">
        <v>9</v>
      </c>
      <c r="T598" s="56">
        <v>6.7</v>
      </c>
      <c r="U598" s="10">
        <f t="shared" si="76"/>
        <v>17.066666666666666</v>
      </c>
      <c r="V598" s="31">
        <f t="shared" si="74"/>
        <v>23.474999999999998</v>
      </c>
      <c r="W598" s="38"/>
    </row>
    <row r="599" spans="1:23" ht="16.5" thickBot="1">
      <c r="A599" s="43">
        <v>1996</v>
      </c>
      <c r="B599" s="42">
        <v>10</v>
      </c>
      <c r="D599" s="25">
        <v>0.7</v>
      </c>
      <c r="E599" s="18">
        <v>68.7</v>
      </c>
      <c r="F599" s="70">
        <f t="shared" si="75"/>
        <v>10.450000000000001</v>
      </c>
      <c r="G599" s="31">
        <f t="shared" si="67"/>
        <v>13.6</v>
      </c>
      <c r="H599" s="45">
        <f t="shared" si="68"/>
        <v>77.49166666666666</v>
      </c>
      <c r="I599" s="31">
        <f t="shared" si="69"/>
        <v>79.05</v>
      </c>
      <c r="J599" s="38">
        <v>12</v>
      </c>
      <c r="K599" s="33">
        <f t="shared" si="70"/>
        <v>164.1547049441786</v>
      </c>
      <c r="L599" s="31">
        <f t="shared" si="71"/>
        <v>77.49166666666666</v>
      </c>
      <c r="M599" s="41">
        <f t="shared" si="72"/>
        <v>10.450000000000001</v>
      </c>
      <c r="N599" s="17"/>
      <c r="O599" s="81">
        <f t="shared" si="73"/>
        <v>11.966666666666667</v>
      </c>
      <c r="Q599" s="43">
        <v>1934</v>
      </c>
      <c r="R599" s="42">
        <v>10</v>
      </c>
      <c r="T599" s="56">
        <v>9.5</v>
      </c>
      <c r="U599" s="82">
        <f t="shared" si="76"/>
        <v>16.483333333333334</v>
      </c>
      <c r="V599" s="31">
        <f t="shared" si="74"/>
        <v>27.266666666666666</v>
      </c>
      <c r="W599" s="38"/>
    </row>
    <row r="600" spans="1:23" ht="16.5" thickBot="1">
      <c r="A600" s="43">
        <v>1996</v>
      </c>
      <c r="B600" s="42">
        <v>11</v>
      </c>
      <c r="D600" s="25">
        <v>24.9</v>
      </c>
      <c r="E600" s="18">
        <v>76.900000000000006</v>
      </c>
      <c r="F600" s="10">
        <f t="shared" si="75"/>
        <v>13.4</v>
      </c>
      <c r="G600" s="31">
        <f t="shared" si="67"/>
        <v>17.516666666666666</v>
      </c>
      <c r="H600" s="45">
        <f t="shared" si="68"/>
        <v>78.50833333333334</v>
      </c>
      <c r="I600" s="31">
        <f t="shared" si="69"/>
        <v>80.124999999999986</v>
      </c>
      <c r="J600" s="38">
        <v>13.4</v>
      </c>
      <c r="K600" s="31">
        <f t="shared" si="70"/>
        <v>148.58830845771143</v>
      </c>
      <c r="L600" s="31">
        <f t="shared" si="71"/>
        <v>78.50833333333334</v>
      </c>
      <c r="M600" s="41">
        <f t="shared" si="72"/>
        <v>13.4</v>
      </c>
      <c r="N600" s="2"/>
      <c r="O600" s="81">
        <f t="shared" si="73"/>
        <v>13.383333333333333</v>
      </c>
      <c r="Q600" s="43">
        <v>1934</v>
      </c>
      <c r="R600" s="42">
        <v>11</v>
      </c>
      <c r="T600" s="56">
        <v>14.5</v>
      </c>
      <c r="U600" s="10">
        <f t="shared" si="76"/>
        <v>14.591666666666669</v>
      </c>
      <c r="V600" s="31">
        <f t="shared" si="74"/>
        <v>31.166666666666668</v>
      </c>
      <c r="W600" s="38"/>
    </row>
    <row r="601" spans="1:23" ht="16.5" thickBot="1">
      <c r="A601" s="43">
        <v>1996</v>
      </c>
      <c r="B601" s="42">
        <v>12</v>
      </c>
      <c r="D601" s="25">
        <v>14</v>
      </c>
      <c r="E601" s="18">
        <v>75.3</v>
      </c>
      <c r="F601" s="10">
        <f t="shared" si="75"/>
        <v>13.725</v>
      </c>
      <c r="G601" s="31">
        <f t="shared" si="67"/>
        <v>17.216666666666669</v>
      </c>
      <c r="H601" s="45">
        <f t="shared" si="68"/>
        <v>79.100000000000009</v>
      </c>
      <c r="I601" s="31">
        <f t="shared" si="69"/>
        <v>79.833333333333329</v>
      </c>
      <c r="J601" s="38">
        <v>14.3</v>
      </c>
      <c r="K601" s="31">
        <f t="shared" si="70"/>
        <v>147.63205828779599</v>
      </c>
      <c r="L601" s="31">
        <f t="shared" si="71"/>
        <v>79.100000000000009</v>
      </c>
      <c r="M601" s="41">
        <f t="shared" si="72"/>
        <v>13.725</v>
      </c>
      <c r="N601" s="2"/>
      <c r="O601" s="81">
        <f t="shared" si="73"/>
        <v>14.304166666666667</v>
      </c>
      <c r="Q601" s="43">
        <v>1934</v>
      </c>
      <c r="R601" s="42">
        <v>12</v>
      </c>
      <c r="T601" s="56">
        <v>25.7</v>
      </c>
      <c r="U601" s="10">
        <f t="shared" si="76"/>
        <v>15.200000000000001</v>
      </c>
      <c r="V601" s="31">
        <f t="shared" si="74"/>
        <v>38.883333333333333</v>
      </c>
      <c r="W601" s="38"/>
    </row>
    <row r="602" spans="1:23" ht="16.5" thickBot="1">
      <c r="A602" s="43">
        <v>1997</v>
      </c>
      <c r="B602" s="42">
        <v>1</v>
      </c>
      <c r="D602" s="25">
        <v>7.4</v>
      </c>
      <c r="E602" s="18">
        <v>71.599999999999994</v>
      </c>
      <c r="F602" s="10">
        <f t="shared" si="75"/>
        <v>12.600000000000001</v>
      </c>
      <c r="G602" s="31">
        <f t="shared" si="67"/>
        <v>17.691666666666666</v>
      </c>
      <c r="H602" s="45">
        <f t="shared" si="68"/>
        <v>78.924999999999997</v>
      </c>
      <c r="I602" s="31">
        <f t="shared" si="69"/>
        <v>79.566666666666663</v>
      </c>
      <c r="J602" s="38">
        <v>14.5</v>
      </c>
      <c r="K602" s="31">
        <f t="shared" si="70"/>
        <v>152.63888888888889</v>
      </c>
      <c r="L602" s="31">
        <f t="shared" si="71"/>
        <v>78.924999999999997</v>
      </c>
      <c r="M602" s="41">
        <f t="shared" si="72"/>
        <v>12.600000000000001</v>
      </c>
      <c r="N602" s="2"/>
      <c r="O602" s="81">
        <f t="shared" si="73"/>
        <v>14.529166666666667</v>
      </c>
      <c r="Q602" s="43">
        <v>1935</v>
      </c>
      <c r="R602" s="42">
        <v>1</v>
      </c>
      <c r="T602" s="56">
        <v>31.1</v>
      </c>
      <c r="U602" s="10">
        <f t="shared" si="76"/>
        <v>18.175000000000001</v>
      </c>
      <c r="V602" s="31">
        <f t="shared" si="74"/>
        <v>45.658333333333331</v>
      </c>
      <c r="W602" s="38"/>
    </row>
    <row r="603" spans="1:23" ht="16.5" thickBot="1">
      <c r="A603" s="43">
        <v>1997</v>
      </c>
      <c r="B603" s="42">
        <v>2</v>
      </c>
      <c r="D603" s="25">
        <v>11</v>
      </c>
      <c r="E603" s="18">
        <v>72</v>
      </c>
      <c r="F603" s="10">
        <f t="shared" si="75"/>
        <v>11.808333333333332</v>
      </c>
      <c r="G603" s="31">
        <f t="shared" si="67"/>
        <v>20.508333333333336</v>
      </c>
      <c r="H603" s="45">
        <f t="shared" si="68"/>
        <v>78.61666666666666</v>
      </c>
      <c r="I603" s="31">
        <f t="shared" si="69"/>
        <v>80.5</v>
      </c>
      <c r="J603" s="38">
        <v>15.2</v>
      </c>
      <c r="K603" s="31">
        <f t="shared" si="70"/>
        <v>156.57727593507411</v>
      </c>
      <c r="L603" s="31">
        <f t="shared" si="71"/>
        <v>78.61666666666666</v>
      </c>
      <c r="M603" s="41">
        <f t="shared" si="72"/>
        <v>11.808333333333332</v>
      </c>
      <c r="N603" s="2"/>
      <c r="O603" s="81">
        <f t="shared" si="73"/>
        <v>15.241666666666667</v>
      </c>
      <c r="Q603" s="43">
        <v>1935</v>
      </c>
      <c r="R603" s="42">
        <v>2</v>
      </c>
      <c r="T603" s="56">
        <v>34.1</v>
      </c>
      <c r="U603" s="10">
        <f t="shared" si="76"/>
        <v>21.424999999999997</v>
      </c>
      <c r="V603" s="31">
        <f t="shared" si="74"/>
        <v>49.366666666666674</v>
      </c>
      <c r="W603" s="38"/>
    </row>
    <row r="604" spans="1:23" ht="16.5" thickBot="1">
      <c r="A604" s="43">
        <v>1997</v>
      </c>
      <c r="B604" s="42">
        <v>3</v>
      </c>
      <c r="D604" s="25">
        <v>12.1</v>
      </c>
      <c r="E604" s="18">
        <v>72.8</v>
      </c>
      <c r="F604" s="10">
        <f t="shared" si="75"/>
        <v>11.933333333333332</v>
      </c>
      <c r="G604" s="31">
        <f t="shared" si="67"/>
        <v>26.625</v>
      </c>
      <c r="H604" s="45">
        <f t="shared" si="68"/>
        <v>78.724999999999994</v>
      </c>
      <c r="I604" s="31">
        <f t="shared" si="69"/>
        <v>83.350000000000009</v>
      </c>
      <c r="J604" s="38">
        <v>18.3</v>
      </c>
      <c r="K604" s="31">
        <f t="shared" si="70"/>
        <v>155.97067039106145</v>
      </c>
      <c r="L604" s="31">
        <f t="shared" si="71"/>
        <v>78.724999999999994</v>
      </c>
      <c r="M604" s="41">
        <f t="shared" si="72"/>
        <v>11.933333333333332</v>
      </c>
      <c r="N604" s="2"/>
      <c r="O604" s="81">
        <f t="shared" si="73"/>
        <v>18.270833333333336</v>
      </c>
      <c r="Q604" s="43">
        <v>1935</v>
      </c>
      <c r="R604" s="42">
        <v>3</v>
      </c>
      <c r="T604" s="56">
        <v>38.5</v>
      </c>
      <c r="U604" s="10">
        <f t="shared" si="76"/>
        <v>26.125</v>
      </c>
      <c r="V604" s="31">
        <f t="shared" si="74"/>
        <v>53.708333333333336</v>
      </c>
      <c r="W604" s="38"/>
    </row>
    <row r="605" spans="1:23" ht="16.5" thickBot="1">
      <c r="A605" s="43">
        <v>1997</v>
      </c>
      <c r="B605" s="42">
        <v>4</v>
      </c>
      <c r="D605" s="25">
        <v>23</v>
      </c>
      <c r="E605" s="18">
        <v>74</v>
      </c>
      <c r="F605" s="10">
        <f t="shared" si="75"/>
        <v>15.458333333333334</v>
      </c>
      <c r="G605" s="31">
        <f t="shared" si="67"/>
        <v>32.31666666666667</v>
      </c>
      <c r="H605" s="45">
        <f t="shared" si="68"/>
        <v>79.49166666666666</v>
      </c>
      <c r="I605" s="31">
        <f t="shared" si="69"/>
        <v>86.341666666666683</v>
      </c>
      <c r="J605" s="38">
        <v>22</v>
      </c>
      <c r="K605" s="31">
        <f t="shared" si="70"/>
        <v>141.42318059299191</v>
      </c>
      <c r="L605" s="31">
        <f t="shared" si="71"/>
        <v>79.49166666666666</v>
      </c>
      <c r="M605" s="41">
        <f t="shared" si="72"/>
        <v>15.458333333333334</v>
      </c>
      <c r="N605" s="2"/>
      <c r="O605" s="81">
        <f t="shared" si="73"/>
        <v>21.970833333333331</v>
      </c>
      <c r="Q605" s="43">
        <v>1935</v>
      </c>
      <c r="R605" s="42">
        <v>4</v>
      </c>
      <c r="T605" s="56">
        <v>20.399999999999999</v>
      </c>
      <c r="U605" s="10">
        <f t="shared" si="76"/>
        <v>28.175000000000001</v>
      </c>
      <c r="V605" s="31">
        <f t="shared" si="74"/>
        <v>60.524999999999999</v>
      </c>
      <c r="W605" s="38"/>
    </row>
    <row r="606" spans="1:23" ht="16.5" thickBot="1">
      <c r="A606" s="43">
        <v>1997</v>
      </c>
      <c r="B606" s="42">
        <v>5</v>
      </c>
      <c r="D606" s="25">
        <v>25.4</v>
      </c>
      <c r="E606" s="18">
        <v>76.3</v>
      </c>
      <c r="F606" s="10">
        <f t="shared" si="75"/>
        <v>17.558333333333334</v>
      </c>
      <c r="G606" s="31">
        <f t="shared" si="67"/>
        <v>35.416666666666664</v>
      </c>
      <c r="H606" s="45">
        <f t="shared" si="68"/>
        <v>80.075000000000003</v>
      </c>
      <c r="I606" s="31">
        <f t="shared" si="69"/>
        <v>89.15000000000002</v>
      </c>
      <c r="J606" s="38">
        <v>24.4</v>
      </c>
      <c r="K606" s="31">
        <f t="shared" si="70"/>
        <v>135.60512577123873</v>
      </c>
      <c r="L606" s="31">
        <f t="shared" si="71"/>
        <v>80.075000000000003</v>
      </c>
      <c r="M606" s="41">
        <f t="shared" si="72"/>
        <v>17.558333333333334</v>
      </c>
      <c r="N606" s="2"/>
      <c r="O606" s="81">
        <f t="shared" si="73"/>
        <v>24.370833333333334</v>
      </c>
      <c r="Q606" s="43">
        <v>1935</v>
      </c>
      <c r="R606" s="42">
        <v>5</v>
      </c>
      <c r="T606" s="56">
        <v>45.4</v>
      </c>
      <c r="U606" s="10">
        <f t="shared" si="76"/>
        <v>33.741666666666667</v>
      </c>
      <c r="V606" s="31">
        <f t="shared" si="74"/>
        <v>73.433333333333323</v>
      </c>
      <c r="W606" s="38"/>
    </row>
    <row r="607" spans="1:23" ht="16.5" thickBot="1">
      <c r="A607" s="43">
        <v>1997</v>
      </c>
      <c r="B607" s="42">
        <v>6</v>
      </c>
      <c r="D607" s="25">
        <v>20.8</v>
      </c>
      <c r="E607" s="18">
        <v>74</v>
      </c>
      <c r="F607" s="10">
        <f t="shared" si="75"/>
        <v>17.783333333333335</v>
      </c>
      <c r="G607" s="31">
        <f t="shared" si="67"/>
        <v>40.00833333333334</v>
      </c>
      <c r="H607" s="45">
        <f t="shared" si="68"/>
        <v>79.725000000000009</v>
      </c>
      <c r="I607" s="31">
        <f t="shared" si="69"/>
        <v>92.52500000000002</v>
      </c>
      <c r="J607" s="38">
        <v>27.2</v>
      </c>
      <c r="K607" s="31">
        <f t="shared" si="70"/>
        <v>134.83130271790066</v>
      </c>
      <c r="L607" s="31">
        <f t="shared" si="71"/>
        <v>79.725000000000009</v>
      </c>
      <c r="M607" s="41">
        <f t="shared" si="72"/>
        <v>17.783333333333335</v>
      </c>
      <c r="N607" s="2"/>
      <c r="O607" s="81">
        <f t="shared" si="73"/>
        <v>27.162499999999998</v>
      </c>
      <c r="Q607" s="43">
        <v>1935</v>
      </c>
      <c r="R607" s="42">
        <v>6</v>
      </c>
      <c r="T607" s="56">
        <v>76.2</v>
      </c>
      <c r="U607" s="10">
        <f t="shared" si="76"/>
        <v>43.091666666666669</v>
      </c>
      <c r="V607" s="31">
        <f t="shared" si="74"/>
        <v>83.325000000000003</v>
      </c>
      <c r="W607" s="38"/>
    </row>
    <row r="608" spans="1:23" ht="16.5" thickBot="1">
      <c r="A608" s="43">
        <v>1997</v>
      </c>
      <c r="B608" s="42">
        <v>7</v>
      </c>
      <c r="D608" s="25">
        <v>12.9</v>
      </c>
      <c r="E608" s="18">
        <v>73.400000000000006</v>
      </c>
      <c r="F608" s="10">
        <f t="shared" si="75"/>
        <v>18.149999999999999</v>
      </c>
      <c r="G608" s="31">
        <f t="shared" si="67"/>
        <v>44.875</v>
      </c>
      <c r="H608" s="45">
        <f t="shared" si="68"/>
        <v>79.716666666666654</v>
      </c>
      <c r="I608" s="31">
        <f t="shared" si="69"/>
        <v>95.700000000000031</v>
      </c>
      <c r="J608" s="38">
        <v>30.4</v>
      </c>
      <c r="K608" s="31">
        <f t="shared" si="70"/>
        <v>133.92102846648299</v>
      </c>
      <c r="L608" s="31">
        <f t="shared" si="71"/>
        <v>79.716666666666654</v>
      </c>
      <c r="M608" s="41">
        <f t="shared" si="72"/>
        <v>18.149999999999999</v>
      </c>
      <c r="N608" s="2"/>
      <c r="O608" s="81">
        <f t="shared" si="73"/>
        <v>30.4375</v>
      </c>
      <c r="Q608" s="43">
        <v>1935</v>
      </c>
      <c r="R608" s="42">
        <v>7</v>
      </c>
      <c r="T608" s="56">
        <v>56.5</v>
      </c>
      <c r="U608" s="10">
        <f t="shared" si="76"/>
        <v>47.775000000000006</v>
      </c>
      <c r="V608" s="31">
        <f t="shared" si="74"/>
        <v>87.891666666666666</v>
      </c>
      <c r="W608" s="38"/>
    </row>
    <row r="609" spans="1:23" ht="16.5" thickBot="1">
      <c r="A609" s="43">
        <v>1997</v>
      </c>
      <c r="B609" s="42">
        <v>8</v>
      </c>
      <c r="D609" s="25">
        <v>35.700000000000003</v>
      </c>
      <c r="E609" s="18">
        <v>81</v>
      </c>
      <c r="F609" s="10">
        <f t="shared" si="75"/>
        <v>22.566666666666666</v>
      </c>
      <c r="G609" s="31">
        <f t="shared" si="67"/>
        <v>50.616666666666674</v>
      </c>
      <c r="H609" s="45">
        <f t="shared" si="68"/>
        <v>81.25</v>
      </c>
      <c r="I609" s="31">
        <f t="shared" si="69"/>
        <v>98.591666666666654</v>
      </c>
      <c r="J609" s="38">
        <v>33.6</v>
      </c>
      <c r="K609" s="31">
        <f t="shared" si="70"/>
        <v>126.00443131462333</v>
      </c>
      <c r="L609" s="31">
        <f t="shared" si="71"/>
        <v>81.25</v>
      </c>
      <c r="M609" s="41">
        <f t="shared" si="72"/>
        <v>22.566666666666666</v>
      </c>
      <c r="N609" s="2"/>
      <c r="O609" s="81">
        <f t="shared" si="73"/>
        <v>33.616666666666667</v>
      </c>
      <c r="Q609" s="43">
        <v>1935</v>
      </c>
      <c r="R609" s="42">
        <v>8</v>
      </c>
      <c r="T609" s="56">
        <v>50.2</v>
      </c>
      <c r="U609" s="10">
        <f t="shared" si="76"/>
        <v>50.708333333333336</v>
      </c>
      <c r="V609" s="31">
        <f t="shared" si="74"/>
        <v>97.52500000000002</v>
      </c>
      <c r="W609" s="38"/>
    </row>
    <row r="610" spans="1:23" ht="16.5" thickBot="1">
      <c r="A610" s="43">
        <v>1997</v>
      </c>
      <c r="B610" s="42">
        <v>9</v>
      </c>
      <c r="D610" s="25">
        <v>59.7</v>
      </c>
      <c r="E610" s="18">
        <v>97.2</v>
      </c>
      <c r="F610" s="10">
        <f t="shared" si="75"/>
        <v>30.591666666666669</v>
      </c>
      <c r="G610" s="31">
        <f t="shared" si="67"/>
        <v>55.683333333333337</v>
      </c>
      <c r="H610" s="45">
        <f t="shared" si="68"/>
        <v>85.38333333333334</v>
      </c>
      <c r="I610" s="31">
        <f t="shared" si="69"/>
        <v>101.68333333333334</v>
      </c>
      <c r="J610" s="38">
        <v>38.200000000000003</v>
      </c>
      <c r="K610" s="31">
        <f t="shared" si="70"/>
        <v>117.91065104876056</v>
      </c>
      <c r="L610" s="31">
        <f t="shared" si="71"/>
        <v>85.38333333333334</v>
      </c>
      <c r="M610" s="41">
        <f t="shared" si="72"/>
        <v>30.591666666666669</v>
      </c>
      <c r="N610" s="2"/>
      <c r="O610" s="81">
        <f t="shared" si="73"/>
        <v>38.162500000000001</v>
      </c>
      <c r="Q610" s="43">
        <v>1935</v>
      </c>
      <c r="R610" s="42">
        <v>9</v>
      </c>
      <c r="T610" s="56">
        <v>70.099999999999994</v>
      </c>
      <c r="U610" s="10">
        <f t="shared" si="76"/>
        <v>56.341666666666661</v>
      </c>
      <c r="V610" s="31">
        <f t="shared" si="74"/>
        <v>110.18333333333334</v>
      </c>
      <c r="W610" s="38"/>
    </row>
    <row r="611" spans="1:23" ht="16.5" thickBot="1">
      <c r="A611" s="43">
        <v>1997</v>
      </c>
      <c r="B611" s="42">
        <v>10</v>
      </c>
      <c r="D611" s="25">
        <v>32.799999999999997</v>
      </c>
      <c r="E611" s="18">
        <v>84.3</v>
      </c>
      <c r="F611" s="10">
        <f t="shared" si="75"/>
        <v>33.133333333333333</v>
      </c>
      <c r="G611" s="31">
        <f t="shared" si="67"/>
        <v>58.449999999999996</v>
      </c>
      <c r="H611" s="45">
        <f t="shared" si="68"/>
        <v>87.2</v>
      </c>
      <c r="I611" s="31">
        <f t="shared" si="69"/>
        <v>103.56666666666666</v>
      </c>
      <c r="J611" s="38">
        <v>43.1</v>
      </c>
      <c r="K611" s="31">
        <f t="shared" si="70"/>
        <v>116.31790744466801</v>
      </c>
      <c r="L611" s="31">
        <f t="shared" si="71"/>
        <v>87.2</v>
      </c>
      <c r="M611" s="41">
        <f t="shared" si="72"/>
        <v>33.133333333333333</v>
      </c>
      <c r="N611" s="2"/>
      <c r="O611" s="81">
        <f t="shared" si="73"/>
        <v>43.058333333333337</v>
      </c>
      <c r="Q611" s="43">
        <v>1935</v>
      </c>
      <c r="R611" s="42">
        <v>10</v>
      </c>
      <c r="T611" s="56">
        <v>88.7</v>
      </c>
      <c r="U611" s="10">
        <f t="shared" si="76"/>
        <v>66.216666666666669</v>
      </c>
      <c r="V611" s="31">
        <f t="shared" si="74"/>
        <v>119.59999999999998</v>
      </c>
      <c r="W611" s="38"/>
    </row>
    <row r="612" spans="1:23" ht="16.5" thickBot="1">
      <c r="A612" s="43">
        <v>1997</v>
      </c>
      <c r="B612" s="42">
        <v>11</v>
      </c>
      <c r="D612" s="25">
        <v>50.4</v>
      </c>
      <c r="E612" s="18">
        <v>97.4</v>
      </c>
      <c r="F612" s="10">
        <f t="shared" si="75"/>
        <v>37.500000000000007</v>
      </c>
      <c r="G612" s="31">
        <f t="shared" si="67"/>
        <v>65.033333333333346</v>
      </c>
      <c r="H612" s="45">
        <f t="shared" si="68"/>
        <v>90.908333333333346</v>
      </c>
      <c r="I612" s="31">
        <f t="shared" si="69"/>
        <v>107.68333333333334</v>
      </c>
      <c r="J612" s="38">
        <v>47.1</v>
      </c>
      <c r="K612" s="31">
        <f t="shared" si="70"/>
        <v>114.24222222222222</v>
      </c>
      <c r="L612" s="31">
        <f t="shared" si="71"/>
        <v>90.908333333333346</v>
      </c>
      <c r="M612" s="41">
        <f t="shared" si="72"/>
        <v>37.500000000000007</v>
      </c>
      <c r="N612" s="2"/>
      <c r="O612" s="81">
        <f t="shared" si="73"/>
        <v>47.066666666666663</v>
      </c>
      <c r="Q612" s="43">
        <v>1935</v>
      </c>
      <c r="R612" s="42">
        <v>11</v>
      </c>
      <c r="T612" s="56">
        <v>107</v>
      </c>
      <c r="U612" s="10">
        <f t="shared" si="76"/>
        <v>78.566666666666677</v>
      </c>
      <c r="V612" s="31">
        <f t="shared" si="74"/>
        <v>122.79166666666667</v>
      </c>
      <c r="W612" s="38"/>
    </row>
    <row r="613" spans="1:23" ht="16.5" thickBot="1">
      <c r="A613" s="43">
        <v>1997</v>
      </c>
      <c r="B613" s="42">
        <v>12</v>
      </c>
      <c r="D613" s="25">
        <v>55.5</v>
      </c>
      <c r="E613" s="18">
        <v>95.7</v>
      </c>
      <c r="F613" s="10">
        <f t="shared" si="75"/>
        <v>42.9</v>
      </c>
      <c r="G613" s="31">
        <f t="shared" si="67"/>
        <v>70.341666666666654</v>
      </c>
      <c r="H613" s="45">
        <f t="shared" si="68"/>
        <v>94.333333333333357</v>
      </c>
      <c r="I613" s="31">
        <f t="shared" si="69"/>
        <v>109.85000000000001</v>
      </c>
      <c r="J613" s="38">
        <v>52</v>
      </c>
      <c r="K613" s="31">
        <f t="shared" si="70"/>
        <v>111.989121989122</v>
      </c>
      <c r="L613" s="31">
        <f t="shared" si="71"/>
        <v>94.333333333333357</v>
      </c>
      <c r="M613" s="41">
        <f t="shared" si="72"/>
        <v>42.9</v>
      </c>
      <c r="N613" s="2"/>
      <c r="O613" s="81">
        <f t="shared" si="73"/>
        <v>51.99583333333333</v>
      </c>
      <c r="Q613" s="43">
        <v>1935</v>
      </c>
      <c r="R613" s="42">
        <v>12</v>
      </c>
      <c r="T613" s="56">
        <v>102.5</v>
      </c>
      <c r="U613" s="10">
        <f t="shared" si="76"/>
        <v>85.516666666666666</v>
      </c>
      <c r="V613" s="31">
        <f t="shared" si="74"/>
        <v>122.25833333333333</v>
      </c>
      <c r="W613" s="38"/>
    </row>
    <row r="614" spans="1:23" ht="16.5" thickBot="1">
      <c r="A614" s="43">
        <v>1998</v>
      </c>
      <c r="B614" s="42">
        <v>1</v>
      </c>
      <c r="D614" s="25">
        <v>44.5</v>
      </c>
      <c r="E614" s="18">
        <v>90.4</v>
      </c>
      <c r="F614" s="10">
        <f t="shared" si="75"/>
        <v>47.508333333333333</v>
      </c>
      <c r="G614" s="31">
        <f t="shared" si="67"/>
        <v>76.691666666666663</v>
      </c>
      <c r="H614" s="45">
        <f t="shared" si="68"/>
        <v>97.116666666666674</v>
      </c>
      <c r="I614" s="31">
        <f t="shared" si="69"/>
        <v>113.02499999999999</v>
      </c>
      <c r="J614" s="38">
        <v>58.4</v>
      </c>
      <c r="K614" s="31">
        <f t="shared" si="70"/>
        <v>110.44202771443607</v>
      </c>
      <c r="L614" s="31">
        <f t="shared" si="71"/>
        <v>97.116666666666674</v>
      </c>
      <c r="M614" s="41">
        <f t="shared" si="72"/>
        <v>47.508333333333333</v>
      </c>
      <c r="N614" s="2"/>
      <c r="O614" s="81">
        <f t="shared" si="73"/>
        <v>58.391666666666673</v>
      </c>
      <c r="Q614" s="43">
        <v>1936</v>
      </c>
      <c r="R614" s="42">
        <v>1</v>
      </c>
      <c r="T614" s="56">
        <v>104.7</v>
      </c>
      <c r="U614" s="10">
        <f t="shared" si="76"/>
        <v>91.908333333333346</v>
      </c>
      <c r="V614" s="31">
        <f t="shared" si="74"/>
        <v>122.16666666666669</v>
      </c>
      <c r="W614" s="38"/>
    </row>
    <row r="615" spans="1:23" ht="16.5" thickBot="1">
      <c r="A615" s="43">
        <v>1998</v>
      </c>
      <c r="B615" s="42">
        <v>2</v>
      </c>
      <c r="D615" s="25">
        <v>50.2</v>
      </c>
      <c r="E615" s="18">
        <v>91.1</v>
      </c>
      <c r="F615" s="10">
        <f t="shared" si="75"/>
        <v>51.824999999999996</v>
      </c>
      <c r="G615" s="31">
        <f t="shared" si="67"/>
        <v>87.424999999999997</v>
      </c>
      <c r="H615" s="45">
        <f t="shared" si="68"/>
        <v>99.433333333333337</v>
      </c>
      <c r="I615" s="31">
        <f t="shared" si="69"/>
        <v>119.38333333333334</v>
      </c>
      <c r="J615" s="38">
        <v>65.400000000000006</v>
      </c>
      <c r="K615" s="31">
        <f t="shared" si="70"/>
        <v>109.18636436726162</v>
      </c>
      <c r="L615" s="31">
        <f t="shared" si="71"/>
        <v>99.433333333333337</v>
      </c>
      <c r="M615" s="41">
        <f t="shared" si="72"/>
        <v>51.824999999999996</v>
      </c>
      <c r="N615" s="2"/>
      <c r="O615" s="81">
        <f t="shared" si="73"/>
        <v>65.441666666666663</v>
      </c>
      <c r="Q615" s="43">
        <v>1936</v>
      </c>
      <c r="R615" s="42">
        <v>2</v>
      </c>
      <c r="T615" s="56">
        <v>123.9</v>
      </c>
      <c r="U615" s="10">
        <f t="shared" si="76"/>
        <v>103.66666666666667</v>
      </c>
      <c r="V615" s="31">
        <f t="shared" si="74"/>
        <v>124.06666666666668</v>
      </c>
      <c r="W615" s="38"/>
    </row>
    <row r="616" spans="1:23" ht="16.5" thickBot="1">
      <c r="A616" s="43">
        <v>1998</v>
      </c>
      <c r="B616" s="42">
        <v>3</v>
      </c>
      <c r="D616" s="25">
        <v>82</v>
      </c>
      <c r="E616" s="18">
        <v>108</v>
      </c>
      <c r="F616" s="10">
        <f t="shared" si="75"/>
        <v>57.541666666666664</v>
      </c>
      <c r="G616" s="31">
        <f t="shared" si="67"/>
        <v>100.14999999999999</v>
      </c>
      <c r="H616" s="45">
        <f t="shared" si="68"/>
        <v>102.58333333333333</v>
      </c>
      <c r="I616" s="31">
        <f t="shared" si="69"/>
        <v>127.46666666666665</v>
      </c>
      <c r="J616" s="38">
        <v>72</v>
      </c>
      <c r="K616" s="31">
        <f t="shared" si="70"/>
        <v>107.82766111513396</v>
      </c>
      <c r="L616" s="31">
        <f t="shared" si="71"/>
        <v>102.58333333333333</v>
      </c>
      <c r="M616" s="41">
        <f t="shared" si="72"/>
        <v>57.541666666666664</v>
      </c>
      <c r="N616" s="2"/>
      <c r="O616" s="81">
        <f t="shared" si="73"/>
        <v>72.012500000000003</v>
      </c>
      <c r="Q616" s="43">
        <v>1936</v>
      </c>
      <c r="R616" s="42">
        <v>3</v>
      </c>
      <c r="T616" s="56">
        <v>128.4</v>
      </c>
      <c r="U616" s="10">
        <f t="shared" si="76"/>
        <v>115.04166666666667</v>
      </c>
      <c r="V616" s="31">
        <f t="shared" si="74"/>
        <v>126.05833333333334</v>
      </c>
      <c r="W616" s="38"/>
    </row>
    <row r="617" spans="1:23" ht="16.5" thickBot="1">
      <c r="A617" s="43">
        <v>1998</v>
      </c>
      <c r="B617" s="42">
        <v>4</v>
      </c>
      <c r="D617" s="25">
        <v>70.599999999999994</v>
      </c>
      <c r="E617" s="18">
        <v>109</v>
      </c>
      <c r="F617" s="10">
        <f t="shared" si="75"/>
        <v>61.6</v>
      </c>
      <c r="G617" s="31">
        <f t="shared" si="67"/>
        <v>104.02499999999999</v>
      </c>
      <c r="H617" s="45">
        <f t="shared" si="68"/>
        <v>105.625</v>
      </c>
      <c r="I617" s="31">
        <f t="shared" si="69"/>
        <v>130.83333333333334</v>
      </c>
      <c r="J617" s="38">
        <v>76.900000000000006</v>
      </c>
      <c r="K617" s="31">
        <f t="shared" si="70"/>
        <v>107.14691558441558</v>
      </c>
      <c r="L617" s="31">
        <f t="shared" si="71"/>
        <v>105.625</v>
      </c>
      <c r="M617" s="41">
        <f t="shared" si="72"/>
        <v>61.6</v>
      </c>
      <c r="N617" s="2"/>
      <c r="O617" s="81">
        <f t="shared" si="73"/>
        <v>76.929166666666674</v>
      </c>
      <c r="Q617" s="43">
        <v>1936</v>
      </c>
      <c r="R617" s="42">
        <v>4</v>
      </c>
      <c r="T617" s="56">
        <v>124.8</v>
      </c>
      <c r="U617" s="10">
        <f t="shared" si="76"/>
        <v>122.60833333333333</v>
      </c>
      <c r="V617" s="31">
        <f t="shared" si="74"/>
        <v>127.56666666666666</v>
      </c>
      <c r="W617" s="38"/>
    </row>
    <row r="618" spans="1:23" ht="16.5" thickBot="1">
      <c r="A618" s="43">
        <v>1998</v>
      </c>
      <c r="B618" s="42">
        <v>5</v>
      </c>
      <c r="D618" s="25">
        <v>74</v>
      </c>
      <c r="E618" s="18">
        <v>109</v>
      </c>
      <c r="F618" s="10">
        <f t="shared" si="75"/>
        <v>67</v>
      </c>
      <c r="G618" s="31">
        <f t="shared" si="67"/>
        <v>106.90833333333332</v>
      </c>
      <c r="H618" s="45">
        <f t="shared" si="68"/>
        <v>108.64999999999999</v>
      </c>
      <c r="I618" s="31">
        <f t="shared" si="69"/>
        <v>133.80833333333334</v>
      </c>
      <c r="J618" s="38">
        <v>80.8</v>
      </c>
      <c r="K618" s="31">
        <f t="shared" si="70"/>
        <v>106.21641791044776</v>
      </c>
      <c r="L618" s="31">
        <f t="shared" si="71"/>
        <v>108.64999999999999</v>
      </c>
      <c r="M618" s="41">
        <f t="shared" si="72"/>
        <v>67</v>
      </c>
      <c r="N618" s="2"/>
      <c r="O618" s="81">
        <f t="shared" si="73"/>
        <v>80.787500000000009</v>
      </c>
      <c r="Q618" s="43">
        <v>1936</v>
      </c>
      <c r="R618" s="42">
        <v>5</v>
      </c>
      <c r="T618" s="56">
        <v>90.9</v>
      </c>
      <c r="U618" s="10">
        <f t="shared" si="76"/>
        <v>121.44999999999999</v>
      </c>
      <c r="V618" s="31">
        <f t="shared" si="74"/>
        <v>135.14166666666668</v>
      </c>
      <c r="W618" s="38"/>
    </row>
    <row r="619" spans="1:23" ht="16.5" thickBot="1">
      <c r="A619" s="43">
        <v>1998</v>
      </c>
      <c r="B619" s="42">
        <v>6</v>
      </c>
      <c r="D619" s="25">
        <v>90.5</v>
      </c>
      <c r="E619" s="18">
        <v>111.8</v>
      </c>
      <c r="F619" s="10">
        <f t="shared" si="75"/>
        <v>73.258333333333326</v>
      </c>
      <c r="G619" s="31">
        <f t="shared" si="67"/>
        <v>112.61666666666666</v>
      </c>
      <c r="H619" s="45">
        <f t="shared" si="68"/>
        <v>111.19166666666666</v>
      </c>
      <c r="I619" s="31">
        <f t="shared" si="69"/>
        <v>139.19166666666666</v>
      </c>
      <c r="J619" s="38">
        <v>85.4</v>
      </c>
      <c r="K619" s="31">
        <f t="shared" si="70"/>
        <v>105.17802297804573</v>
      </c>
      <c r="L619" s="31">
        <f t="shared" si="71"/>
        <v>111.19166666666666</v>
      </c>
      <c r="M619" s="41">
        <f t="shared" si="72"/>
        <v>73.258333333333326</v>
      </c>
      <c r="N619" s="2"/>
      <c r="O619" s="81">
        <f t="shared" si="73"/>
        <v>85.395833333333329</v>
      </c>
      <c r="Q619" s="43">
        <v>1936</v>
      </c>
      <c r="R619" s="42">
        <v>6</v>
      </c>
      <c r="T619" s="56">
        <v>116.7</v>
      </c>
      <c r="U619" s="10">
        <f t="shared" si="76"/>
        <v>123.44166666666666</v>
      </c>
      <c r="V619" s="31">
        <f t="shared" si="74"/>
        <v>153.14999999999998</v>
      </c>
      <c r="W619" s="38"/>
    </row>
    <row r="620" spans="1:23" ht="16.5" thickBot="1">
      <c r="A620" s="43">
        <v>1998</v>
      </c>
      <c r="B620" s="42">
        <v>7</v>
      </c>
      <c r="D620" s="25">
        <v>96.7</v>
      </c>
      <c r="E620" s="18">
        <v>117.7</v>
      </c>
      <c r="F620" s="10">
        <f t="shared" si="75"/>
        <v>81.041666666666657</v>
      </c>
      <c r="G620" s="31">
        <f t="shared" si="67"/>
        <v>114.63333333333334</v>
      </c>
      <c r="H620" s="45">
        <f t="shared" si="68"/>
        <v>115.30000000000001</v>
      </c>
      <c r="I620" s="31">
        <f t="shared" si="69"/>
        <v>144.19166666666666</v>
      </c>
      <c r="J620" s="38">
        <v>89.8</v>
      </c>
      <c r="K620" s="31">
        <f t="shared" si="70"/>
        <v>104.22724935732649</v>
      </c>
      <c r="L620" s="31">
        <f t="shared" si="71"/>
        <v>115.30000000000001</v>
      </c>
      <c r="M620" s="41">
        <f t="shared" si="72"/>
        <v>81.041666666666657</v>
      </c>
      <c r="N620" s="2"/>
      <c r="O620" s="81">
        <f t="shared" si="73"/>
        <v>89.779166666666654</v>
      </c>
      <c r="Q620" s="43">
        <v>1936</v>
      </c>
      <c r="R620" s="42">
        <v>7</v>
      </c>
      <c r="T620" s="56">
        <v>87.2</v>
      </c>
      <c r="U620" s="10">
        <f t="shared" si="76"/>
        <v>120.70833333333336</v>
      </c>
      <c r="V620" s="31">
        <f t="shared" si="74"/>
        <v>169.24166666666667</v>
      </c>
      <c r="W620" s="38"/>
    </row>
    <row r="621" spans="1:23" ht="16.5" thickBot="1">
      <c r="A621" s="43">
        <v>1998</v>
      </c>
      <c r="B621" s="42">
        <v>8</v>
      </c>
      <c r="D621" s="25">
        <v>121.1</v>
      </c>
      <c r="E621" s="18">
        <v>139.4</v>
      </c>
      <c r="F621" s="10">
        <f t="shared" si="75"/>
        <v>93.333333333333329</v>
      </c>
      <c r="G621" s="31">
        <f t="shared" si="67"/>
        <v>113.85000000000001</v>
      </c>
      <c r="H621" s="45">
        <f t="shared" si="68"/>
        <v>123.40833333333335</v>
      </c>
      <c r="I621" s="31">
        <f t="shared" si="69"/>
        <v>147.63333333333335</v>
      </c>
      <c r="J621" s="38">
        <v>93.5</v>
      </c>
      <c r="K621" s="31">
        <f t="shared" si="70"/>
        <v>103.22232142857143</v>
      </c>
      <c r="L621" s="31">
        <f t="shared" si="71"/>
        <v>123.40833333333335</v>
      </c>
      <c r="M621" s="41">
        <f t="shared" si="72"/>
        <v>93.333333333333329</v>
      </c>
      <c r="N621" s="2"/>
      <c r="O621" s="81">
        <f t="shared" si="73"/>
        <v>93.5</v>
      </c>
      <c r="Q621" s="43">
        <v>1936</v>
      </c>
      <c r="R621" s="42">
        <v>8</v>
      </c>
      <c r="T621" s="56">
        <v>145</v>
      </c>
      <c r="U621" s="10">
        <f t="shared" si="76"/>
        <v>125.82500000000003</v>
      </c>
      <c r="V621" s="31">
        <f t="shared" si="74"/>
        <v>190.95833333333334</v>
      </c>
      <c r="W621" s="38"/>
    </row>
    <row r="622" spans="1:23" ht="16.5" thickBot="1">
      <c r="A622" s="43">
        <v>1998</v>
      </c>
      <c r="B622" s="42">
        <v>9</v>
      </c>
      <c r="D622" s="25">
        <v>132</v>
      </c>
      <c r="E622" s="18">
        <v>139.80000000000001</v>
      </c>
      <c r="F622" s="10">
        <f t="shared" si="75"/>
        <v>104.31666666666666</v>
      </c>
      <c r="G622" s="31">
        <f t="shared" si="67"/>
        <v>110.45833333333333</v>
      </c>
      <c r="H622" s="45">
        <f t="shared" si="68"/>
        <v>130.11666666666667</v>
      </c>
      <c r="I622" s="31">
        <f t="shared" si="69"/>
        <v>146.35833333333335</v>
      </c>
      <c r="J622" s="38">
        <v>96.4</v>
      </c>
      <c r="K622" s="31">
        <f t="shared" si="70"/>
        <v>102.47323853650742</v>
      </c>
      <c r="L622" s="31">
        <f t="shared" si="71"/>
        <v>130.11666666666667</v>
      </c>
      <c r="M622" s="41">
        <f t="shared" si="72"/>
        <v>104.31666666666666</v>
      </c>
      <c r="N622" s="2"/>
      <c r="O622" s="81">
        <f t="shared" si="73"/>
        <v>96.387500000000003</v>
      </c>
      <c r="Q622" s="43">
        <v>1936</v>
      </c>
      <c r="R622" s="42">
        <v>9</v>
      </c>
      <c r="T622" s="56">
        <v>126.7</v>
      </c>
      <c r="U622" s="10">
        <f t="shared" si="76"/>
        <v>125.91666666666667</v>
      </c>
      <c r="V622" s="31">
        <f t="shared" si="74"/>
        <v>196.27499999999998</v>
      </c>
      <c r="W622" s="38"/>
    </row>
    <row r="623" spans="1:23" ht="16.5" thickBot="1">
      <c r="A623" s="43">
        <v>1998</v>
      </c>
      <c r="B623" s="42">
        <v>10</v>
      </c>
      <c r="D623" s="25">
        <v>78.5</v>
      </c>
      <c r="E623" s="18">
        <v>116.6</v>
      </c>
      <c r="F623" s="10">
        <f t="shared" si="75"/>
        <v>104.68333333333334</v>
      </c>
      <c r="G623" s="31">
        <f t="shared" si="67"/>
        <v>104.88333333333333</v>
      </c>
      <c r="H623" s="45">
        <f t="shared" si="68"/>
        <v>131.46666666666667</v>
      </c>
      <c r="I623" s="31">
        <f t="shared" si="69"/>
        <v>143.29999999999998</v>
      </c>
      <c r="J623" s="38">
        <v>98.2</v>
      </c>
      <c r="K623" s="31">
        <f t="shared" si="70"/>
        <v>102.55850979143449</v>
      </c>
      <c r="L623" s="31">
        <f t="shared" si="71"/>
        <v>131.46666666666667</v>
      </c>
      <c r="M623" s="41">
        <f t="shared" si="72"/>
        <v>104.68333333333334</v>
      </c>
      <c r="N623" s="2"/>
      <c r="O623" s="81">
        <f t="shared" si="73"/>
        <v>98.24166666666666</v>
      </c>
      <c r="Q623" s="43">
        <v>1936</v>
      </c>
      <c r="R623" s="42">
        <v>10</v>
      </c>
      <c r="T623" s="56">
        <v>148.19999999999999</v>
      </c>
      <c r="U623" s="10">
        <f t="shared" si="76"/>
        <v>129.51666666666665</v>
      </c>
      <c r="V623" s="31">
        <f t="shared" si="74"/>
        <v>201.98333333333332</v>
      </c>
      <c r="W623" s="38"/>
    </row>
    <row r="624" spans="1:23" ht="16.5" thickBot="1">
      <c r="A624" s="43">
        <v>1998</v>
      </c>
      <c r="B624" s="42">
        <v>11</v>
      </c>
      <c r="D624" s="25">
        <v>97.3</v>
      </c>
      <c r="E624" s="18">
        <v>137.1</v>
      </c>
      <c r="F624" s="10">
        <f t="shared" si="75"/>
        <v>108.84999999999998</v>
      </c>
      <c r="G624" s="31">
        <f t="shared" si="67"/>
        <v>112.06666666666666</v>
      </c>
      <c r="H624" s="45">
        <f t="shared" si="68"/>
        <v>136.15</v>
      </c>
      <c r="I624" s="31">
        <f t="shared" si="69"/>
        <v>146.35833333333335</v>
      </c>
      <c r="J624" s="38">
        <v>102.3</v>
      </c>
      <c r="K624" s="31">
        <f t="shared" si="70"/>
        <v>102.50803858520901</v>
      </c>
      <c r="L624" s="31">
        <f t="shared" si="71"/>
        <v>136.15</v>
      </c>
      <c r="M624" s="41">
        <f t="shared" si="72"/>
        <v>108.84999999999998</v>
      </c>
      <c r="N624" s="2"/>
      <c r="O624" s="81">
        <f t="shared" si="73"/>
        <v>102.34999999999998</v>
      </c>
      <c r="Q624" s="43">
        <v>1936</v>
      </c>
      <c r="R624" s="42">
        <v>11</v>
      </c>
      <c r="T624" s="56">
        <v>192.3</v>
      </c>
      <c r="U624" s="10">
        <f t="shared" si="76"/>
        <v>143.59166666666667</v>
      </c>
      <c r="V624" s="31">
        <f t="shared" si="74"/>
        <v>208.66666666666666</v>
      </c>
      <c r="W624" s="38"/>
    </row>
    <row r="625" spans="1:23" ht="16.5" thickBot="1">
      <c r="A625" s="43">
        <v>1998</v>
      </c>
      <c r="B625" s="42">
        <v>12</v>
      </c>
      <c r="D625" s="25">
        <v>119.2</v>
      </c>
      <c r="E625" s="18">
        <v>145.5</v>
      </c>
      <c r="F625" s="10">
        <f t="shared" si="75"/>
        <v>115.00833333333333</v>
      </c>
      <c r="G625" s="31">
        <f t="shared" si="67"/>
        <v>125.58333333333333</v>
      </c>
      <c r="H625" s="45">
        <f t="shared" si="68"/>
        <v>142</v>
      </c>
      <c r="I625" s="31">
        <f t="shared" si="69"/>
        <v>150.76666666666668</v>
      </c>
      <c r="J625" s="38">
        <v>110.4</v>
      </c>
      <c r="K625" s="31">
        <f t="shared" si="70"/>
        <v>102.34693138178393</v>
      </c>
      <c r="L625" s="31">
        <f t="shared" si="71"/>
        <v>142</v>
      </c>
      <c r="M625" s="41">
        <f t="shared" si="72"/>
        <v>115.00833333333333</v>
      </c>
      <c r="N625" s="2"/>
      <c r="O625" s="81">
        <f t="shared" si="73"/>
        <v>110.36249999999997</v>
      </c>
      <c r="Q625" s="43">
        <v>1936</v>
      </c>
      <c r="R625" s="42">
        <v>12</v>
      </c>
      <c r="T625" s="56">
        <v>205.6</v>
      </c>
      <c r="U625" s="10">
        <f t="shared" si="76"/>
        <v>160.55833333333334</v>
      </c>
      <c r="V625" s="31">
        <f t="shared" si="74"/>
        <v>210.90833333333333</v>
      </c>
      <c r="W625" s="38"/>
    </row>
    <row r="626" spans="1:23" ht="16.5" thickBot="1">
      <c r="A626" s="43">
        <v>1999</v>
      </c>
      <c r="B626" s="42">
        <v>1</v>
      </c>
      <c r="D626" s="25">
        <v>86</v>
      </c>
      <c r="E626" s="18">
        <v>138.1</v>
      </c>
      <c r="F626" s="10">
        <f t="shared" si="75"/>
        <v>113.74166666666667</v>
      </c>
      <c r="G626" s="31">
        <f t="shared" si="67"/>
        <v>137.44166666666669</v>
      </c>
      <c r="H626" s="45">
        <f t="shared" si="68"/>
        <v>145.89166666666668</v>
      </c>
      <c r="I626" s="31">
        <f t="shared" si="69"/>
        <v>155.36666666666667</v>
      </c>
      <c r="J626" s="38">
        <v>118.4</v>
      </c>
      <c r="K626" s="31">
        <f t="shared" si="70"/>
        <v>102.82658070188292</v>
      </c>
      <c r="L626" s="31">
        <f t="shared" si="71"/>
        <v>145.89166666666668</v>
      </c>
      <c r="M626" s="41">
        <f t="shared" si="72"/>
        <v>113.74166666666667</v>
      </c>
      <c r="N626" s="2"/>
      <c r="O626" s="81">
        <f t="shared" si="73"/>
        <v>118.42500000000001</v>
      </c>
      <c r="Q626" s="43">
        <v>1937</v>
      </c>
      <c r="R626" s="42">
        <v>1</v>
      </c>
      <c r="T626" s="56">
        <v>220.9</v>
      </c>
      <c r="U626" s="10">
        <f t="shared" si="76"/>
        <v>180.38333333333333</v>
      </c>
      <c r="V626" s="31">
        <f t="shared" si="74"/>
        <v>214.88333333333335</v>
      </c>
      <c r="W626" s="38"/>
    </row>
    <row r="627" spans="1:23" ht="16.5" thickBot="1">
      <c r="A627" s="43">
        <v>1999</v>
      </c>
      <c r="B627" s="42">
        <v>2</v>
      </c>
      <c r="D627" s="25">
        <v>98</v>
      </c>
      <c r="E627" s="18">
        <v>138.6</v>
      </c>
      <c r="F627" s="10">
        <f t="shared" si="75"/>
        <v>111.925</v>
      </c>
      <c r="G627" s="31">
        <f t="shared" si="67"/>
        <v>149.42500000000001</v>
      </c>
      <c r="H627" s="45">
        <f t="shared" si="68"/>
        <v>147.56666666666669</v>
      </c>
      <c r="I627" s="31">
        <f t="shared" si="69"/>
        <v>161.18333333333331</v>
      </c>
      <c r="J627" s="38">
        <v>122.5</v>
      </c>
      <c r="K627" s="31">
        <f t="shared" si="70"/>
        <v>103.18442409351501</v>
      </c>
      <c r="L627" s="31">
        <f t="shared" si="71"/>
        <v>147.56666666666669</v>
      </c>
      <c r="M627" s="41">
        <f t="shared" si="72"/>
        <v>111.925</v>
      </c>
      <c r="N627" s="2"/>
      <c r="O627" s="81">
        <f t="shared" si="73"/>
        <v>122.50833333333334</v>
      </c>
      <c r="Q627" s="43">
        <v>1937</v>
      </c>
      <c r="R627" s="42">
        <v>2</v>
      </c>
      <c r="T627" s="56">
        <v>214.1</v>
      </c>
      <c r="U627" s="10">
        <f t="shared" si="76"/>
        <v>196.71666666666667</v>
      </c>
      <c r="V627" s="31">
        <f t="shared" si="74"/>
        <v>217.34166666666667</v>
      </c>
      <c r="W627" s="38"/>
    </row>
    <row r="628" spans="1:23" ht="16.5" thickBot="1">
      <c r="A628" s="43">
        <v>1999</v>
      </c>
      <c r="B628" s="42">
        <v>3</v>
      </c>
      <c r="D628" s="25">
        <v>103.5</v>
      </c>
      <c r="E628" s="18">
        <v>124.9</v>
      </c>
      <c r="F628" s="10">
        <f t="shared" si="75"/>
        <v>108.08333333333333</v>
      </c>
      <c r="G628" s="31">
        <f t="shared" si="67"/>
        <v>153.80833333333334</v>
      </c>
      <c r="H628" s="45">
        <f t="shared" si="68"/>
        <v>145.11666666666667</v>
      </c>
      <c r="I628" s="31">
        <f t="shared" si="69"/>
        <v>164.1</v>
      </c>
      <c r="J628" s="38">
        <v>122.3</v>
      </c>
      <c r="K628" s="31">
        <f t="shared" si="70"/>
        <v>103.42636854279105</v>
      </c>
      <c r="L628" s="31">
        <f t="shared" si="71"/>
        <v>145.11666666666667</v>
      </c>
      <c r="M628" s="41">
        <f t="shared" si="72"/>
        <v>108.08333333333333</v>
      </c>
      <c r="N628" s="2"/>
      <c r="O628" s="81">
        <f t="shared" si="73"/>
        <v>122.32083333333334</v>
      </c>
      <c r="Q628" s="43">
        <v>1937</v>
      </c>
      <c r="R628" s="42">
        <v>3</v>
      </c>
      <c r="T628" s="56">
        <v>139.69999999999999</v>
      </c>
      <c r="U628" s="10">
        <f t="shared" si="76"/>
        <v>197.35833333333335</v>
      </c>
      <c r="V628" s="31">
        <f t="shared" si="74"/>
        <v>214.77500000000001</v>
      </c>
      <c r="W628" s="38"/>
    </row>
    <row r="629" spans="1:23" ht="16.5" thickBot="1">
      <c r="A629" s="43">
        <v>1999</v>
      </c>
      <c r="B629" s="42">
        <v>4</v>
      </c>
      <c r="D629" s="25">
        <v>93.6</v>
      </c>
      <c r="E629" s="18">
        <v>118</v>
      </c>
      <c r="F629" s="10">
        <f t="shared" si="75"/>
        <v>106.14166666666667</v>
      </c>
      <c r="G629" s="31">
        <f t="shared" si="67"/>
        <v>159.47499999999999</v>
      </c>
      <c r="H629" s="45">
        <f t="shared" si="68"/>
        <v>143.41666666666666</v>
      </c>
      <c r="I629" s="31">
        <f t="shared" si="69"/>
        <v>168.35833333333332</v>
      </c>
      <c r="J629" s="38">
        <v>125</v>
      </c>
      <c r="K629" s="31">
        <f t="shared" si="70"/>
        <v>103.51181596922352</v>
      </c>
      <c r="L629" s="31">
        <f t="shared" si="71"/>
        <v>143.41666666666666</v>
      </c>
      <c r="M629" s="41">
        <f t="shared" si="72"/>
        <v>106.14166666666667</v>
      </c>
      <c r="N629" s="2"/>
      <c r="O629" s="81">
        <f t="shared" si="73"/>
        <v>125.00833333333333</v>
      </c>
      <c r="Q629" s="43">
        <v>1937</v>
      </c>
      <c r="R629" s="42">
        <v>4</v>
      </c>
      <c r="T629" s="56">
        <v>182.2</v>
      </c>
      <c r="U629" s="10">
        <f t="shared" si="76"/>
        <v>204.81666666666669</v>
      </c>
      <c r="V629" s="31">
        <f t="shared" si="74"/>
        <v>222.83333333333334</v>
      </c>
      <c r="W629" s="38"/>
    </row>
    <row r="630" spans="1:23" ht="16.5" thickBot="1">
      <c r="A630" s="43">
        <v>1999</v>
      </c>
      <c r="B630" s="42">
        <v>5</v>
      </c>
      <c r="D630" s="25">
        <v>149.6</v>
      </c>
      <c r="E630" s="18">
        <v>151.9</v>
      </c>
      <c r="F630" s="10">
        <f t="shared" si="75"/>
        <v>116.42500000000001</v>
      </c>
      <c r="G630" s="31">
        <f t="shared" si="67"/>
        <v>173.625</v>
      </c>
      <c r="H630" s="45">
        <f t="shared" si="68"/>
        <v>147.59166666666667</v>
      </c>
      <c r="I630" s="31">
        <f t="shared" si="69"/>
        <v>177.95000000000002</v>
      </c>
      <c r="J630" s="38">
        <v>132.6</v>
      </c>
      <c r="K630" s="31">
        <f t="shared" si="70"/>
        <v>102.67697373130055</v>
      </c>
      <c r="L630" s="31">
        <f t="shared" si="71"/>
        <v>147.59166666666667</v>
      </c>
      <c r="M630" s="41">
        <f t="shared" si="72"/>
        <v>116.42500000000001</v>
      </c>
      <c r="N630" s="2"/>
      <c r="O630" s="81">
        <f t="shared" si="73"/>
        <v>132.55833333333334</v>
      </c>
      <c r="Q630" s="43">
        <v>1937</v>
      </c>
      <c r="R630" s="42">
        <v>5</v>
      </c>
      <c r="T630" s="56">
        <v>194.4</v>
      </c>
      <c r="U630" s="10">
        <f t="shared" si="76"/>
        <v>208.8416666666667</v>
      </c>
      <c r="V630" s="31">
        <f t="shared" si="74"/>
        <v>220.14166666666668</v>
      </c>
      <c r="W630" s="38"/>
    </row>
    <row r="631" spans="1:23" ht="16.5" thickBot="1">
      <c r="A631" s="43">
        <v>1999</v>
      </c>
      <c r="B631" s="42">
        <v>6</v>
      </c>
      <c r="D631" s="25">
        <v>207.2</v>
      </c>
      <c r="E631" s="18">
        <v>175.2</v>
      </c>
      <c r="F631" s="10">
        <f t="shared" si="75"/>
        <v>132.91666666666666</v>
      </c>
      <c r="G631" s="31">
        <f t="shared" si="67"/>
        <v>174.11666666666667</v>
      </c>
      <c r="H631" s="45">
        <f t="shared" si="68"/>
        <v>153.24166666666667</v>
      </c>
      <c r="I631" s="31">
        <f t="shared" si="69"/>
        <v>181.95833333333334</v>
      </c>
      <c r="J631" s="38">
        <v>136.30000000000001</v>
      </c>
      <c r="K631" s="31">
        <f t="shared" si="70"/>
        <v>101.52915360501568</v>
      </c>
      <c r="L631" s="31">
        <f t="shared" si="71"/>
        <v>153.24166666666667</v>
      </c>
      <c r="M631" s="41">
        <f t="shared" si="72"/>
        <v>132.91666666666666</v>
      </c>
      <c r="N631" s="2"/>
      <c r="O631" s="81">
        <f t="shared" si="73"/>
        <v>136.25</v>
      </c>
      <c r="Q631" s="43">
        <v>1937</v>
      </c>
      <c r="R631" s="42">
        <v>6</v>
      </c>
      <c r="T631" s="56">
        <v>217.1</v>
      </c>
      <c r="U631" s="10">
        <f t="shared" si="76"/>
        <v>211.86666666666667</v>
      </c>
      <c r="V631" s="31">
        <f t="shared" si="74"/>
        <v>210.39166666666668</v>
      </c>
      <c r="W631" s="38"/>
    </row>
    <row r="632" spans="1:23" ht="16.5" thickBot="1">
      <c r="A632" s="43">
        <v>1999</v>
      </c>
      <c r="B632" s="42">
        <v>7</v>
      </c>
      <c r="D632" s="25">
        <v>173.5</v>
      </c>
      <c r="E632" s="18">
        <v>171</v>
      </c>
      <c r="F632" s="10">
        <f t="shared" si="75"/>
        <v>144.73333333333335</v>
      </c>
      <c r="G632" s="31">
        <f t="shared" si="67"/>
        <v>160.4083333333333</v>
      </c>
      <c r="H632" s="45">
        <f t="shared" si="68"/>
        <v>158.10833333333332</v>
      </c>
      <c r="I632" s="31">
        <f t="shared" si="69"/>
        <v>179.22499999999999</v>
      </c>
      <c r="J632" s="38">
        <v>138.1</v>
      </c>
      <c r="K632" s="31">
        <f t="shared" si="70"/>
        <v>100.92411331183786</v>
      </c>
      <c r="L632" s="31">
        <f t="shared" si="71"/>
        <v>158.10833333333332</v>
      </c>
      <c r="M632" s="41">
        <f t="shared" si="72"/>
        <v>144.73333333333335</v>
      </c>
      <c r="N632" s="2"/>
      <c r="O632" s="81">
        <f t="shared" si="73"/>
        <v>138.11249999999998</v>
      </c>
      <c r="Q632" s="43">
        <v>1937</v>
      </c>
      <c r="R632" s="42">
        <v>7</v>
      </c>
      <c r="T632" s="56">
        <v>241.8</v>
      </c>
      <c r="U632" s="10">
        <f t="shared" si="76"/>
        <v>216.625</v>
      </c>
      <c r="V632" s="31">
        <f t="shared" si="74"/>
        <v>200.20000000000002</v>
      </c>
      <c r="W632" s="38"/>
    </row>
    <row r="633" spans="1:23" ht="16.5" thickBot="1">
      <c r="A633" s="43">
        <v>1999</v>
      </c>
      <c r="B633" s="42">
        <v>8</v>
      </c>
      <c r="D633" s="25">
        <v>142.30000000000001</v>
      </c>
      <c r="E633" s="18">
        <v>175</v>
      </c>
      <c r="F633" s="10">
        <f t="shared" si="75"/>
        <v>153.11666666666667</v>
      </c>
      <c r="G633" s="31">
        <f t="shared" si="67"/>
        <v>156.39166666666668</v>
      </c>
      <c r="H633" s="45">
        <f t="shared" si="68"/>
        <v>164.21666666666667</v>
      </c>
      <c r="I633" s="31">
        <f t="shared" si="69"/>
        <v>177.57500000000002</v>
      </c>
      <c r="J633" s="38">
        <v>142.9</v>
      </c>
      <c r="K633" s="31">
        <f t="shared" si="70"/>
        <v>100.72493741155981</v>
      </c>
      <c r="L633" s="31">
        <f t="shared" si="71"/>
        <v>164.21666666666667</v>
      </c>
      <c r="M633" s="41">
        <f t="shared" si="72"/>
        <v>153.11666666666667</v>
      </c>
      <c r="N633" s="2"/>
      <c r="O633" s="81">
        <f t="shared" si="73"/>
        <v>142.89583333333331</v>
      </c>
      <c r="Q633" s="43">
        <v>1937</v>
      </c>
      <c r="R633" s="42">
        <v>8</v>
      </c>
      <c r="T633" s="56">
        <v>229.5</v>
      </c>
      <c r="U633" s="10">
        <f t="shared" si="76"/>
        <v>218.625</v>
      </c>
      <c r="V633" s="31">
        <f t="shared" si="74"/>
        <v>190.11666666666665</v>
      </c>
      <c r="W633" s="38"/>
    </row>
    <row r="634" spans="1:23" ht="16.5" thickBot="1">
      <c r="A634" s="43">
        <v>1999</v>
      </c>
      <c r="B634" s="42">
        <v>9</v>
      </c>
      <c r="D634" s="25">
        <v>106.3</v>
      </c>
      <c r="E634" s="18">
        <v>137.19999999999999</v>
      </c>
      <c r="F634" s="10">
        <f t="shared" si="75"/>
        <v>154.04166666666666</v>
      </c>
      <c r="G634" s="31">
        <f t="shared" si="67"/>
        <v>164.62500000000003</v>
      </c>
      <c r="H634" s="45">
        <f t="shared" si="68"/>
        <v>165.125</v>
      </c>
      <c r="I634" s="31">
        <f t="shared" si="69"/>
        <v>179.67499999999998</v>
      </c>
      <c r="J634" s="38">
        <v>150.5</v>
      </c>
      <c r="K634" s="31">
        <f t="shared" si="70"/>
        <v>100.71950229916149</v>
      </c>
      <c r="L634" s="31">
        <f t="shared" si="71"/>
        <v>165.125</v>
      </c>
      <c r="M634" s="41">
        <f t="shared" si="72"/>
        <v>154.04166666666666</v>
      </c>
      <c r="N634" s="2"/>
      <c r="O634" s="81">
        <f t="shared" si="73"/>
        <v>150.47499999999999</v>
      </c>
      <c r="Q634" s="43">
        <v>1937</v>
      </c>
      <c r="R634" s="42">
        <v>9</v>
      </c>
      <c r="T634" s="56">
        <v>167.9</v>
      </c>
      <c r="U634" s="10">
        <f t="shared" si="76"/>
        <v>217.125</v>
      </c>
      <c r="V634" s="31">
        <f t="shared" si="74"/>
        <v>180.43333333333331</v>
      </c>
      <c r="W634" s="38"/>
    </row>
    <row r="635" spans="1:23" ht="16.5" thickBot="1">
      <c r="A635" s="43">
        <v>1999</v>
      </c>
      <c r="B635" s="42">
        <v>10</v>
      </c>
      <c r="D635" s="25">
        <v>168.7</v>
      </c>
      <c r="E635" s="18">
        <v>163.69999999999999</v>
      </c>
      <c r="F635" s="10">
        <f t="shared" si="75"/>
        <v>165.73333333333332</v>
      </c>
      <c r="G635" s="31">
        <f t="shared" si="67"/>
        <v>181.00833333333333</v>
      </c>
      <c r="H635" s="45">
        <f t="shared" si="68"/>
        <v>172.16666666666666</v>
      </c>
      <c r="I635" s="31">
        <f t="shared" si="69"/>
        <v>189.44166666666669</v>
      </c>
      <c r="J635" s="38">
        <v>159.30000000000001</v>
      </c>
      <c r="K635" s="31">
        <f t="shared" si="70"/>
        <v>100.38817377312952</v>
      </c>
      <c r="L635" s="31">
        <f t="shared" si="71"/>
        <v>172.16666666666666</v>
      </c>
      <c r="M635" s="41">
        <f t="shared" si="72"/>
        <v>165.73333333333332</v>
      </c>
      <c r="N635" s="2"/>
      <c r="O635" s="81">
        <f t="shared" si="73"/>
        <v>159.31249999999997</v>
      </c>
      <c r="Q635" s="43">
        <v>1937</v>
      </c>
      <c r="R635" s="42">
        <v>10</v>
      </c>
      <c r="T635" s="56">
        <v>208.2</v>
      </c>
      <c r="U635" s="10">
        <f t="shared" si="76"/>
        <v>225.00000000000003</v>
      </c>
      <c r="V635" s="31">
        <f t="shared" si="74"/>
        <v>178.5</v>
      </c>
      <c r="W635" s="38"/>
    </row>
    <row r="636" spans="1:23" ht="16.5" thickBot="1">
      <c r="A636" s="43">
        <v>1999</v>
      </c>
      <c r="B636" s="42">
        <v>11</v>
      </c>
      <c r="D636" s="25">
        <v>188.3</v>
      </c>
      <c r="E636" s="18">
        <v>187.4</v>
      </c>
      <c r="F636" s="10">
        <f t="shared" si="75"/>
        <v>176.85</v>
      </c>
      <c r="G636" s="31">
        <f t="shared" si="67"/>
        <v>182.67500000000004</v>
      </c>
      <c r="H636" s="45">
        <f t="shared" si="68"/>
        <v>180.90833333333333</v>
      </c>
      <c r="I636" s="31">
        <f t="shared" si="69"/>
        <v>193.34166666666667</v>
      </c>
      <c r="J636" s="38">
        <v>164.1</v>
      </c>
      <c r="K636" s="31">
        <f t="shared" si="70"/>
        <v>100.22947884271039</v>
      </c>
      <c r="L636" s="31">
        <f t="shared" si="71"/>
        <v>180.90833333333333</v>
      </c>
      <c r="M636" s="41">
        <f t="shared" si="72"/>
        <v>176.85</v>
      </c>
      <c r="N636" s="2"/>
      <c r="O636" s="81">
        <f t="shared" si="73"/>
        <v>164.07083333333333</v>
      </c>
      <c r="Q636" s="43">
        <v>1937</v>
      </c>
      <c r="R636" s="42">
        <v>11</v>
      </c>
      <c r="T636" s="56">
        <v>123.9</v>
      </c>
      <c r="U636" s="10">
        <f t="shared" si="76"/>
        <v>214.26666666666668</v>
      </c>
      <c r="V636" s="31">
        <f t="shared" si="74"/>
        <v>175.52499999999998</v>
      </c>
      <c r="W636" s="38"/>
    </row>
    <row r="637" spans="1:23" ht="16.5" thickBot="1">
      <c r="A637" s="43">
        <v>1999</v>
      </c>
      <c r="B637" s="42">
        <v>12</v>
      </c>
      <c r="D637" s="25">
        <v>116.8</v>
      </c>
      <c r="E637" s="18">
        <v>164.5</v>
      </c>
      <c r="F637" s="10">
        <f t="shared" si="75"/>
        <v>166.58333333333334</v>
      </c>
      <c r="G637" s="31">
        <f t="shared" si="67"/>
        <v>180.7833333333333</v>
      </c>
      <c r="H637" s="45">
        <f t="shared" si="68"/>
        <v>181.06666666666669</v>
      </c>
      <c r="I637" s="31">
        <f t="shared" si="69"/>
        <v>193.29166666666666</v>
      </c>
      <c r="J637" s="38">
        <v>164</v>
      </c>
      <c r="K637" s="31">
        <f t="shared" si="70"/>
        <v>100.86943471735867</v>
      </c>
      <c r="L637" s="31">
        <f t="shared" si="71"/>
        <v>181.06666666666669</v>
      </c>
      <c r="M637" s="41">
        <f t="shared" si="72"/>
        <v>166.58333333333334</v>
      </c>
      <c r="N637" s="2"/>
      <c r="O637" s="81">
        <f t="shared" si="73"/>
        <v>163.95000000000002</v>
      </c>
      <c r="Q637" s="43">
        <v>1937</v>
      </c>
      <c r="R637" s="42">
        <v>12</v>
      </c>
      <c r="T637" s="56">
        <v>147.9</v>
      </c>
      <c r="U637" s="10">
        <f t="shared" si="76"/>
        <v>204.62500000000003</v>
      </c>
      <c r="V637" s="31">
        <f t="shared" si="74"/>
        <v>186.11666666666667</v>
      </c>
      <c r="W637" s="38"/>
    </row>
    <row r="638" spans="1:23" ht="16.5" thickBot="1">
      <c r="A638" s="43">
        <v>2000</v>
      </c>
      <c r="B638" s="42">
        <v>1</v>
      </c>
      <c r="C638">
        <v>2000</v>
      </c>
      <c r="D638" s="25">
        <v>133.1</v>
      </c>
      <c r="E638" s="18">
        <v>153.1</v>
      </c>
      <c r="F638" s="10">
        <f t="shared" si="75"/>
        <v>157.04166666666666</v>
      </c>
      <c r="G638" s="31">
        <f t="shared" si="67"/>
        <v>197.3416666666667</v>
      </c>
      <c r="H638" s="45">
        <f t="shared" si="68"/>
        <v>177.73333333333332</v>
      </c>
      <c r="I638" s="31">
        <f t="shared" si="69"/>
        <v>198.95000000000002</v>
      </c>
      <c r="J638" s="38">
        <v>166.1</v>
      </c>
      <c r="K638" s="31">
        <f t="shared" si="70"/>
        <v>101.31759087291059</v>
      </c>
      <c r="L638" s="31">
        <f t="shared" si="71"/>
        <v>177.73333333333332</v>
      </c>
      <c r="M638" s="41">
        <f t="shared" si="72"/>
        <v>157.04166666666666</v>
      </c>
      <c r="N638" s="2">
        <v>5</v>
      </c>
      <c r="O638" s="81">
        <f t="shared" si="73"/>
        <v>166.10000000000002</v>
      </c>
      <c r="Q638" s="43">
        <v>1938</v>
      </c>
      <c r="R638" s="42">
        <v>1</v>
      </c>
      <c r="S638">
        <v>2000</v>
      </c>
      <c r="T638" s="56">
        <v>164</v>
      </c>
      <c r="U638" s="10">
        <f t="shared" si="76"/>
        <v>193.71666666666667</v>
      </c>
      <c r="V638" s="31">
        <f t="shared" si="74"/>
        <v>197.98333333333332</v>
      </c>
      <c r="W638" s="38"/>
    </row>
    <row r="639" spans="1:23" ht="16.5" thickBot="1">
      <c r="A639" s="43">
        <v>2000</v>
      </c>
      <c r="B639" s="42">
        <v>2</v>
      </c>
      <c r="D639" s="25">
        <v>165.7</v>
      </c>
      <c r="E639" s="18">
        <v>169.1</v>
      </c>
      <c r="F639" s="10">
        <f t="shared" si="75"/>
        <v>158.34166666666667</v>
      </c>
      <c r="G639" s="31">
        <f t="shared" si="67"/>
        <v>210.55833333333331</v>
      </c>
      <c r="H639" s="45">
        <f t="shared" si="68"/>
        <v>177.08333333333334</v>
      </c>
      <c r="I639" s="31">
        <f t="shared" si="69"/>
        <v>204.98333333333335</v>
      </c>
      <c r="J639" s="38">
        <v>170.6</v>
      </c>
      <c r="K639" s="31">
        <f t="shared" si="70"/>
        <v>101.18362191463608</v>
      </c>
      <c r="L639" s="31">
        <f t="shared" si="71"/>
        <v>177.08333333333334</v>
      </c>
      <c r="M639" s="41">
        <f t="shared" si="72"/>
        <v>158.34166666666667</v>
      </c>
      <c r="N639" s="2"/>
      <c r="O639" s="81">
        <f t="shared" si="73"/>
        <v>170.64166666666668</v>
      </c>
      <c r="Q639" s="43">
        <v>1938</v>
      </c>
      <c r="R639" s="42">
        <v>2</v>
      </c>
      <c r="T639" s="56">
        <v>198.6</v>
      </c>
      <c r="U639" s="10">
        <f t="shared" si="76"/>
        <v>187.54166666666666</v>
      </c>
      <c r="V639" s="31">
        <f t="shared" si="74"/>
        <v>209.68333333333337</v>
      </c>
      <c r="W639" s="38"/>
    </row>
    <row r="640" spans="1:23" ht="16.5" thickBot="1">
      <c r="A640" s="43">
        <v>2000</v>
      </c>
      <c r="B640" s="42">
        <v>3</v>
      </c>
      <c r="D640" s="25">
        <v>217.7</v>
      </c>
      <c r="E640" s="18">
        <v>206.1</v>
      </c>
      <c r="F640" s="10">
        <f t="shared" si="75"/>
        <v>173.90833333333333</v>
      </c>
      <c r="G640" s="31">
        <f t="shared" si="67"/>
        <v>210.98333333333335</v>
      </c>
      <c r="H640" s="45">
        <f t="shared" si="68"/>
        <v>185.41666666666666</v>
      </c>
      <c r="I640" s="31">
        <f t="shared" si="69"/>
        <v>206.04999999999998</v>
      </c>
      <c r="J640" s="38">
        <v>174.3</v>
      </c>
      <c r="K640" s="31">
        <f t="shared" si="70"/>
        <v>100.66174708898366</v>
      </c>
      <c r="L640" s="31">
        <f t="shared" si="71"/>
        <v>185.41666666666666</v>
      </c>
      <c r="M640" s="41">
        <f t="shared" si="72"/>
        <v>173.90833333333333</v>
      </c>
      <c r="N640" s="2"/>
      <c r="O640" s="81">
        <f t="shared" si="73"/>
        <v>174.30416666666667</v>
      </c>
      <c r="Q640" s="43">
        <v>1938</v>
      </c>
      <c r="R640" s="42">
        <v>3</v>
      </c>
      <c r="T640" s="56">
        <v>144.19999999999999</v>
      </c>
      <c r="U640" s="10">
        <f t="shared" si="76"/>
        <v>178.45833333333334</v>
      </c>
      <c r="V640" s="31">
        <f t="shared" si="74"/>
        <v>205.0916666666667</v>
      </c>
      <c r="W640" s="38"/>
    </row>
    <row r="641" spans="1:23" ht="16.5" thickBot="1">
      <c r="A641" s="43">
        <v>2000</v>
      </c>
      <c r="B641" s="42">
        <v>4</v>
      </c>
      <c r="D641" s="25">
        <v>191.5</v>
      </c>
      <c r="E641" s="18">
        <v>185.5</v>
      </c>
      <c r="F641" s="10">
        <f t="shared" si="75"/>
        <v>182.90833333333333</v>
      </c>
      <c r="G641" s="31">
        <f t="shared" si="67"/>
        <v>199.5</v>
      </c>
      <c r="H641" s="45">
        <f t="shared" si="68"/>
        <v>191.25833333333335</v>
      </c>
      <c r="I641" s="31">
        <f t="shared" si="69"/>
        <v>200.89999999999998</v>
      </c>
      <c r="J641" s="38">
        <v>175.2</v>
      </c>
      <c r="K641" s="31">
        <f t="shared" si="70"/>
        <v>100.45651282518565</v>
      </c>
      <c r="L641" s="31">
        <f t="shared" si="71"/>
        <v>191.25833333333335</v>
      </c>
      <c r="M641" s="41">
        <f t="shared" si="72"/>
        <v>182.90833333333333</v>
      </c>
      <c r="N641" s="2"/>
      <c r="O641" s="81">
        <f t="shared" si="73"/>
        <v>175.24583333333337</v>
      </c>
      <c r="Q641" s="43">
        <v>1938</v>
      </c>
      <c r="R641" s="42">
        <v>4</v>
      </c>
      <c r="T641" s="56">
        <v>168.4</v>
      </c>
      <c r="U641" s="10">
        <f t="shared" si="76"/>
        <v>175.18333333333337</v>
      </c>
      <c r="V641" s="31">
        <f t="shared" si="74"/>
        <v>207.27500000000001</v>
      </c>
      <c r="W641" s="38"/>
    </row>
    <row r="642" spans="1:23" ht="16.5" thickBot="1">
      <c r="A642" s="43">
        <v>2000</v>
      </c>
      <c r="B642" s="42">
        <v>5</v>
      </c>
      <c r="D642" s="25">
        <v>165.9</v>
      </c>
      <c r="E642" s="18">
        <v>188.7</v>
      </c>
      <c r="F642" s="10">
        <f t="shared" si="75"/>
        <v>180.80833333333331</v>
      </c>
      <c r="G642" s="31">
        <f t="shared" si="67"/>
        <v>192.55833333333331</v>
      </c>
      <c r="H642" s="45">
        <f t="shared" si="68"/>
        <v>193.45000000000002</v>
      </c>
      <c r="I642" s="31">
        <f t="shared" si="69"/>
        <v>198.44166666666663</v>
      </c>
      <c r="J642" s="38">
        <v>172.9</v>
      </c>
      <c r="K642" s="31">
        <f t="shared" si="70"/>
        <v>100.69917500115224</v>
      </c>
      <c r="L642" s="31">
        <f t="shared" si="71"/>
        <v>193.45000000000002</v>
      </c>
      <c r="M642" s="41">
        <f t="shared" si="72"/>
        <v>180.80833333333331</v>
      </c>
      <c r="N642" s="2"/>
      <c r="O642" s="81">
        <f t="shared" si="73"/>
        <v>172.85833333333332</v>
      </c>
      <c r="Q642" s="43">
        <v>1938</v>
      </c>
      <c r="R642" s="42">
        <v>5</v>
      </c>
      <c r="T642" s="56">
        <v>212.3</v>
      </c>
      <c r="U642" s="10">
        <f t="shared" si="76"/>
        <v>182.89166666666668</v>
      </c>
      <c r="V642" s="31">
        <f t="shared" si="74"/>
        <v>209.94999999999996</v>
      </c>
      <c r="W642" s="38"/>
    </row>
    <row r="643" spans="1:23" ht="16.5" thickBot="1">
      <c r="A643" s="43">
        <v>2000</v>
      </c>
      <c r="B643" s="42">
        <v>6</v>
      </c>
      <c r="D643" s="25">
        <v>188</v>
      </c>
      <c r="E643" s="18">
        <v>185.5</v>
      </c>
      <c r="F643" s="10">
        <f t="shared" si="75"/>
        <v>186.71666666666667</v>
      </c>
      <c r="G643" s="31">
        <f t="shared" si="67"/>
        <v>190.02500000000001</v>
      </c>
      <c r="H643" s="45">
        <f t="shared" si="68"/>
        <v>195.04166666666666</v>
      </c>
      <c r="I643" s="31">
        <f t="shared" si="69"/>
        <v>195.58333333333329</v>
      </c>
      <c r="J643" s="38">
        <v>172.7</v>
      </c>
      <c r="K643" s="31">
        <f t="shared" si="70"/>
        <v>100.44586271534411</v>
      </c>
      <c r="L643" s="31">
        <f t="shared" si="71"/>
        <v>195.04166666666666</v>
      </c>
      <c r="M643" s="41">
        <f t="shared" si="72"/>
        <v>186.71666666666667</v>
      </c>
      <c r="N643" s="2"/>
      <c r="O643" s="81">
        <f t="shared" si="73"/>
        <v>172.70416666666665</v>
      </c>
      <c r="Q643" s="43">
        <v>1938</v>
      </c>
      <c r="R643" s="42">
        <v>6</v>
      </c>
      <c r="T643" s="56">
        <v>162.6</v>
      </c>
      <c r="U643" s="10">
        <f t="shared" si="76"/>
        <v>187.34166666666667</v>
      </c>
      <c r="V643" s="31">
        <f t="shared" si="74"/>
        <v>204.42499999999995</v>
      </c>
      <c r="W643" s="38"/>
    </row>
    <row r="644" spans="1:23" ht="16.5" thickBot="1">
      <c r="A644" s="43">
        <v>2000</v>
      </c>
      <c r="B644" s="42">
        <v>7</v>
      </c>
      <c r="D644" s="32">
        <v>244.3</v>
      </c>
      <c r="E644" s="18">
        <v>211.4</v>
      </c>
      <c r="F644" s="10">
        <f t="shared" si="75"/>
        <v>206.60833333333335</v>
      </c>
      <c r="G644" s="31">
        <f t="shared" si="67"/>
        <v>182.51666666666665</v>
      </c>
      <c r="H644" s="45">
        <f t="shared" si="68"/>
        <v>203.80833333333337</v>
      </c>
      <c r="I644" s="31">
        <f t="shared" si="69"/>
        <v>192.12500000000003</v>
      </c>
      <c r="J644" s="38">
        <v>174.2</v>
      </c>
      <c r="K644" s="31">
        <f t="shared" si="70"/>
        <v>99.864477876820075</v>
      </c>
      <c r="L644" s="31">
        <f t="shared" si="71"/>
        <v>203.80833333333337</v>
      </c>
      <c r="M644" s="41">
        <f t="shared" si="72"/>
        <v>206.60833333333335</v>
      </c>
      <c r="N644" s="2"/>
      <c r="O644" s="81">
        <f t="shared" si="73"/>
        <v>174.20416666666665</v>
      </c>
      <c r="Q644" s="43">
        <v>1938</v>
      </c>
      <c r="R644" s="42">
        <v>7</v>
      </c>
      <c r="T644" s="56">
        <v>275.60000000000002</v>
      </c>
      <c r="U644" s="10">
        <f t="shared" si="76"/>
        <v>207.28333333333333</v>
      </c>
      <c r="V644" s="31">
        <f t="shared" si="74"/>
        <v>201.375</v>
      </c>
      <c r="W644" s="38"/>
    </row>
    <row r="645" spans="1:23" ht="16.5" thickBot="1">
      <c r="A645" s="43">
        <v>2000</v>
      </c>
      <c r="B645" s="42">
        <v>8</v>
      </c>
      <c r="D645" s="25">
        <v>180.5</v>
      </c>
      <c r="E645" s="18">
        <v>167.2</v>
      </c>
      <c r="F645" s="10">
        <f t="shared" si="75"/>
        <v>211.79166666666666</v>
      </c>
      <c r="G645" s="31">
        <f t="shared" si="67"/>
        <v>163.80833333333334</v>
      </c>
      <c r="H645" s="45">
        <f t="shared" si="68"/>
        <v>204.82500000000002</v>
      </c>
      <c r="I645" s="31">
        <f t="shared" si="69"/>
        <v>182.25833333333333</v>
      </c>
      <c r="J645" s="38">
        <v>172.8</v>
      </c>
      <c r="K645" s="31">
        <f t="shared" si="70"/>
        <v>99.67106039740311</v>
      </c>
      <c r="L645" s="31">
        <f t="shared" si="71"/>
        <v>204.82500000000002</v>
      </c>
      <c r="M645" s="41">
        <f t="shared" si="72"/>
        <v>211.79166666666666</v>
      </c>
      <c r="N645" s="2"/>
      <c r="O645" s="81">
        <f t="shared" si="73"/>
        <v>172.7583333333333</v>
      </c>
      <c r="Q645" s="43">
        <v>1938</v>
      </c>
      <c r="R645" s="42">
        <v>8</v>
      </c>
      <c r="T645" s="56">
        <v>192.8</v>
      </c>
      <c r="U645" s="10">
        <f t="shared" si="76"/>
        <v>209.20000000000002</v>
      </c>
      <c r="V645" s="31">
        <f t="shared" si="74"/>
        <v>177.35</v>
      </c>
      <c r="W645" s="38"/>
    </row>
    <row r="646" spans="1:23" ht="16.5" thickBot="1">
      <c r="A646" s="43">
        <v>2000</v>
      </c>
      <c r="B646" s="42">
        <v>9</v>
      </c>
      <c r="D646" s="25">
        <v>156</v>
      </c>
      <c r="E646" s="18">
        <v>183.8</v>
      </c>
      <c r="F646" s="10">
        <f t="shared" si="75"/>
        <v>205.84166666666667</v>
      </c>
      <c r="G646" s="31">
        <f t="shared" si="67"/>
        <v>157.66666666666666</v>
      </c>
      <c r="H646" s="45">
        <f t="shared" si="68"/>
        <v>204.19166666666663</v>
      </c>
      <c r="I646" s="31">
        <f t="shared" si="69"/>
        <v>180.99166666666667</v>
      </c>
      <c r="J646" s="38">
        <v>168.8</v>
      </c>
      <c r="K646" s="31">
        <f t="shared" si="70"/>
        <v>99.919841301971573</v>
      </c>
      <c r="L646" s="31">
        <f t="shared" si="71"/>
        <v>204.19166666666663</v>
      </c>
      <c r="M646" s="41">
        <f t="shared" si="72"/>
        <v>205.84166666666667</v>
      </c>
      <c r="N646" s="2"/>
      <c r="O646" s="81">
        <f t="shared" si="73"/>
        <v>168.75416666666663</v>
      </c>
      <c r="Q646" s="43">
        <v>1938</v>
      </c>
      <c r="R646" s="42">
        <v>9</v>
      </c>
      <c r="T646" s="56">
        <v>149.30000000000001</v>
      </c>
      <c r="U646" s="10">
        <f t="shared" si="76"/>
        <v>205.51666666666665</v>
      </c>
      <c r="V646" s="31">
        <f t="shared" si="74"/>
        <v>164.95000000000002</v>
      </c>
      <c r="W646" s="38"/>
    </row>
    <row r="647" spans="1:23" ht="16.5" thickBot="1">
      <c r="A647" s="43">
        <v>2000</v>
      </c>
      <c r="B647" s="42">
        <v>10</v>
      </c>
      <c r="D647" s="25">
        <v>141.6</v>
      </c>
      <c r="E647" s="18">
        <v>166.6</v>
      </c>
      <c r="F647" s="10">
        <f t="shared" si="75"/>
        <v>195.34166666666667</v>
      </c>
      <c r="G647" s="31">
        <f t="shared" si="67"/>
        <v>158.95833333333334</v>
      </c>
      <c r="H647" s="45">
        <f t="shared" si="68"/>
        <v>199.32499999999996</v>
      </c>
      <c r="I647" s="31">
        <f t="shared" si="69"/>
        <v>179.97500000000002</v>
      </c>
      <c r="J647" s="38">
        <v>165.3</v>
      </c>
      <c r="K647" s="31">
        <f t="shared" si="70"/>
        <v>100.20391621517854</v>
      </c>
      <c r="L647" s="31">
        <f t="shared" si="71"/>
        <v>199.32499999999996</v>
      </c>
      <c r="M647" s="41">
        <f t="shared" si="72"/>
        <v>195.34166666666667</v>
      </c>
      <c r="N647" s="2"/>
      <c r="O647" s="81">
        <f t="shared" si="73"/>
        <v>165.34999999999997</v>
      </c>
      <c r="Q647" s="43">
        <v>1938</v>
      </c>
      <c r="R647" s="42">
        <v>10</v>
      </c>
      <c r="T647" s="56">
        <v>165.3</v>
      </c>
      <c r="U647" s="10">
        <f t="shared" si="76"/>
        <v>207.01666666666665</v>
      </c>
      <c r="V647" s="31">
        <f t="shared" si="74"/>
        <v>164.20833333333331</v>
      </c>
      <c r="W647" s="38"/>
    </row>
    <row r="648" spans="1:23" ht="16.5" thickBot="1">
      <c r="A648" s="43">
        <v>2000</v>
      </c>
      <c r="B648" s="42">
        <v>11</v>
      </c>
      <c r="D648" s="25">
        <v>158.1</v>
      </c>
      <c r="E648" s="18">
        <v>174.9</v>
      </c>
      <c r="F648" s="10">
        <f t="shared" si="75"/>
        <v>191.90833333333333</v>
      </c>
      <c r="G648" s="31">
        <f t="shared" si="67"/>
        <v>160.67499999999998</v>
      </c>
      <c r="H648" s="45">
        <f t="shared" si="68"/>
        <v>197.29166666666666</v>
      </c>
      <c r="I648" s="31">
        <f t="shared" si="69"/>
        <v>179.81666666666669</v>
      </c>
      <c r="J648" s="38">
        <v>163.1</v>
      </c>
      <c r="K648" s="31">
        <f t="shared" si="70"/>
        <v>100.28051587129272</v>
      </c>
      <c r="L648" s="31">
        <f t="shared" si="71"/>
        <v>197.29166666666666</v>
      </c>
      <c r="M648" s="41">
        <f t="shared" si="72"/>
        <v>191.90833333333333</v>
      </c>
      <c r="N648" s="2"/>
      <c r="O648" s="81">
        <f t="shared" si="73"/>
        <v>163.11666666666665</v>
      </c>
      <c r="Q648" s="43">
        <v>1938</v>
      </c>
      <c r="R648" s="42">
        <v>11</v>
      </c>
      <c r="T648" s="56">
        <v>203.6</v>
      </c>
      <c r="U648" s="10">
        <f t="shared" si="76"/>
        <v>209.22499999999999</v>
      </c>
      <c r="V648" s="31">
        <f t="shared" si="74"/>
        <v>168.2583333333333</v>
      </c>
      <c r="W648" s="38"/>
    </row>
    <row r="649" spans="1:23" ht="16.5" thickBot="1">
      <c r="A649" s="43">
        <v>2000</v>
      </c>
      <c r="B649" s="42">
        <v>12</v>
      </c>
      <c r="D649" s="25">
        <v>143.30000000000001</v>
      </c>
      <c r="E649" s="18">
        <v>168.2</v>
      </c>
      <c r="F649" s="10">
        <f t="shared" si="75"/>
        <v>186.29999999999998</v>
      </c>
      <c r="G649" s="31">
        <f t="shared" si="67"/>
        <v>163.07500000000002</v>
      </c>
      <c r="H649" s="45">
        <f t="shared" si="68"/>
        <v>194.14166666666665</v>
      </c>
      <c r="I649" s="31">
        <f t="shared" si="69"/>
        <v>178.26666666666665</v>
      </c>
      <c r="J649" s="38">
        <v>162.69999999999999</v>
      </c>
      <c r="K649" s="31">
        <f t="shared" si="70"/>
        <v>100.42091608516729</v>
      </c>
      <c r="L649" s="31">
        <f t="shared" si="71"/>
        <v>194.14166666666665</v>
      </c>
      <c r="M649" s="41">
        <f t="shared" si="72"/>
        <v>186.29999999999998</v>
      </c>
      <c r="N649" s="2"/>
      <c r="O649" s="81">
        <f t="shared" si="73"/>
        <v>162.74583333333331</v>
      </c>
      <c r="Q649" s="43">
        <v>1938</v>
      </c>
      <c r="R649" s="42">
        <v>12</v>
      </c>
      <c r="T649" s="56">
        <v>154.69999999999999</v>
      </c>
      <c r="U649" s="10">
        <f t="shared" si="76"/>
        <v>203.76666666666665</v>
      </c>
      <c r="V649" s="31">
        <f t="shared" si="74"/>
        <v>164.79166666666666</v>
      </c>
      <c r="W649" s="38"/>
    </row>
    <row r="650" spans="1:23" ht="16.5" thickBot="1">
      <c r="A650" s="43">
        <v>2001</v>
      </c>
      <c r="B650" s="42">
        <v>1</v>
      </c>
      <c r="D650" s="25">
        <v>142.6</v>
      </c>
      <c r="E650" s="18">
        <v>161.30000000000001</v>
      </c>
      <c r="F650" s="10">
        <f t="shared" si="75"/>
        <v>174.04166666666666</v>
      </c>
      <c r="G650" s="31">
        <f t="shared" ref="G650:G713" si="77">(D650+D651+D652+D653+D654+D655+D656/2)/6</f>
        <v>166.35</v>
      </c>
      <c r="H650" s="45">
        <f t="shared" ref="H650:H713" si="78">(E644/2+E645+E646+E647+E648+E649+E650)/6</f>
        <v>187.94999999999996</v>
      </c>
      <c r="I650" s="31">
        <f t="shared" ref="I650:I713" si="79">(E650+E651+E652+E653+E654+E655+E656/2)/6</f>
        <v>176.46666666666667</v>
      </c>
      <c r="J650" s="38">
        <v>158.30000000000001</v>
      </c>
      <c r="K650" s="31">
        <f t="shared" ref="K650:K713" si="80">((H650/F650*100-100)/10)+100</f>
        <v>100.79913813741921</v>
      </c>
      <c r="L650" s="31">
        <f t="shared" ref="L650:L713" si="81">H650</f>
        <v>187.94999999999996</v>
      </c>
      <c r="M650" s="41">
        <f t="shared" ref="M650:M713" si="82">F650</f>
        <v>174.04166666666666</v>
      </c>
      <c r="N650" s="2"/>
      <c r="O650" s="81">
        <f t="shared" ref="O650:O713" si="83">(D644/2+D645+D646+D647+D648+D649+D650+D651+D652+D653+D654+D655+D656/2)/12</f>
        <v>158.3125</v>
      </c>
      <c r="Q650" s="43">
        <v>1939</v>
      </c>
      <c r="R650" s="42">
        <v>1</v>
      </c>
      <c r="T650" s="56">
        <v>133.9</v>
      </c>
      <c r="U650" s="10">
        <f t="shared" si="76"/>
        <v>189.56666666666669</v>
      </c>
      <c r="V650" s="31">
        <f t="shared" ref="V650:V713" si="84">(T650+T651+T652+T653+T654+T655+T656/2)/6</f>
        <v>166.58333333333334</v>
      </c>
      <c r="W650" s="38"/>
    </row>
    <row r="651" spans="1:23" ht="16.5" thickBot="1">
      <c r="A651" s="43">
        <v>2001</v>
      </c>
      <c r="B651" s="42">
        <v>2</v>
      </c>
      <c r="D651" s="25">
        <v>121.5</v>
      </c>
      <c r="E651" s="18">
        <v>143.1</v>
      </c>
      <c r="F651" s="10">
        <f t="shared" si="75"/>
        <v>158.89166666666668</v>
      </c>
      <c r="G651" s="31">
        <f t="shared" si="77"/>
        <v>166.29166666666666</v>
      </c>
      <c r="H651" s="45">
        <f t="shared" si="78"/>
        <v>180.24999999999997</v>
      </c>
      <c r="I651" s="31">
        <f t="shared" si="79"/>
        <v>174.80833333333337</v>
      </c>
      <c r="J651" s="38">
        <v>152.5</v>
      </c>
      <c r="K651" s="31">
        <f t="shared" si="80"/>
        <v>101.34420726910368</v>
      </c>
      <c r="L651" s="31">
        <f t="shared" si="81"/>
        <v>180.24999999999997</v>
      </c>
      <c r="M651" s="41">
        <f t="shared" si="82"/>
        <v>158.89166666666668</v>
      </c>
      <c r="N651" s="2"/>
      <c r="O651" s="81">
        <f t="shared" si="83"/>
        <v>152.46666666666667</v>
      </c>
      <c r="Q651" s="43">
        <v>1939</v>
      </c>
      <c r="R651" s="42">
        <v>2</v>
      </c>
      <c r="T651" s="56">
        <v>129</v>
      </c>
      <c r="U651" s="10">
        <f t="shared" si="76"/>
        <v>172.0333333333333</v>
      </c>
      <c r="V651" s="31">
        <f t="shared" si="84"/>
        <v>172.50833333333333</v>
      </c>
      <c r="W651" s="38"/>
    </row>
    <row r="652" spans="1:23" ht="16.5" thickBot="1">
      <c r="A652" s="43">
        <v>2001</v>
      </c>
      <c r="B652" s="42">
        <v>3</v>
      </c>
      <c r="D652" s="25">
        <v>165.8</v>
      </c>
      <c r="E652" s="18">
        <v>176.1</v>
      </c>
      <c r="F652" s="10">
        <f t="shared" si="75"/>
        <v>158.48333333333335</v>
      </c>
      <c r="G652" s="31">
        <f t="shared" si="77"/>
        <v>179.35</v>
      </c>
      <c r="H652" s="45">
        <f t="shared" si="78"/>
        <v>180.35</v>
      </c>
      <c r="I652" s="31">
        <f t="shared" si="79"/>
        <v>184.56666666666663</v>
      </c>
      <c r="J652" s="38">
        <v>155.1</v>
      </c>
      <c r="K652" s="31">
        <f t="shared" si="80"/>
        <v>101.37974550425912</v>
      </c>
      <c r="L652" s="31">
        <f t="shared" si="81"/>
        <v>180.35</v>
      </c>
      <c r="M652" s="41">
        <f t="shared" si="82"/>
        <v>158.48333333333335</v>
      </c>
      <c r="N652" s="2"/>
      <c r="O652" s="81">
        <f t="shared" si="83"/>
        <v>155.1</v>
      </c>
      <c r="Q652" s="43">
        <v>1939</v>
      </c>
      <c r="R652" s="42">
        <v>3</v>
      </c>
      <c r="T652" s="56">
        <v>107.8</v>
      </c>
      <c r="U652" s="10">
        <f t="shared" si="76"/>
        <v>161.49166666666665</v>
      </c>
      <c r="V652" s="31">
        <f t="shared" si="84"/>
        <v>181.34166666666667</v>
      </c>
      <c r="W652" s="38"/>
    </row>
    <row r="653" spans="1:23" ht="16.5" thickBot="1">
      <c r="A653" s="43">
        <v>2001</v>
      </c>
      <c r="B653" s="42">
        <v>4</v>
      </c>
      <c r="D653" s="25">
        <v>161.69999999999999</v>
      </c>
      <c r="E653" s="18">
        <v>179.3</v>
      </c>
      <c r="F653" s="10">
        <f t="shared" si="75"/>
        <v>160.63333333333333</v>
      </c>
      <c r="G653" s="31">
        <f t="shared" si="77"/>
        <v>187.74166666666665</v>
      </c>
      <c r="H653" s="45">
        <f t="shared" si="78"/>
        <v>181.03333333333333</v>
      </c>
      <c r="I653" s="31">
        <f t="shared" si="79"/>
        <v>192.11666666666667</v>
      </c>
      <c r="J653" s="38">
        <v>160.69999999999999</v>
      </c>
      <c r="K653" s="31">
        <f t="shared" si="80"/>
        <v>101.26997302344886</v>
      </c>
      <c r="L653" s="31">
        <f t="shared" si="81"/>
        <v>181.03333333333333</v>
      </c>
      <c r="M653" s="41">
        <f t="shared" si="82"/>
        <v>160.63333333333333</v>
      </c>
      <c r="N653" s="2"/>
      <c r="O653" s="81">
        <f t="shared" si="83"/>
        <v>160.71250000000001</v>
      </c>
      <c r="Q653" s="43">
        <v>1939</v>
      </c>
      <c r="R653" s="42">
        <v>4</v>
      </c>
      <c r="T653" s="56">
        <v>181.9</v>
      </c>
      <c r="U653" s="10">
        <f t="shared" si="76"/>
        <v>165.59166666666667</v>
      </c>
      <c r="V653" s="31">
        <f t="shared" si="84"/>
        <v>191.25833333333335</v>
      </c>
      <c r="W653" s="38"/>
    </row>
    <row r="654" spans="1:23" ht="16.5" thickBot="1">
      <c r="A654" s="43">
        <v>2001</v>
      </c>
      <c r="B654" s="42">
        <v>5</v>
      </c>
      <c r="D654" s="25">
        <v>142.1</v>
      </c>
      <c r="E654" s="18">
        <v>152</v>
      </c>
      <c r="F654" s="10">
        <f t="shared" si="75"/>
        <v>159.34166666666667</v>
      </c>
      <c r="G654" s="31">
        <f t="shared" si="77"/>
        <v>191.68333333333331</v>
      </c>
      <c r="H654" s="45">
        <f t="shared" si="78"/>
        <v>177.90833333333333</v>
      </c>
      <c r="I654" s="31">
        <f t="shared" si="79"/>
        <v>196.79166666666663</v>
      </c>
      <c r="J654" s="38">
        <v>163.69999999999999</v>
      </c>
      <c r="K654" s="31">
        <f t="shared" si="80"/>
        <v>101.16521102452801</v>
      </c>
      <c r="L654" s="31">
        <f t="shared" si="81"/>
        <v>177.90833333333333</v>
      </c>
      <c r="M654" s="41">
        <f t="shared" si="82"/>
        <v>159.34166666666667</v>
      </c>
      <c r="N654" s="2"/>
      <c r="O654" s="81">
        <f t="shared" si="83"/>
        <v>163.67083333333332</v>
      </c>
      <c r="Q654" s="43">
        <v>1939</v>
      </c>
      <c r="R654" s="42">
        <v>5</v>
      </c>
      <c r="T654" s="56">
        <v>197.3</v>
      </c>
      <c r="U654" s="10">
        <f t="shared" si="76"/>
        <v>167.73333333333332</v>
      </c>
      <c r="V654" s="31">
        <f t="shared" si="84"/>
        <v>182.65833333333333</v>
      </c>
      <c r="W654" s="38"/>
    </row>
    <row r="655" spans="1:23" ht="16.5" thickBot="1">
      <c r="A655" s="43">
        <v>2001</v>
      </c>
      <c r="B655" s="42">
        <v>6</v>
      </c>
      <c r="D655" s="25">
        <v>202.9</v>
      </c>
      <c r="E655" s="18">
        <v>179.2</v>
      </c>
      <c r="F655" s="10">
        <f t="shared" si="75"/>
        <v>168.04166666666666</v>
      </c>
      <c r="G655" s="31">
        <f t="shared" si="77"/>
        <v>200.5</v>
      </c>
      <c r="H655" s="45">
        <f t="shared" si="78"/>
        <v>179.18333333333337</v>
      </c>
      <c r="I655" s="31">
        <f t="shared" si="79"/>
        <v>207.81666666666663</v>
      </c>
      <c r="J655" s="38">
        <v>167.4</v>
      </c>
      <c r="K655" s="31">
        <f t="shared" si="80"/>
        <v>100.66303000247954</v>
      </c>
      <c r="L655" s="31">
        <f t="shared" si="81"/>
        <v>179.18333333333337</v>
      </c>
      <c r="M655" s="41">
        <f t="shared" si="82"/>
        <v>168.04166666666666</v>
      </c>
      <c r="N655" s="2"/>
      <c r="O655" s="81">
        <f t="shared" si="83"/>
        <v>167.36249999999998</v>
      </c>
      <c r="Q655" s="43">
        <v>1939</v>
      </c>
      <c r="R655" s="42">
        <v>6</v>
      </c>
      <c r="T655" s="56">
        <v>168.3</v>
      </c>
      <c r="U655" s="10">
        <f t="shared" si="76"/>
        <v>165.92499999999998</v>
      </c>
      <c r="V655" s="31">
        <f t="shared" si="84"/>
        <v>165.1</v>
      </c>
      <c r="W655" s="38"/>
    </row>
    <row r="656" spans="1:23" ht="16.5" thickBot="1">
      <c r="A656" s="43">
        <v>2001</v>
      </c>
      <c r="B656" s="42">
        <v>7</v>
      </c>
      <c r="D656" s="25">
        <v>123</v>
      </c>
      <c r="E656" s="18">
        <v>135.6</v>
      </c>
      <c r="F656" s="10">
        <f t="shared" si="75"/>
        <v>164.71666666666667</v>
      </c>
      <c r="G656" s="31">
        <f t="shared" si="77"/>
        <v>199.85000000000002</v>
      </c>
      <c r="H656" s="45">
        <f t="shared" si="78"/>
        <v>174.32500000000002</v>
      </c>
      <c r="I656" s="31">
        <f t="shared" si="79"/>
        <v>215.30833333333331</v>
      </c>
      <c r="J656" s="38">
        <v>172</v>
      </c>
      <c r="K656" s="31">
        <f t="shared" si="80"/>
        <v>100.58332490134575</v>
      </c>
      <c r="L656" s="31">
        <f t="shared" si="81"/>
        <v>174.32500000000002</v>
      </c>
      <c r="M656" s="41">
        <f t="shared" si="82"/>
        <v>164.71666666666667</v>
      </c>
      <c r="N656" s="2"/>
      <c r="O656" s="81">
        <f t="shared" si="83"/>
        <v>172.03333333333333</v>
      </c>
      <c r="Q656" s="43">
        <v>1939</v>
      </c>
      <c r="R656" s="42">
        <v>7</v>
      </c>
      <c r="T656" s="56">
        <v>162.6</v>
      </c>
      <c r="U656" s="10">
        <f t="shared" si="76"/>
        <v>168.97499999999999</v>
      </c>
      <c r="V656" s="31">
        <f t="shared" si="84"/>
        <v>149.90833333333333</v>
      </c>
      <c r="W656" s="38"/>
    </row>
    <row r="657" spans="1:23" ht="16.5" thickBot="1">
      <c r="A657" s="43">
        <v>2001</v>
      </c>
      <c r="B657" s="42">
        <v>8</v>
      </c>
      <c r="D657" s="25">
        <v>161.5</v>
      </c>
      <c r="E657" s="18">
        <v>167.1</v>
      </c>
      <c r="F657" s="10">
        <f t="shared" si="75"/>
        <v>169.625</v>
      </c>
      <c r="G657" s="33">
        <f t="shared" si="77"/>
        <v>208.91666666666663</v>
      </c>
      <c r="H657" s="45">
        <f t="shared" si="78"/>
        <v>176.80833333333337</v>
      </c>
      <c r="I657" s="31">
        <f t="shared" si="79"/>
        <v>227.72499999999999</v>
      </c>
      <c r="J657" s="38">
        <v>175.8</v>
      </c>
      <c r="K657" s="31">
        <f t="shared" si="80"/>
        <v>100.42348317366741</v>
      </c>
      <c r="L657" s="31">
        <f t="shared" si="81"/>
        <v>176.80833333333337</v>
      </c>
      <c r="M657" s="41">
        <f t="shared" si="82"/>
        <v>169.625</v>
      </c>
      <c r="N657" s="2"/>
      <c r="O657" s="81">
        <f t="shared" si="83"/>
        <v>175.8125</v>
      </c>
      <c r="Q657" s="43">
        <v>1939</v>
      </c>
      <c r="R657" s="42">
        <v>8</v>
      </c>
      <c r="T657" s="56">
        <v>176.3</v>
      </c>
      <c r="U657" s="10">
        <f t="shared" si="76"/>
        <v>176.45000000000002</v>
      </c>
      <c r="V657" s="31">
        <f t="shared" si="84"/>
        <v>138.07500000000002</v>
      </c>
      <c r="W657" s="38"/>
    </row>
    <row r="658" spans="1:23" ht="16.5" thickBot="1">
      <c r="A658" s="43">
        <v>2001</v>
      </c>
      <c r="B658" s="42">
        <v>9</v>
      </c>
      <c r="D658" s="25">
        <v>238.2</v>
      </c>
      <c r="E658" s="3">
        <v>236.2</v>
      </c>
      <c r="F658" s="10">
        <f t="shared" ref="F658:F721" si="85">(D652/2+D653+D654+D655+D656+D657+D658)/6</f>
        <v>185.38333333333333</v>
      </c>
      <c r="G658" s="31">
        <f t="shared" si="77"/>
        <v>208.44166666666663</v>
      </c>
      <c r="H658" s="45">
        <f t="shared" si="78"/>
        <v>189.57500000000002</v>
      </c>
      <c r="I658" s="33">
        <f t="shared" si="79"/>
        <v>231.41666666666663</v>
      </c>
      <c r="J658" s="38">
        <v>177.1</v>
      </c>
      <c r="K658" s="31">
        <f t="shared" si="80"/>
        <v>100.22610806437112</v>
      </c>
      <c r="L658" s="31">
        <f t="shared" si="81"/>
        <v>189.57500000000002</v>
      </c>
      <c r="M658" s="41">
        <f t="shared" si="82"/>
        <v>185.38333333333333</v>
      </c>
      <c r="N658" s="2"/>
      <c r="O658" s="81">
        <f t="shared" si="83"/>
        <v>177.0625</v>
      </c>
      <c r="Q658" s="43">
        <v>1939</v>
      </c>
      <c r="R658" s="42">
        <v>9</v>
      </c>
      <c r="T658" s="56">
        <v>187.7</v>
      </c>
      <c r="U658" s="10">
        <f t="shared" ref="U658:U721" si="86">(T652/2+T653+T654+T655+T656+T657+T658)/6</f>
        <v>188.00000000000003</v>
      </c>
      <c r="V658" s="31">
        <f t="shared" si="84"/>
        <v>128.52500000000001</v>
      </c>
      <c r="W658" s="38"/>
    </row>
    <row r="659" spans="1:23" ht="16.5" thickBot="1">
      <c r="A659" s="43">
        <v>2001</v>
      </c>
      <c r="B659" s="42">
        <v>10</v>
      </c>
      <c r="D659" s="25">
        <v>194.1</v>
      </c>
      <c r="E659" s="18">
        <v>206.6</v>
      </c>
      <c r="F659" s="10">
        <f t="shared" si="85"/>
        <v>190.44166666666663</v>
      </c>
      <c r="G659" s="31">
        <f t="shared" si="77"/>
        <v>196.57500000000002</v>
      </c>
      <c r="H659" s="45">
        <f t="shared" si="78"/>
        <v>194.39166666666665</v>
      </c>
      <c r="I659" s="31">
        <f t="shared" si="79"/>
        <v>222.84166666666667</v>
      </c>
      <c r="J659" s="38">
        <v>177.3</v>
      </c>
      <c r="K659" s="31">
        <f t="shared" si="80"/>
        <v>100.20741259353258</v>
      </c>
      <c r="L659" s="31">
        <f t="shared" si="81"/>
        <v>194.39166666666665</v>
      </c>
      <c r="M659" s="41">
        <f t="shared" si="82"/>
        <v>190.44166666666663</v>
      </c>
      <c r="N659" s="2"/>
      <c r="O659" s="81">
        <f t="shared" si="83"/>
        <v>177.33333333333329</v>
      </c>
      <c r="Q659" s="43">
        <v>1939</v>
      </c>
      <c r="R659" s="42">
        <v>10</v>
      </c>
      <c r="T659" s="56">
        <v>146.9</v>
      </c>
      <c r="U659" s="10">
        <f t="shared" si="86"/>
        <v>188.3416666666667</v>
      </c>
      <c r="V659" s="31">
        <f t="shared" si="84"/>
        <v>117.24166666666666</v>
      </c>
      <c r="W659" s="38"/>
    </row>
    <row r="660" spans="1:23" ht="16.5" thickBot="1">
      <c r="A660" s="43">
        <v>2001</v>
      </c>
      <c r="B660" s="42">
        <v>11</v>
      </c>
      <c r="D660" s="25">
        <v>176.6</v>
      </c>
      <c r="E660" s="18">
        <v>208.1</v>
      </c>
      <c r="F660" s="10">
        <f t="shared" si="85"/>
        <v>194.55833333333337</v>
      </c>
      <c r="G660" s="31">
        <f t="shared" si="77"/>
        <v>195.42499999999998</v>
      </c>
      <c r="H660" s="45">
        <f t="shared" si="78"/>
        <v>201.46666666666667</v>
      </c>
      <c r="I660" s="31">
        <f t="shared" si="79"/>
        <v>219.53333333333333</v>
      </c>
      <c r="J660" s="36">
        <v>180.3</v>
      </c>
      <c r="K660" s="31">
        <f t="shared" si="80"/>
        <v>100.35507774018075</v>
      </c>
      <c r="L660" s="31">
        <f t="shared" si="81"/>
        <v>201.46666666666667</v>
      </c>
      <c r="M660" s="41">
        <f t="shared" si="82"/>
        <v>194.55833333333337</v>
      </c>
      <c r="N660" s="2"/>
      <c r="O660" s="81">
        <f t="shared" si="83"/>
        <v>180.27500000000001</v>
      </c>
      <c r="Q660" s="43">
        <v>1939</v>
      </c>
      <c r="R660" s="42">
        <v>11</v>
      </c>
      <c r="T660" s="56">
        <v>113.7</v>
      </c>
      <c r="U660" s="10">
        <f t="shared" si="86"/>
        <v>175.69166666666669</v>
      </c>
      <c r="V660" s="31">
        <f t="shared" si="84"/>
        <v>108.73333333333333</v>
      </c>
      <c r="W660" s="38"/>
    </row>
    <row r="661" spans="1:23" ht="16.5" thickBot="1">
      <c r="A661" s="43">
        <v>2001</v>
      </c>
      <c r="B661" s="42">
        <v>12</v>
      </c>
      <c r="D661" s="25">
        <v>213.4</v>
      </c>
      <c r="E661" s="18">
        <v>228.2</v>
      </c>
      <c r="F661" s="10">
        <f t="shared" si="85"/>
        <v>201.375</v>
      </c>
      <c r="G661" s="31">
        <f t="shared" si="77"/>
        <v>192.35000000000002</v>
      </c>
      <c r="H661" s="45">
        <f t="shared" si="78"/>
        <v>211.9</v>
      </c>
      <c r="I661" s="31">
        <f t="shared" si="79"/>
        <v>212.83333333333334</v>
      </c>
      <c r="J661" s="38">
        <v>179.1</v>
      </c>
      <c r="K661" s="31">
        <f t="shared" si="80"/>
        <v>100.52265673494723</v>
      </c>
      <c r="L661" s="31">
        <f t="shared" si="81"/>
        <v>211.9</v>
      </c>
      <c r="M661" s="41">
        <f t="shared" si="82"/>
        <v>201.375</v>
      </c>
      <c r="N661" s="2"/>
      <c r="O661" s="81">
        <f t="shared" si="83"/>
        <v>179.07916666666668</v>
      </c>
      <c r="Q661" s="43">
        <v>1939</v>
      </c>
      <c r="R661" s="42">
        <v>12</v>
      </c>
      <c r="T661" s="56">
        <v>70.2</v>
      </c>
      <c r="U661" s="10">
        <f t="shared" si="86"/>
        <v>156.92500000000001</v>
      </c>
      <c r="V661" s="31">
        <f t="shared" si="84"/>
        <v>108.98333333333333</v>
      </c>
      <c r="W661" s="38"/>
    </row>
    <row r="662" spans="1:23" ht="16.5" thickBot="1">
      <c r="A662" s="43">
        <v>2002</v>
      </c>
      <c r="B662" s="42">
        <v>1</v>
      </c>
      <c r="D662" s="25">
        <v>184.6</v>
      </c>
      <c r="E662" s="18">
        <v>220.1</v>
      </c>
      <c r="F662" s="10">
        <f t="shared" si="85"/>
        <v>204.98333333333332</v>
      </c>
      <c r="G662" s="31">
        <f t="shared" si="77"/>
        <v>180.93333333333331</v>
      </c>
      <c r="H662" s="45">
        <f t="shared" si="78"/>
        <v>222.35</v>
      </c>
      <c r="I662" s="31">
        <f t="shared" si="79"/>
        <v>202.51666666666665</v>
      </c>
      <c r="J662" s="38">
        <v>177.6</v>
      </c>
      <c r="K662" s="31">
        <f t="shared" si="80"/>
        <v>100.84722335149199</v>
      </c>
      <c r="L662" s="31">
        <f t="shared" si="81"/>
        <v>222.35</v>
      </c>
      <c r="M662" s="41">
        <f t="shared" si="82"/>
        <v>204.98333333333332</v>
      </c>
      <c r="N662" s="2"/>
      <c r="O662" s="81">
        <f t="shared" si="83"/>
        <v>177.57500000000002</v>
      </c>
      <c r="Q662" s="43">
        <v>1940</v>
      </c>
      <c r="R662" s="42">
        <v>1</v>
      </c>
      <c r="T662" s="56">
        <v>84.1</v>
      </c>
      <c r="U662" s="10">
        <f t="shared" si="86"/>
        <v>143.3666666666667</v>
      </c>
      <c r="V662" s="31">
        <f t="shared" si="84"/>
        <v>118.30833333333335</v>
      </c>
      <c r="W662" s="38"/>
    </row>
    <row r="663" spans="1:23" ht="16.5" thickBot="1">
      <c r="A663" s="43">
        <v>2002</v>
      </c>
      <c r="B663" s="42">
        <v>2</v>
      </c>
      <c r="D663" s="25">
        <v>170.2</v>
      </c>
      <c r="E663" s="18">
        <v>200.1</v>
      </c>
      <c r="F663" s="62">
        <f t="shared" si="85"/>
        <v>209.64166666666665</v>
      </c>
      <c r="G663" s="31">
        <f t="shared" si="77"/>
        <v>178.21666666666667</v>
      </c>
      <c r="H663" s="33">
        <f t="shared" si="78"/>
        <v>230.47499999999999</v>
      </c>
      <c r="I663" s="31">
        <f t="shared" si="79"/>
        <v>196.46666666666667</v>
      </c>
      <c r="J663" s="38">
        <v>179.7</v>
      </c>
      <c r="K663" s="31">
        <f t="shared" si="80"/>
        <v>100.99375919227253</v>
      </c>
      <c r="L663" s="31">
        <f t="shared" si="81"/>
        <v>230.47499999999999</v>
      </c>
      <c r="M663" s="41">
        <f t="shared" si="82"/>
        <v>209.64166666666665</v>
      </c>
      <c r="N663" s="2"/>
      <c r="O663" s="81">
        <f t="shared" si="83"/>
        <v>179.74583333333331</v>
      </c>
      <c r="Q663" s="43">
        <v>1940</v>
      </c>
      <c r="R663" s="42">
        <v>2</v>
      </c>
      <c r="T663" s="56">
        <v>99.1</v>
      </c>
      <c r="U663" s="10">
        <f t="shared" si="86"/>
        <v>131.64166666666668</v>
      </c>
      <c r="V663" s="31">
        <f t="shared" si="84"/>
        <v>128.32500000000002</v>
      </c>
      <c r="W663" s="38"/>
    </row>
    <row r="664" spans="1:23" ht="16.5" thickBot="1">
      <c r="A664" s="43">
        <v>2002</v>
      </c>
      <c r="B664" s="42">
        <v>3</v>
      </c>
      <c r="D664" s="25">
        <v>147.1</v>
      </c>
      <c r="E664" s="18">
        <v>178.4</v>
      </c>
      <c r="F664" s="10">
        <f t="shared" si="85"/>
        <v>200.85</v>
      </c>
      <c r="G664" s="31">
        <f t="shared" si="77"/>
        <v>180.14166666666665</v>
      </c>
      <c r="H664" s="45">
        <f t="shared" si="78"/>
        <v>226.60000000000002</v>
      </c>
      <c r="I664" s="31">
        <f t="shared" si="79"/>
        <v>193.63333333333335</v>
      </c>
      <c r="J664" s="38">
        <v>178.2</v>
      </c>
      <c r="K664" s="31">
        <f t="shared" si="80"/>
        <v>101.28205128205128</v>
      </c>
      <c r="L664" s="31">
        <f t="shared" si="81"/>
        <v>226.60000000000002</v>
      </c>
      <c r="M664" s="41">
        <f t="shared" si="82"/>
        <v>200.85</v>
      </c>
      <c r="N664" s="2"/>
      <c r="O664" s="81">
        <f t="shared" si="83"/>
        <v>178.23749999999998</v>
      </c>
      <c r="Q664" s="43">
        <v>1940</v>
      </c>
      <c r="R664" s="42">
        <v>3</v>
      </c>
      <c r="T664" s="56">
        <v>138.9</v>
      </c>
      <c r="U664" s="10">
        <f t="shared" si="86"/>
        <v>124.45833333333333</v>
      </c>
      <c r="V664" s="31">
        <f t="shared" si="84"/>
        <v>135.70000000000002</v>
      </c>
      <c r="W664" s="38"/>
    </row>
    <row r="665" spans="1:23" ht="16.5" thickBot="1">
      <c r="A665" s="43">
        <v>2002</v>
      </c>
      <c r="B665" s="42">
        <v>4</v>
      </c>
      <c r="D665" s="25">
        <v>186.9</v>
      </c>
      <c r="E665" s="18">
        <v>191.1</v>
      </c>
      <c r="F665" s="10">
        <f t="shared" si="85"/>
        <v>195.97499999999999</v>
      </c>
      <c r="G665" s="31">
        <f t="shared" si="77"/>
        <v>183.88333333333333</v>
      </c>
      <c r="H665" s="45">
        <f t="shared" si="78"/>
        <v>221.54999999999998</v>
      </c>
      <c r="I665" s="31">
        <f t="shared" si="79"/>
        <v>192.54166666666666</v>
      </c>
      <c r="J665" s="38">
        <v>174.4</v>
      </c>
      <c r="K665" s="31">
        <f t="shared" si="80"/>
        <v>101.30501339456563</v>
      </c>
      <c r="L665" s="31">
        <f t="shared" si="81"/>
        <v>221.54999999999998</v>
      </c>
      <c r="M665" s="41">
        <f t="shared" si="82"/>
        <v>195.97499999999999</v>
      </c>
      <c r="N665" s="2"/>
      <c r="O665" s="81">
        <f t="shared" si="83"/>
        <v>174.35416666666666</v>
      </c>
      <c r="Q665" s="43">
        <v>1940</v>
      </c>
      <c r="R665" s="42">
        <v>4</v>
      </c>
      <c r="T665" s="56">
        <v>101.1</v>
      </c>
      <c r="U665" s="10">
        <f t="shared" si="86"/>
        <v>113.42500000000001</v>
      </c>
      <c r="V665" s="31">
        <f t="shared" si="84"/>
        <v>129.40833333333333</v>
      </c>
      <c r="W665" s="38"/>
    </row>
    <row r="666" spans="1:23" ht="16.5" thickBot="1">
      <c r="A666" s="43">
        <v>2002</v>
      </c>
      <c r="B666" s="42">
        <v>5</v>
      </c>
      <c r="D666" s="25">
        <v>187.5</v>
      </c>
      <c r="E666" s="18">
        <v>182.4</v>
      </c>
      <c r="F666" s="10">
        <f t="shared" si="85"/>
        <v>196.33333333333334</v>
      </c>
      <c r="G666" s="31">
        <f t="shared" si="77"/>
        <v>177.6</v>
      </c>
      <c r="H666" s="45">
        <f t="shared" si="78"/>
        <v>217.39166666666668</v>
      </c>
      <c r="I666" s="31">
        <f t="shared" si="79"/>
        <v>188.27500000000001</v>
      </c>
      <c r="J666" s="38">
        <v>171.3</v>
      </c>
      <c r="K666" s="31">
        <f t="shared" si="80"/>
        <v>101.0725806451613</v>
      </c>
      <c r="L666" s="31">
        <f t="shared" si="81"/>
        <v>217.39166666666668</v>
      </c>
      <c r="M666" s="41">
        <f t="shared" si="82"/>
        <v>196.33333333333334</v>
      </c>
      <c r="N666" s="2"/>
      <c r="O666" s="81">
        <f t="shared" si="83"/>
        <v>171.34166666666667</v>
      </c>
      <c r="Q666" s="43">
        <v>1940</v>
      </c>
      <c r="R666" s="42">
        <v>5</v>
      </c>
      <c r="T666" s="56">
        <v>90.6</v>
      </c>
      <c r="U666" s="10">
        <f t="shared" si="86"/>
        <v>106.80833333333334</v>
      </c>
      <c r="V666" s="31">
        <f t="shared" si="84"/>
        <v>128.29999999999998</v>
      </c>
      <c r="W666" s="38"/>
    </row>
    <row r="667" spans="1:23" ht="16.5" thickBot="1">
      <c r="A667" s="43">
        <v>2002</v>
      </c>
      <c r="B667" s="42">
        <v>6</v>
      </c>
      <c r="D667" s="25">
        <v>128.80000000000001</v>
      </c>
      <c r="E667" s="18">
        <v>153.4</v>
      </c>
      <c r="F667" s="10">
        <f t="shared" si="85"/>
        <v>185.29999999999998</v>
      </c>
      <c r="G667" s="31">
        <f t="shared" si="77"/>
        <v>169.89166666666668</v>
      </c>
      <c r="H667" s="45">
        <f t="shared" si="78"/>
        <v>206.60000000000002</v>
      </c>
      <c r="I667" s="31">
        <f t="shared" si="79"/>
        <v>184.32500000000002</v>
      </c>
      <c r="J667" s="38">
        <v>166.9</v>
      </c>
      <c r="K667" s="31">
        <f t="shared" si="80"/>
        <v>101.14948731786293</v>
      </c>
      <c r="L667" s="31">
        <f t="shared" si="81"/>
        <v>206.60000000000002</v>
      </c>
      <c r="M667" s="41">
        <f t="shared" si="82"/>
        <v>185.29999999999998</v>
      </c>
      <c r="N667" s="2"/>
      <c r="O667" s="81">
        <f t="shared" si="83"/>
        <v>166.86250000000001</v>
      </c>
      <c r="Q667" s="43">
        <v>1940</v>
      </c>
      <c r="R667" s="42">
        <v>6</v>
      </c>
      <c r="T667" s="56">
        <v>139.80000000000001</v>
      </c>
      <c r="U667" s="10">
        <f t="shared" si="86"/>
        <v>114.78333333333335</v>
      </c>
      <c r="V667" s="31">
        <f t="shared" si="84"/>
        <v>130.79999999999998</v>
      </c>
      <c r="W667" s="38"/>
    </row>
    <row r="668" spans="1:23" ht="16.5" thickBot="1">
      <c r="A668" s="43">
        <v>2002</v>
      </c>
      <c r="B668" s="42">
        <v>7</v>
      </c>
      <c r="D668" s="25">
        <v>161</v>
      </c>
      <c r="E668" s="18">
        <v>179.2</v>
      </c>
      <c r="F668" s="10">
        <f t="shared" si="85"/>
        <v>178.96666666666667</v>
      </c>
      <c r="G668" s="31">
        <f t="shared" si="77"/>
        <v>170.82500000000002</v>
      </c>
      <c r="H668" s="45">
        <f t="shared" si="78"/>
        <v>199.10833333333332</v>
      </c>
      <c r="I668" s="31">
        <f t="shared" si="79"/>
        <v>183.06666666666669</v>
      </c>
      <c r="J668" s="38">
        <v>161.5</v>
      </c>
      <c r="K668" s="31">
        <f t="shared" si="80"/>
        <v>101.12544235425591</v>
      </c>
      <c r="L668" s="31">
        <f t="shared" si="81"/>
        <v>199.10833333333332</v>
      </c>
      <c r="M668" s="41">
        <f t="shared" si="82"/>
        <v>178.96666666666667</v>
      </c>
      <c r="N668" s="2"/>
      <c r="O668" s="81">
        <f t="shared" si="83"/>
        <v>161.47916666666666</v>
      </c>
      <c r="Q668" s="43">
        <v>1940</v>
      </c>
      <c r="R668" s="42">
        <v>7</v>
      </c>
      <c r="T668" s="56">
        <v>112.5</v>
      </c>
      <c r="U668" s="10">
        <f t="shared" si="86"/>
        <v>120.675</v>
      </c>
      <c r="V668" s="31">
        <f t="shared" si="84"/>
        <v>123.32499999999999</v>
      </c>
      <c r="W668" s="38"/>
    </row>
    <row r="669" spans="1:23" ht="16.5" thickBot="1">
      <c r="A669" s="43">
        <v>2002</v>
      </c>
      <c r="B669" s="42">
        <v>8</v>
      </c>
      <c r="D669" s="25">
        <v>175.6</v>
      </c>
      <c r="E669" s="18">
        <v>188.4</v>
      </c>
      <c r="F669" s="10">
        <f t="shared" si="85"/>
        <v>178.66666666666666</v>
      </c>
      <c r="G669" s="31">
        <f t="shared" si="77"/>
        <v>161.42500000000001</v>
      </c>
      <c r="H669" s="45">
        <f t="shared" si="78"/>
        <v>195.49166666666667</v>
      </c>
      <c r="I669" s="31">
        <f t="shared" si="79"/>
        <v>174.93333333333331</v>
      </c>
      <c r="J669" s="38">
        <v>155.4</v>
      </c>
      <c r="K669" s="31">
        <f t="shared" si="80"/>
        <v>100.94169776119404</v>
      </c>
      <c r="L669" s="31">
        <f t="shared" si="81"/>
        <v>195.49166666666667</v>
      </c>
      <c r="M669" s="41">
        <f t="shared" si="82"/>
        <v>178.66666666666666</v>
      </c>
      <c r="N669" s="2"/>
      <c r="O669" s="81">
        <f t="shared" si="83"/>
        <v>155.41249999999999</v>
      </c>
      <c r="Q669" s="43">
        <v>1940</v>
      </c>
      <c r="R669" s="42">
        <v>8</v>
      </c>
      <c r="T669" s="56">
        <v>175.9</v>
      </c>
      <c r="U669" s="10">
        <f t="shared" si="86"/>
        <v>134.72499999999999</v>
      </c>
      <c r="V669" s="31">
        <f t="shared" si="84"/>
        <v>117.10833333333333</v>
      </c>
      <c r="W669" s="38"/>
    </row>
    <row r="670" spans="1:23" ht="16.5" thickBot="1">
      <c r="A670" s="43">
        <v>2002</v>
      </c>
      <c r="B670" s="42">
        <v>9</v>
      </c>
      <c r="D670" s="25">
        <v>187.9</v>
      </c>
      <c r="E670" s="18">
        <v>177.8</v>
      </c>
      <c r="F670" s="10">
        <f t="shared" si="85"/>
        <v>183.54166666666666</v>
      </c>
      <c r="G670" s="31">
        <f t="shared" si="77"/>
        <v>146.85833333333335</v>
      </c>
      <c r="H670" s="45">
        <f t="shared" si="78"/>
        <v>193.58333333333334</v>
      </c>
      <c r="I670" s="31">
        <f t="shared" si="79"/>
        <v>164.55</v>
      </c>
      <c r="J670" s="38">
        <v>149.5</v>
      </c>
      <c r="K670" s="31">
        <f t="shared" si="80"/>
        <v>100.54710556186153</v>
      </c>
      <c r="L670" s="31">
        <f t="shared" si="81"/>
        <v>193.58333333333334</v>
      </c>
      <c r="M670" s="41">
        <f t="shared" si="82"/>
        <v>183.54166666666666</v>
      </c>
      <c r="N670" s="2"/>
      <c r="O670" s="81">
        <f t="shared" si="83"/>
        <v>149.54166666666666</v>
      </c>
      <c r="Q670" s="43">
        <v>1940</v>
      </c>
      <c r="R670" s="42">
        <v>9</v>
      </c>
      <c r="T670" s="56">
        <v>110.8</v>
      </c>
      <c r="U670" s="10">
        <f t="shared" si="86"/>
        <v>133.35833333333332</v>
      </c>
      <c r="V670" s="31">
        <f t="shared" si="84"/>
        <v>100.44166666666666</v>
      </c>
      <c r="W670" s="38"/>
    </row>
    <row r="671" spans="1:23" ht="16.5" thickBot="1">
      <c r="A671" s="43">
        <v>2002</v>
      </c>
      <c r="B671" s="42">
        <v>10</v>
      </c>
      <c r="D671" s="25">
        <v>151.19999999999999</v>
      </c>
      <c r="E671" s="18">
        <v>165.9</v>
      </c>
      <c r="F671" s="10">
        <f t="shared" si="85"/>
        <v>180.90833333333333</v>
      </c>
      <c r="G671" s="31">
        <f t="shared" si="77"/>
        <v>132.0916666666667</v>
      </c>
      <c r="H671" s="45">
        <f t="shared" si="78"/>
        <v>190.44166666666669</v>
      </c>
      <c r="I671" s="31">
        <f t="shared" si="79"/>
        <v>156.41666666666669</v>
      </c>
      <c r="J671" s="38">
        <v>143.9</v>
      </c>
      <c r="K671" s="31">
        <f t="shared" si="80"/>
        <v>100.526970380948</v>
      </c>
      <c r="L671" s="31">
        <f t="shared" si="81"/>
        <v>190.44166666666669</v>
      </c>
      <c r="M671" s="41">
        <f t="shared" si="82"/>
        <v>180.90833333333333</v>
      </c>
      <c r="N671" s="2"/>
      <c r="O671" s="81">
        <f t="shared" si="83"/>
        <v>143.9</v>
      </c>
      <c r="Q671" s="43">
        <v>1940</v>
      </c>
      <c r="R671" s="42">
        <v>10</v>
      </c>
      <c r="T671" s="56">
        <v>91.5</v>
      </c>
      <c r="U671" s="10">
        <f t="shared" si="86"/>
        <v>128.60833333333332</v>
      </c>
      <c r="V671" s="31">
        <f t="shared" si="84"/>
        <v>92.983333333333306</v>
      </c>
      <c r="W671" s="38"/>
    </row>
    <row r="672" spans="1:23" ht="16.5" thickBot="1">
      <c r="A672" s="43">
        <v>2002</v>
      </c>
      <c r="B672" s="42">
        <v>11</v>
      </c>
      <c r="D672" s="25">
        <v>147.19999999999999</v>
      </c>
      <c r="E672" s="18">
        <v>165.1</v>
      </c>
      <c r="F672" s="10">
        <f t="shared" si="85"/>
        <v>174.24166666666667</v>
      </c>
      <c r="G672" s="31">
        <f t="shared" si="77"/>
        <v>122.28333333333332</v>
      </c>
      <c r="H672" s="45">
        <f t="shared" si="78"/>
        <v>186.83333333333334</v>
      </c>
      <c r="I672" s="31">
        <f t="shared" si="79"/>
        <v>149.25833333333335</v>
      </c>
      <c r="J672" s="38">
        <v>136</v>
      </c>
      <c r="K672" s="31">
        <f t="shared" si="80"/>
        <v>100.72265531589268</v>
      </c>
      <c r="L672" s="31">
        <f t="shared" si="81"/>
        <v>186.83333333333334</v>
      </c>
      <c r="M672" s="41">
        <f t="shared" si="82"/>
        <v>174.24166666666667</v>
      </c>
      <c r="N672" s="2"/>
      <c r="O672" s="81">
        <f t="shared" si="83"/>
        <v>135.99583333333337</v>
      </c>
      <c r="Q672" s="43">
        <v>1940</v>
      </c>
      <c r="R672" s="42">
        <v>11</v>
      </c>
      <c r="T672" s="56">
        <v>97.4</v>
      </c>
      <c r="U672" s="10">
        <f t="shared" si="86"/>
        <v>128.86666666666665</v>
      </c>
      <c r="V672" s="31">
        <f t="shared" si="84"/>
        <v>86.366666666666674</v>
      </c>
      <c r="W672" s="38"/>
    </row>
    <row r="673" spans="1:23" ht="16.5" thickBot="1">
      <c r="A673" s="43">
        <v>2002</v>
      </c>
      <c r="B673" s="42">
        <v>12</v>
      </c>
      <c r="D673" s="25">
        <v>135.30000000000001</v>
      </c>
      <c r="E673" s="18">
        <v>152.30000000000001</v>
      </c>
      <c r="F673" s="10">
        <f t="shared" si="85"/>
        <v>170.43333333333331</v>
      </c>
      <c r="G673" s="31">
        <f t="shared" si="77"/>
        <v>114.875</v>
      </c>
      <c r="H673" s="45">
        <f t="shared" si="78"/>
        <v>184.23333333333332</v>
      </c>
      <c r="I673" s="31">
        <f t="shared" si="79"/>
        <v>142.75000000000003</v>
      </c>
      <c r="J673" s="38">
        <v>131.4</v>
      </c>
      <c r="K673" s="31">
        <f t="shared" si="80"/>
        <v>100.80970076276159</v>
      </c>
      <c r="L673" s="31">
        <f t="shared" si="81"/>
        <v>184.23333333333332</v>
      </c>
      <c r="M673" s="41">
        <f t="shared" si="82"/>
        <v>170.43333333333331</v>
      </c>
      <c r="N673" s="2"/>
      <c r="O673" s="81">
        <f t="shared" si="83"/>
        <v>131.37916666666666</v>
      </c>
      <c r="Q673" s="43">
        <v>1940</v>
      </c>
      <c r="R673" s="42">
        <v>12</v>
      </c>
      <c r="T673" s="56">
        <v>113.8</v>
      </c>
      <c r="U673" s="10">
        <f t="shared" si="86"/>
        <v>128.63333333333333</v>
      </c>
      <c r="V673" s="31">
        <f t="shared" si="84"/>
        <v>82.516666666666666</v>
      </c>
      <c r="W673" s="38"/>
    </row>
    <row r="674" spans="1:23" ht="16.5" thickBot="1">
      <c r="A674" s="43">
        <v>2003</v>
      </c>
      <c r="B674" s="42">
        <v>1</v>
      </c>
      <c r="D674" s="25">
        <v>133.5</v>
      </c>
      <c r="E674" s="18">
        <v>139.4</v>
      </c>
      <c r="F674" s="10">
        <f t="shared" si="85"/>
        <v>168.53333333333333</v>
      </c>
      <c r="G674" s="31">
        <f t="shared" si="77"/>
        <v>112.90833333333332</v>
      </c>
      <c r="H674" s="45">
        <f t="shared" si="78"/>
        <v>179.75000000000003</v>
      </c>
      <c r="I674" s="31">
        <f t="shared" si="79"/>
        <v>139.47500000000002</v>
      </c>
      <c r="J674" s="38">
        <v>129.6</v>
      </c>
      <c r="K674" s="31">
        <f t="shared" si="80"/>
        <v>100.66554588607595</v>
      </c>
      <c r="L674" s="31">
        <f t="shared" si="81"/>
        <v>179.75000000000003</v>
      </c>
      <c r="M674" s="41">
        <f t="shared" si="82"/>
        <v>168.53333333333333</v>
      </c>
      <c r="N674" s="2"/>
      <c r="O674" s="81">
        <f t="shared" si="83"/>
        <v>129.59583333333336</v>
      </c>
      <c r="Q674" s="43">
        <v>1941</v>
      </c>
      <c r="R674" s="42">
        <v>1</v>
      </c>
      <c r="T674" s="56">
        <v>76.099999999999994</v>
      </c>
      <c r="U674" s="10">
        <f t="shared" si="86"/>
        <v>120.29166666666667</v>
      </c>
      <c r="V674" s="31">
        <f t="shared" si="84"/>
        <v>81.13333333333334</v>
      </c>
      <c r="W674" s="38"/>
    </row>
    <row r="675" spans="1:23" ht="16.5" thickBot="1">
      <c r="A675" s="43">
        <v>2003</v>
      </c>
      <c r="B675" s="42">
        <v>2</v>
      </c>
      <c r="D675" s="25">
        <v>75.7</v>
      </c>
      <c r="E675" s="18">
        <v>121.4</v>
      </c>
      <c r="F675" s="10">
        <f t="shared" si="85"/>
        <v>153.1</v>
      </c>
      <c r="G675" s="31">
        <f t="shared" si="77"/>
        <v>110.96666666666668</v>
      </c>
      <c r="H675" s="45">
        <f t="shared" si="78"/>
        <v>169.35</v>
      </c>
      <c r="I675" s="31">
        <f t="shared" si="79"/>
        <v>137.66666666666666</v>
      </c>
      <c r="J675" s="38">
        <v>125.7</v>
      </c>
      <c r="K675" s="31">
        <f t="shared" si="80"/>
        <v>101.06139777922927</v>
      </c>
      <c r="L675" s="31">
        <f t="shared" si="81"/>
        <v>169.35</v>
      </c>
      <c r="M675" s="41">
        <f t="shared" si="82"/>
        <v>153.1</v>
      </c>
      <c r="N675" s="2"/>
      <c r="O675" s="81">
        <f t="shared" si="83"/>
        <v>125.72500000000001</v>
      </c>
      <c r="Q675" s="43">
        <v>1941</v>
      </c>
      <c r="R675" s="42">
        <v>2</v>
      </c>
      <c r="T675" s="56">
        <v>74.3</v>
      </c>
      <c r="U675" s="10">
        <f t="shared" si="86"/>
        <v>108.64166666666665</v>
      </c>
      <c r="V675" s="31">
        <f t="shared" si="84"/>
        <v>86.074999999999989</v>
      </c>
      <c r="W675" s="38"/>
    </row>
    <row r="676" spans="1:23" ht="16.5" thickBot="1">
      <c r="A676" s="43">
        <v>2003</v>
      </c>
      <c r="B676" s="42">
        <v>3</v>
      </c>
      <c r="D676" s="25">
        <v>100.7</v>
      </c>
      <c r="E676" s="18">
        <v>130.80000000000001</v>
      </c>
      <c r="F676" s="10">
        <f t="shared" si="85"/>
        <v>139.59166666666667</v>
      </c>
      <c r="G676" s="31">
        <f t="shared" si="77"/>
        <v>114.50833333333334</v>
      </c>
      <c r="H676" s="45">
        <f t="shared" si="78"/>
        <v>160.63333333333333</v>
      </c>
      <c r="I676" s="31">
        <f t="shared" si="79"/>
        <v>137.31666666666669</v>
      </c>
      <c r="J676" s="38">
        <v>118.7</v>
      </c>
      <c r="K676" s="31">
        <f t="shared" si="80"/>
        <v>101.50737269416751</v>
      </c>
      <c r="L676" s="31">
        <f t="shared" si="81"/>
        <v>160.63333333333333</v>
      </c>
      <c r="M676" s="41">
        <f t="shared" si="82"/>
        <v>139.59166666666667</v>
      </c>
      <c r="N676" s="2"/>
      <c r="O676" s="81">
        <f t="shared" si="83"/>
        <v>118.65833333333335</v>
      </c>
      <c r="Q676" s="43">
        <v>1941</v>
      </c>
      <c r="R676" s="42">
        <v>3</v>
      </c>
      <c r="T676" s="56">
        <v>77.5</v>
      </c>
      <c r="U676" s="10">
        <f t="shared" si="86"/>
        <v>97.666666666666671</v>
      </c>
      <c r="V676" s="31">
        <f t="shared" si="84"/>
        <v>91.183333333333337</v>
      </c>
      <c r="W676" s="38"/>
    </row>
    <row r="677" spans="1:23" ht="16.5" thickBot="1">
      <c r="A677" s="43">
        <v>2003</v>
      </c>
      <c r="B677" s="42">
        <v>4</v>
      </c>
      <c r="D677" s="25">
        <v>97.9</v>
      </c>
      <c r="E677" s="18">
        <v>127.2</v>
      </c>
      <c r="F677" s="10">
        <f t="shared" si="85"/>
        <v>127.65000000000002</v>
      </c>
      <c r="G677" s="31">
        <f t="shared" si="77"/>
        <v>112.41666666666667</v>
      </c>
      <c r="H677" s="45">
        <f t="shared" si="78"/>
        <v>153.19166666666669</v>
      </c>
      <c r="I677" s="31">
        <f t="shared" si="79"/>
        <v>137.47499999999999</v>
      </c>
      <c r="J677" s="38">
        <v>111.9</v>
      </c>
      <c r="K677" s="31">
        <f t="shared" si="80"/>
        <v>102.0009139574357</v>
      </c>
      <c r="L677" s="31">
        <f t="shared" si="81"/>
        <v>153.19166666666669</v>
      </c>
      <c r="M677" s="41">
        <f t="shared" si="82"/>
        <v>127.65000000000002</v>
      </c>
      <c r="N677" s="2"/>
      <c r="O677" s="81">
        <f t="shared" si="83"/>
        <v>111.87500000000001</v>
      </c>
      <c r="Q677" s="43">
        <v>1941</v>
      </c>
      <c r="R677" s="42">
        <v>4</v>
      </c>
      <c r="T677" s="56">
        <v>54.6</v>
      </c>
      <c r="U677" s="10">
        <f t="shared" si="86"/>
        <v>89.908333333333317</v>
      </c>
      <c r="V677" s="31">
        <f t="shared" si="84"/>
        <v>93.850000000000009</v>
      </c>
      <c r="W677" s="38"/>
    </row>
    <row r="678" spans="1:23" ht="16.5" thickBot="1">
      <c r="A678" s="43">
        <v>2003</v>
      </c>
      <c r="B678" s="42">
        <v>5</v>
      </c>
      <c r="D678" s="25">
        <v>86.8</v>
      </c>
      <c r="E678" s="18">
        <v>118.7</v>
      </c>
      <c r="F678" s="10">
        <f t="shared" si="85"/>
        <v>117.24999999999999</v>
      </c>
      <c r="G678" s="31">
        <f t="shared" si="77"/>
        <v>111.15833333333335</v>
      </c>
      <c r="H678" s="45">
        <f t="shared" si="78"/>
        <v>145.39166666666668</v>
      </c>
      <c r="I678" s="31">
        <f t="shared" si="79"/>
        <v>140.25833333333335</v>
      </c>
      <c r="J678" s="38">
        <v>107</v>
      </c>
      <c r="K678" s="31">
        <f t="shared" si="80"/>
        <v>102.4001421464108</v>
      </c>
      <c r="L678" s="31">
        <f t="shared" si="81"/>
        <v>145.39166666666668</v>
      </c>
      <c r="M678" s="41">
        <f t="shared" si="82"/>
        <v>117.24999999999999</v>
      </c>
      <c r="N678" s="2"/>
      <c r="O678" s="81">
        <f t="shared" si="83"/>
        <v>106.97083333333335</v>
      </c>
      <c r="Q678" s="43">
        <v>1941</v>
      </c>
      <c r="R678" s="42">
        <v>5</v>
      </c>
      <c r="T678" s="56">
        <v>49</v>
      </c>
      <c r="U678" s="10">
        <f t="shared" si="86"/>
        <v>82.333333333333329</v>
      </c>
      <c r="V678" s="31">
        <f t="shared" si="84"/>
        <v>96.516666666666666</v>
      </c>
      <c r="W678" s="38"/>
    </row>
    <row r="679" spans="1:23" ht="16.5" thickBot="1">
      <c r="A679" s="43">
        <v>2003</v>
      </c>
      <c r="B679" s="42">
        <v>6</v>
      </c>
      <c r="D679" s="25">
        <v>118.7</v>
      </c>
      <c r="E679" s="18">
        <v>133.4</v>
      </c>
      <c r="F679" s="10">
        <f t="shared" si="85"/>
        <v>113.49166666666667</v>
      </c>
      <c r="G679" s="31">
        <f t="shared" si="77"/>
        <v>109.61666666666666</v>
      </c>
      <c r="H679" s="45">
        <f t="shared" si="78"/>
        <v>141.17500000000001</v>
      </c>
      <c r="I679" s="31">
        <f t="shared" si="79"/>
        <v>141.23333333333335</v>
      </c>
      <c r="J679" s="38">
        <v>101.7</v>
      </c>
      <c r="K679" s="31">
        <f t="shared" si="80"/>
        <v>102.43923929803951</v>
      </c>
      <c r="L679" s="31">
        <f t="shared" si="81"/>
        <v>141.17500000000001</v>
      </c>
      <c r="M679" s="41">
        <f t="shared" si="82"/>
        <v>113.49166666666667</v>
      </c>
      <c r="N679" s="2"/>
      <c r="O679" s="81">
        <f t="shared" si="83"/>
        <v>101.66250000000001</v>
      </c>
      <c r="Q679" s="43">
        <v>1941</v>
      </c>
      <c r="R679" s="42">
        <v>6</v>
      </c>
      <c r="T679" s="56">
        <v>99.6</v>
      </c>
      <c r="U679" s="10">
        <f t="shared" si="86"/>
        <v>81.333333333333329</v>
      </c>
      <c r="V679" s="31">
        <f t="shared" si="84"/>
        <v>98.366666666666674</v>
      </c>
      <c r="W679" s="38"/>
    </row>
    <row r="680" spans="1:23" ht="16.5" thickBot="1">
      <c r="A680" s="43">
        <v>2003</v>
      </c>
      <c r="B680" s="42">
        <v>7</v>
      </c>
      <c r="D680" s="25">
        <v>128.30000000000001</v>
      </c>
      <c r="E680" s="18">
        <v>131.9</v>
      </c>
      <c r="F680" s="10">
        <f t="shared" si="85"/>
        <v>112.47499999999998</v>
      </c>
      <c r="G680" s="31">
        <f t="shared" si="77"/>
        <v>100.90000000000002</v>
      </c>
      <c r="H680" s="45">
        <f t="shared" si="78"/>
        <v>138.85</v>
      </c>
      <c r="I680" s="31">
        <f t="shared" si="79"/>
        <v>137.48333333333332</v>
      </c>
      <c r="J680" s="38">
        <v>96</v>
      </c>
      <c r="K680" s="31">
        <f t="shared" si="80"/>
        <v>102.34496554789953</v>
      </c>
      <c r="L680" s="31">
        <f t="shared" si="81"/>
        <v>138.85</v>
      </c>
      <c r="M680" s="41">
        <f t="shared" si="82"/>
        <v>112.47499999999998</v>
      </c>
      <c r="N680" s="2"/>
      <c r="O680" s="81">
        <f t="shared" si="83"/>
        <v>95.995833333333323</v>
      </c>
      <c r="Q680" s="43">
        <v>1941</v>
      </c>
      <c r="R680" s="42">
        <v>7</v>
      </c>
      <c r="T680" s="56">
        <v>111.4</v>
      </c>
      <c r="U680" s="10">
        <f t="shared" si="86"/>
        <v>84.074999999999989</v>
      </c>
      <c r="V680" s="31">
        <f t="shared" si="84"/>
        <v>91.408333333333346</v>
      </c>
      <c r="W680" s="38"/>
    </row>
    <row r="681" spans="1:23" ht="16.5" thickBot="1">
      <c r="A681" s="43">
        <v>2003</v>
      </c>
      <c r="B681" s="42">
        <v>8</v>
      </c>
      <c r="D681" s="25">
        <v>115.4</v>
      </c>
      <c r="E681" s="18">
        <v>125.2</v>
      </c>
      <c r="F681" s="10">
        <f t="shared" si="85"/>
        <v>114.27499999999999</v>
      </c>
      <c r="G681" s="31">
        <f t="shared" si="77"/>
        <v>90.783333333333346</v>
      </c>
      <c r="H681" s="45">
        <f t="shared" si="78"/>
        <v>137.98333333333332</v>
      </c>
      <c r="I681" s="31">
        <f t="shared" si="79"/>
        <v>133.4</v>
      </c>
      <c r="J681" s="38">
        <v>92.9</v>
      </c>
      <c r="K681" s="31">
        <f t="shared" si="80"/>
        <v>102.07467366732298</v>
      </c>
      <c r="L681" s="31">
        <f t="shared" si="81"/>
        <v>137.98333333333332</v>
      </c>
      <c r="M681" s="41">
        <f t="shared" si="82"/>
        <v>114.27499999999999</v>
      </c>
      <c r="N681" s="2"/>
      <c r="O681" s="81">
        <f t="shared" si="83"/>
        <v>92.91249999999998</v>
      </c>
      <c r="Q681" s="43">
        <v>1941</v>
      </c>
      <c r="R681" s="42">
        <v>8</v>
      </c>
      <c r="T681" s="56">
        <v>100.1</v>
      </c>
      <c r="U681" s="10">
        <f t="shared" si="86"/>
        <v>88.225000000000009</v>
      </c>
      <c r="V681" s="31">
        <f t="shared" si="84"/>
        <v>85.124999999999986</v>
      </c>
      <c r="W681" s="38"/>
    </row>
    <row r="682" spans="1:23" ht="16.5" thickBot="1">
      <c r="A682" s="43">
        <v>2003</v>
      </c>
      <c r="B682" s="42">
        <v>9</v>
      </c>
      <c r="D682" s="25">
        <v>78.5</v>
      </c>
      <c r="E682" s="18">
        <v>113.4</v>
      </c>
      <c r="F682" s="10">
        <f t="shared" si="85"/>
        <v>112.65833333333335</v>
      </c>
      <c r="G682" s="31">
        <f t="shared" si="77"/>
        <v>84</v>
      </c>
      <c r="H682" s="45">
        <f t="shared" si="78"/>
        <v>135.86666666666667</v>
      </c>
      <c r="I682" s="31">
        <f t="shared" si="79"/>
        <v>130.48333333333332</v>
      </c>
      <c r="J682" s="38">
        <v>91.8</v>
      </c>
      <c r="K682" s="31">
        <f t="shared" si="80"/>
        <v>102.06006361417265</v>
      </c>
      <c r="L682" s="31">
        <f t="shared" si="81"/>
        <v>135.86666666666667</v>
      </c>
      <c r="M682" s="41">
        <f t="shared" si="82"/>
        <v>112.65833333333335</v>
      </c>
      <c r="N682" s="2"/>
      <c r="O682" s="81">
        <f t="shared" si="83"/>
        <v>91.787500000000009</v>
      </c>
      <c r="Q682" s="43">
        <v>1941</v>
      </c>
      <c r="R682" s="42">
        <v>9</v>
      </c>
      <c r="T682" s="56">
        <v>109.8</v>
      </c>
      <c r="U682" s="10">
        <f t="shared" si="86"/>
        <v>93.875</v>
      </c>
      <c r="V682" s="31">
        <f t="shared" si="84"/>
        <v>83.3</v>
      </c>
      <c r="W682" s="38"/>
    </row>
    <row r="683" spans="1:23" ht="16.5" thickBot="1">
      <c r="A683" s="43">
        <v>2003</v>
      </c>
      <c r="B683" s="42">
        <v>10</v>
      </c>
      <c r="D683" s="25">
        <v>97.8</v>
      </c>
      <c r="E683" s="18">
        <v>150.1</v>
      </c>
      <c r="F683" s="10">
        <f t="shared" si="85"/>
        <v>112.40833333333332</v>
      </c>
      <c r="G683" s="31">
        <f t="shared" si="77"/>
        <v>82.083333333333343</v>
      </c>
      <c r="H683" s="45">
        <f t="shared" si="78"/>
        <v>139.38333333333335</v>
      </c>
      <c r="I683" s="31">
        <f t="shared" si="79"/>
        <v>129.32499999999999</v>
      </c>
      <c r="J683" s="38">
        <v>89.1</v>
      </c>
      <c r="K683" s="31">
        <f t="shared" si="80"/>
        <v>102.39973311587219</v>
      </c>
      <c r="L683" s="31">
        <f t="shared" si="81"/>
        <v>139.38333333333335</v>
      </c>
      <c r="M683" s="41">
        <f t="shared" si="82"/>
        <v>112.40833333333332</v>
      </c>
      <c r="N683" s="2"/>
      <c r="O683" s="81">
        <f t="shared" si="83"/>
        <v>89.095833333333317</v>
      </c>
      <c r="Q683" s="43">
        <v>1941</v>
      </c>
      <c r="R683" s="42">
        <v>10</v>
      </c>
      <c r="T683" s="56">
        <v>77.2</v>
      </c>
      <c r="U683" s="10">
        <f t="shared" si="86"/>
        <v>95.733333333333334</v>
      </c>
      <c r="V683" s="31">
        <f t="shared" si="84"/>
        <v>80.966666666666654</v>
      </c>
      <c r="W683" s="38"/>
    </row>
    <row r="684" spans="1:23" ht="16.5" thickBot="1">
      <c r="A684" s="43">
        <v>2003</v>
      </c>
      <c r="B684" s="42">
        <v>11</v>
      </c>
      <c r="D684" s="25">
        <v>82.9</v>
      </c>
      <c r="E684" s="18">
        <v>137.69999999999999</v>
      </c>
      <c r="F684" s="10">
        <f t="shared" si="85"/>
        <v>110.83333333333331</v>
      </c>
      <c r="G684" s="31">
        <f t="shared" si="77"/>
        <v>76.783333333333331</v>
      </c>
      <c r="H684" s="45">
        <f t="shared" si="78"/>
        <v>141.84166666666667</v>
      </c>
      <c r="I684" s="31">
        <f t="shared" si="79"/>
        <v>121.30833333333332</v>
      </c>
      <c r="J684" s="38">
        <v>86.9</v>
      </c>
      <c r="K684" s="31">
        <f t="shared" si="80"/>
        <v>102.79774436090226</v>
      </c>
      <c r="L684" s="31">
        <f t="shared" si="81"/>
        <v>141.84166666666667</v>
      </c>
      <c r="M684" s="41">
        <f t="shared" si="82"/>
        <v>110.83333333333331</v>
      </c>
      <c r="N684" s="2"/>
      <c r="O684" s="81">
        <f t="shared" si="83"/>
        <v>86.899999999999991</v>
      </c>
      <c r="Q684" s="43">
        <v>1941</v>
      </c>
      <c r="R684" s="42">
        <v>11</v>
      </c>
      <c r="T684" s="56">
        <v>64</v>
      </c>
      <c r="U684" s="10">
        <f t="shared" si="86"/>
        <v>97.766666666666666</v>
      </c>
      <c r="V684" s="31">
        <f t="shared" si="84"/>
        <v>80.016666666666666</v>
      </c>
      <c r="W684" s="38"/>
    </row>
    <row r="685" spans="1:23" ht="16.5" thickBot="1">
      <c r="A685" s="43">
        <v>2003</v>
      </c>
      <c r="B685" s="42">
        <v>12</v>
      </c>
      <c r="D685" s="25">
        <v>72.2</v>
      </c>
      <c r="E685" s="18">
        <v>111.4</v>
      </c>
      <c r="F685" s="10">
        <f t="shared" si="85"/>
        <v>105.74166666666667</v>
      </c>
      <c r="G685" s="31">
        <f t="shared" si="77"/>
        <v>74.575000000000003</v>
      </c>
      <c r="H685" s="45">
        <f t="shared" si="78"/>
        <v>139.4</v>
      </c>
      <c r="I685" s="31">
        <f t="shared" si="79"/>
        <v>115.24166666666667</v>
      </c>
      <c r="J685" s="38">
        <v>84.1</v>
      </c>
      <c r="K685" s="31">
        <f t="shared" si="80"/>
        <v>103.18307195208448</v>
      </c>
      <c r="L685" s="31">
        <f t="shared" si="81"/>
        <v>139.4</v>
      </c>
      <c r="M685" s="41">
        <f t="shared" si="82"/>
        <v>105.74166666666667</v>
      </c>
      <c r="N685" s="2"/>
      <c r="O685" s="81">
        <f t="shared" si="83"/>
        <v>84.141666666666666</v>
      </c>
      <c r="Q685" s="43">
        <v>1941</v>
      </c>
      <c r="R685" s="42">
        <v>12</v>
      </c>
      <c r="T685" s="56">
        <v>56.2</v>
      </c>
      <c r="U685" s="10">
        <f t="shared" si="86"/>
        <v>94.75</v>
      </c>
      <c r="V685" s="31">
        <f t="shared" si="84"/>
        <v>74.408333333333331</v>
      </c>
      <c r="W685" s="38"/>
    </row>
    <row r="686" spans="1:23" ht="16.5" thickBot="1">
      <c r="A686" s="43">
        <v>2004</v>
      </c>
      <c r="B686" s="42">
        <v>1</v>
      </c>
      <c r="D686" s="25">
        <v>60.6</v>
      </c>
      <c r="E686" s="18">
        <v>110.4</v>
      </c>
      <c r="F686" s="10">
        <f t="shared" si="85"/>
        <v>95.258333333333326</v>
      </c>
      <c r="G686" s="31">
        <f t="shared" si="77"/>
        <v>75.066666666666663</v>
      </c>
      <c r="H686" s="45">
        <f t="shared" si="78"/>
        <v>135.69166666666663</v>
      </c>
      <c r="I686" s="31">
        <f t="shared" si="79"/>
        <v>115.25000000000001</v>
      </c>
      <c r="J686" s="38">
        <v>80.099999999999994</v>
      </c>
      <c r="K686" s="31">
        <f t="shared" si="80"/>
        <v>104.24459802292013</v>
      </c>
      <c r="L686" s="31">
        <f t="shared" si="81"/>
        <v>135.69166666666663</v>
      </c>
      <c r="M686" s="41">
        <f t="shared" si="82"/>
        <v>95.258333333333326</v>
      </c>
      <c r="N686" s="2"/>
      <c r="O686" s="81">
        <f t="shared" si="83"/>
        <v>80.112499999999997</v>
      </c>
      <c r="Q686" s="43">
        <v>1942</v>
      </c>
      <c r="R686" s="42">
        <v>1</v>
      </c>
      <c r="T686" s="56">
        <v>59.5</v>
      </c>
      <c r="U686" s="10">
        <f t="shared" si="86"/>
        <v>87.083333333333329</v>
      </c>
      <c r="V686" s="31">
        <f t="shared" si="84"/>
        <v>69.083333333333329</v>
      </c>
      <c r="W686" s="38"/>
    </row>
    <row r="687" spans="1:23" ht="16.5" thickBot="1">
      <c r="A687" s="43">
        <v>2004</v>
      </c>
      <c r="B687" s="42">
        <v>2</v>
      </c>
      <c r="D687" s="25">
        <v>74.599999999999994</v>
      </c>
      <c r="E687" s="18">
        <v>104.4</v>
      </c>
      <c r="F687" s="10">
        <f t="shared" si="85"/>
        <v>87.383333333333326</v>
      </c>
      <c r="G687" s="31">
        <f t="shared" si="77"/>
        <v>77.75833333333334</v>
      </c>
      <c r="H687" s="45">
        <f t="shared" si="78"/>
        <v>131.66666666666666</v>
      </c>
      <c r="I687" s="31">
        <f t="shared" si="79"/>
        <v>116.44166666666666</v>
      </c>
      <c r="J687" s="38">
        <v>76.400000000000006</v>
      </c>
      <c r="K687" s="31">
        <f t="shared" si="80"/>
        <v>105.06770932672134</v>
      </c>
      <c r="L687" s="31">
        <f t="shared" si="81"/>
        <v>131.66666666666666</v>
      </c>
      <c r="M687" s="41">
        <f t="shared" si="82"/>
        <v>87.383333333333326</v>
      </c>
      <c r="N687" s="2"/>
      <c r="O687" s="81">
        <f t="shared" si="83"/>
        <v>76.354166666666657</v>
      </c>
      <c r="Q687" s="43">
        <v>1942</v>
      </c>
      <c r="R687" s="42">
        <v>2</v>
      </c>
      <c r="T687" s="56">
        <v>87.9</v>
      </c>
      <c r="U687" s="10">
        <f t="shared" si="86"/>
        <v>84.108333333333334</v>
      </c>
      <c r="V687" s="31">
        <f t="shared" si="84"/>
        <v>64.441666666666677</v>
      </c>
      <c r="W687" s="38"/>
    </row>
    <row r="688" spans="1:23" ht="16.5" thickBot="1">
      <c r="A688" s="43">
        <v>2004</v>
      </c>
      <c r="B688" s="42">
        <v>3</v>
      </c>
      <c r="D688" s="25">
        <v>74.8</v>
      </c>
      <c r="E688" s="18">
        <v>111</v>
      </c>
      <c r="F688" s="10">
        <f t="shared" si="85"/>
        <v>83.691666666666677</v>
      </c>
      <c r="G688" s="31">
        <f t="shared" si="77"/>
        <v>75.2</v>
      </c>
      <c r="H688" s="45">
        <f t="shared" si="78"/>
        <v>130.28333333333333</v>
      </c>
      <c r="I688" s="31">
        <f t="shared" si="79"/>
        <v>117.10833333333333</v>
      </c>
      <c r="J688" s="38">
        <v>73.2</v>
      </c>
      <c r="K688" s="31">
        <f t="shared" si="80"/>
        <v>105.56706163496963</v>
      </c>
      <c r="L688" s="31">
        <f t="shared" si="81"/>
        <v>130.28333333333333</v>
      </c>
      <c r="M688" s="41">
        <f t="shared" si="82"/>
        <v>83.691666666666677</v>
      </c>
      <c r="N688" s="2"/>
      <c r="O688" s="81">
        <f t="shared" si="83"/>
        <v>73.212499999999991</v>
      </c>
      <c r="Q688" s="43">
        <v>1942</v>
      </c>
      <c r="R688" s="42">
        <v>3</v>
      </c>
      <c r="T688" s="56">
        <v>90.4</v>
      </c>
      <c r="U688" s="10">
        <f t="shared" si="86"/>
        <v>81.683333333333337</v>
      </c>
      <c r="V688" s="31">
        <f t="shared" si="84"/>
        <v>54.991666666666674</v>
      </c>
      <c r="W688" s="38"/>
    </row>
    <row r="689" spans="1:23" ht="16.5" thickBot="1">
      <c r="A689" s="43">
        <v>2004</v>
      </c>
      <c r="B689" s="42">
        <v>4</v>
      </c>
      <c r="D689" s="25">
        <v>59.2</v>
      </c>
      <c r="E689" s="18">
        <v>101.9</v>
      </c>
      <c r="F689" s="10">
        <f t="shared" si="85"/>
        <v>78.866666666666674</v>
      </c>
      <c r="G689" s="31">
        <f t="shared" si="77"/>
        <v>72.983333333333334</v>
      </c>
      <c r="H689" s="45">
        <f t="shared" si="78"/>
        <v>125.30833333333332</v>
      </c>
      <c r="I689" s="31">
        <f t="shared" si="79"/>
        <v>116.04166666666667</v>
      </c>
      <c r="J689" s="38">
        <v>71</v>
      </c>
      <c r="K689" s="31">
        <f t="shared" si="80"/>
        <v>105.88863060016905</v>
      </c>
      <c r="L689" s="31">
        <f t="shared" si="81"/>
        <v>125.30833333333332</v>
      </c>
      <c r="M689" s="41">
        <f t="shared" si="82"/>
        <v>78.866666666666674</v>
      </c>
      <c r="N689" s="2"/>
      <c r="O689" s="81">
        <f t="shared" si="83"/>
        <v>70.99166666666666</v>
      </c>
      <c r="Q689" s="43">
        <v>1942</v>
      </c>
      <c r="R689" s="42">
        <v>4</v>
      </c>
      <c r="T689" s="56">
        <v>101.2</v>
      </c>
      <c r="U689" s="10">
        <f t="shared" si="86"/>
        <v>82.966666666666669</v>
      </c>
      <c r="V689" s="31">
        <f t="shared" si="84"/>
        <v>44.983333333333327</v>
      </c>
      <c r="W689" s="38"/>
    </row>
    <row r="690" spans="1:23" ht="16.5" thickBot="1">
      <c r="A690" s="43">
        <v>2004</v>
      </c>
      <c r="B690" s="42">
        <v>5</v>
      </c>
      <c r="D690" s="25">
        <v>72.8</v>
      </c>
      <c r="E690" s="18">
        <v>102.1</v>
      </c>
      <c r="F690" s="10">
        <f t="shared" si="85"/>
        <v>75.941666666666663</v>
      </c>
      <c r="G690" s="31">
        <f t="shared" si="77"/>
        <v>75.141666666666666</v>
      </c>
      <c r="H690" s="45">
        <f t="shared" si="78"/>
        <v>118.34166666666665</v>
      </c>
      <c r="I690" s="31">
        <f t="shared" si="79"/>
        <v>117.08333333333333</v>
      </c>
      <c r="J690" s="38">
        <v>69.5</v>
      </c>
      <c r="K690" s="31">
        <f t="shared" si="80"/>
        <v>105.58323274443103</v>
      </c>
      <c r="L690" s="31">
        <f t="shared" si="81"/>
        <v>118.34166666666665</v>
      </c>
      <c r="M690" s="41">
        <f t="shared" si="82"/>
        <v>75.941666666666663</v>
      </c>
      <c r="N690" s="2"/>
      <c r="O690" s="81">
        <f t="shared" si="83"/>
        <v>69.474999999999994</v>
      </c>
      <c r="Q690" s="43">
        <v>1942</v>
      </c>
      <c r="R690" s="42">
        <v>5</v>
      </c>
      <c r="T690" s="56">
        <v>41.8</v>
      </c>
      <c r="U690" s="10">
        <f t="shared" si="86"/>
        <v>78.166666666666671</v>
      </c>
      <c r="V690" s="31">
        <f t="shared" si="84"/>
        <v>35.05833333333333</v>
      </c>
      <c r="W690" s="38"/>
    </row>
    <row r="691" spans="1:23" ht="16.5" thickBot="1">
      <c r="A691" s="43">
        <v>2004</v>
      </c>
      <c r="B691" s="42">
        <v>6</v>
      </c>
      <c r="D691" s="25">
        <v>66.5</v>
      </c>
      <c r="E691" s="18">
        <v>100.5</v>
      </c>
      <c r="F691" s="10">
        <f t="shared" si="85"/>
        <v>74.100000000000009</v>
      </c>
      <c r="G691" s="31">
        <f t="shared" si="77"/>
        <v>71.25833333333334</v>
      </c>
      <c r="H691" s="45">
        <f t="shared" si="78"/>
        <v>114.33333333333333</v>
      </c>
      <c r="I691" s="31">
        <f t="shared" si="79"/>
        <v>117.00833333333334</v>
      </c>
      <c r="J691" s="38">
        <v>67.099999999999994</v>
      </c>
      <c r="K691" s="31">
        <f t="shared" si="80"/>
        <v>105.42959964012596</v>
      </c>
      <c r="L691" s="31">
        <f t="shared" si="81"/>
        <v>114.33333333333333</v>
      </c>
      <c r="M691" s="41">
        <f t="shared" si="82"/>
        <v>74.100000000000009</v>
      </c>
      <c r="N691" s="2"/>
      <c r="O691" s="81">
        <f t="shared" si="83"/>
        <v>67.137500000000003</v>
      </c>
      <c r="Q691" s="43">
        <v>1942</v>
      </c>
      <c r="R691" s="42">
        <v>6</v>
      </c>
      <c r="T691" s="56">
        <v>18.899999999999999</v>
      </c>
      <c r="U691" s="10">
        <f t="shared" si="86"/>
        <v>71.3</v>
      </c>
      <c r="V691" s="31">
        <f t="shared" si="84"/>
        <v>35.5</v>
      </c>
      <c r="W691" s="38"/>
    </row>
    <row r="692" spans="1:23" ht="16.5" thickBot="1">
      <c r="A692" s="43">
        <v>2004</v>
      </c>
      <c r="B692" s="42">
        <v>7</v>
      </c>
      <c r="D692" s="25">
        <v>83.8</v>
      </c>
      <c r="E692" s="18">
        <v>122.4</v>
      </c>
      <c r="F692" s="10">
        <f t="shared" si="85"/>
        <v>77</v>
      </c>
      <c r="G692" s="31">
        <f t="shared" si="77"/>
        <v>66.591666666666669</v>
      </c>
      <c r="H692" s="45">
        <f t="shared" si="78"/>
        <v>116.25</v>
      </c>
      <c r="I692" s="31">
        <f t="shared" si="79"/>
        <v>116.18333333333335</v>
      </c>
      <c r="J692" s="38">
        <v>64.8</v>
      </c>
      <c r="K692" s="31">
        <f t="shared" si="80"/>
        <v>105.09740259740259</v>
      </c>
      <c r="L692" s="31">
        <f t="shared" si="81"/>
        <v>116.25</v>
      </c>
      <c r="M692" s="41">
        <f t="shared" si="82"/>
        <v>77</v>
      </c>
      <c r="N692" s="2"/>
      <c r="O692" s="81">
        <f t="shared" si="83"/>
        <v>64.8125</v>
      </c>
      <c r="Q692" s="43">
        <v>1942</v>
      </c>
      <c r="R692" s="42">
        <v>7</v>
      </c>
      <c r="T692" s="56">
        <v>29.6</v>
      </c>
      <c r="U692" s="10">
        <f t="shared" si="86"/>
        <v>66.591666666666669</v>
      </c>
      <c r="V692" s="31">
        <f t="shared" si="84"/>
        <v>37.208333333333336</v>
      </c>
      <c r="W692" s="38"/>
    </row>
    <row r="693" spans="1:23" ht="16.5" thickBot="1">
      <c r="A693" s="43">
        <v>2004</v>
      </c>
      <c r="B693" s="42">
        <v>8</v>
      </c>
      <c r="D693" s="25">
        <v>69.7</v>
      </c>
      <c r="E693" s="18">
        <v>112.7</v>
      </c>
      <c r="F693" s="10">
        <f t="shared" si="85"/>
        <v>77.350000000000009</v>
      </c>
      <c r="G693" s="31">
        <f t="shared" si="77"/>
        <v>60.258333333333326</v>
      </c>
      <c r="H693" s="45">
        <f t="shared" si="78"/>
        <v>117.13333333333334</v>
      </c>
      <c r="I693" s="31">
        <f t="shared" si="79"/>
        <v>111.94166666666666</v>
      </c>
      <c r="J693" s="38">
        <v>63</v>
      </c>
      <c r="K693" s="31">
        <f t="shared" si="80"/>
        <v>105.14328808446456</v>
      </c>
      <c r="L693" s="31">
        <f t="shared" si="81"/>
        <v>117.13333333333334</v>
      </c>
      <c r="M693" s="41">
        <f t="shared" si="82"/>
        <v>77.350000000000009</v>
      </c>
      <c r="N693" s="2"/>
      <c r="O693" s="81">
        <f t="shared" si="83"/>
        <v>62.995833333333337</v>
      </c>
      <c r="Q693" s="43">
        <v>1942</v>
      </c>
      <c r="R693" s="42">
        <v>8</v>
      </c>
      <c r="T693" s="56">
        <v>33.700000000000003</v>
      </c>
      <c r="U693" s="10">
        <f t="shared" si="86"/>
        <v>59.925000000000004</v>
      </c>
      <c r="V693" s="31">
        <f t="shared" si="84"/>
        <v>38.008333333333333</v>
      </c>
      <c r="W693" s="38"/>
    </row>
    <row r="694" spans="1:23" ht="16.5" thickBot="1">
      <c r="A694" s="43">
        <v>2004</v>
      </c>
      <c r="B694" s="42">
        <v>9</v>
      </c>
      <c r="D694" s="25">
        <v>48.8</v>
      </c>
      <c r="E694" s="18">
        <v>104.1</v>
      </c>
      <c r="F694" s="10">
        <f t="shared" si="85"/>
        <v>73.033333333333331</v>
      </c>
      <c r="G694" s="31">
        <f t="shared" si="77"/>
        <v>55.56666666666667</v>
      </c>
      <c r="H694" s="45">
        <f t="shared" si="78"/>
        <v>116.53333333333335</v>
      </c>
      <c r="I694" s="31">
        <f t="shared" si="79"/>
        <v>108.48333333333333</v>
      </c>
      <c r="J694" s="38">
        <v>60.2</v>
      </c>
      <c r="K694" s="31">
        <f t="shared" si="80"/>
        <v>105.95618439068919</v>
      </c>
      <c r="L694" s="31">
        <f t="shared" si="81"/>
        <v>116.53333333333335</v>
      </c>
      <c r="M694" s="41">
        <f t="shared" si="82"/>
        <v>73.033333333333331</v>
      </c>
      <c r="N694" s="2"/>
      <c r="O694" s="81">
        <f t="shared" si="83"/>
        <v>60.233333333333327</v>
      </c>
      <c r="Q694" s="43">
        <v>1942</v>
      </c>
      <c r="R694" s="42">
        <v>9</v>
      </c>
      <c r="T694" s="56">
        <v>28.7</v>
      </c>
      <c r="U694" s="10">
        <f t="shared" si="86"/>
        <v>49.849999999999994</v>
      </c>
      <c r="V694" s="31">
        <f t="shared" si="84"/>
        <v>40.208333333333329</v>
      </c>
      <c r="W694" s="38"/>
    </row>
    <row r="695" spans="1:23" ht="16.5" thickBot="1">
      <c r="A695" s="43">
        <v>2004</v>
      </c>
      <c r="B695" s="42">
        <v>10</v>
      </c>
      <c r="D695" s="25">
        <v>74.2</v>
      </c>
      <c r="E695" s="18">
        <v>105.1</v>
      </c>
      <c r="F695" s="10">
        <f t="shared" si="85"/>
        <v>74.233333333333334</v>
      </c>
      <c r="G695" s="31">
        <f t="shared" si="77"/>
        <v>53.958333333333343</v>
      </c>
      <c r="H695" s="45">
        <f t="shared" si="78"/>
        <v>116.30833333333334</v>
      </c>
      <c r="I695" s="31">
        <f t="shared" si="79"/>
        <v>105.76666666666665</v>
      </c>
      <c r="J695" s="38">
        <v>57.9</v>
      </c>
      <c r="K695" s="31">
        <f t="shared" si="80"/>
        <v>105.66793893129771</v>
      </c>
      <c r="L695" s="31">
        <f t="shared" si="81"/>
        <v>116.30833333333334</v>
      </c>
      <c r="M695" s="41">
        <f t="shared" si="82"/>
        <v>74.233333333333334</v>
      </c>
      <c r="N695" s="2"/>
      <c r="O695" s="81">
        <f t="shared" si="83"/>
        <v>57.912500000000001</v>
      </c>
      <c r="Q695" s="43">
        <v>1942</v>
      </c>
      <c r="R695" s="42">
        <v>10</v>
      </c>
      <c r="T695" s="56">
        <v>32</v>
      </c>
      <c r="U695" s="10">
        <f t="shared" si="86"/>
        <v>39.216666666666669</v>
      </c>
      <c r="V695" s="31">
        <f t="shared" si="84"/>
        <v>42.858333333333327</v>
      </c>
      <c r="W695" s="38"/>
    </row>
    <row r="696" spans="1:23" ht="16.5" thickBot="1">
      <c r="A696" s="43">
        <v>2004</v>
      </c>
      <c r="B696" s="42">
        <v>11</v>
      </c>
      <c r="D696" s="25">
        <v>70.099999999999994</v>
      </c>
      <c r="E696" s="18">
        <v>111.2</v>
      </c>
      <c r="F696" s="10">
        <f t="shared" si="85"/>
        <v>74.916666666666671</v>
      </c>
      <c r="G696" s="31">
        <f t="shared" si="77"/>
        <v>49.974999999999994</v>
      </c>
      <c r="H696" s="45">
        <f t="shared" si="78"/>
        <v>117.84166666666668</v>
      </c>
      <c r="I696" s="31">
        <f t="shared" si="79"/>
        <v>103.94166666666668</v>
      </c>
      <c r="J696" s="38">
        <v>56.6</v>
      </c>
      <c r="K696" s="31">
        <f t="shared" si="80"/>
        <v>105.72969966629589</v>
      </c>
      <c r="L696" s="31">
        <f t="shared" si="81"/>
        <v>117.84166666666668</v>
      </c>
      <c r="M696" s="41">
        <f t="shared" si="82"/>
        <v>74.916666666666671</v>
      </c>
      <c r="N696" s="2"/>
      <c r="O696" s="81">
        <f t="shared" si="83"/>
        <v>56.604166666666679</v>
      </c>
      <c r="Q696" s="43">
        <v>1942</v>
      </c>
      <c r="R696" s="42">
        <v>11</v>
      </c>
      <c r="T696" s="56">
        <v>51.3</v>
      </c>
      <c r="U696" s="10">
        <f t="shared" si="86"/>
        <v>35.85</v>
      </c>
      <c r="V696" s="31">
        <f t="shared" si="84"/>
        <v>43.116666666666674</v>
      </c>
      <c r="W696" s="38"/>
    </row>
    <row r="697" spans="1:23" ht="16.5" thickBot="1">
      <c r="A697" s="43">
        <v>2004</v>
      </c>
      <c r="B697" s="42">
        <v>12</v>
      </c>
      <c r="D697" s="25">
        <v>28.9</v>
      </c>
      <c r="E697" s="18">
        <v>92.1</v>
      </c>
      <c r="F697" s="10">
        <f t="shared" si="85"/>
        <v>68.125</v>
      </c>
      <c r="G697" s="31">
        <f t="shared" si="77"/>
        <v>48.18333333333333</v>
      </c>
      <c r="H697" s="45">
        <f t="shared" si="78"/>
        <v>116.30833333333335</v>
      </c>
      <c r="I697" s="31">
        <f t="shared" si="79"/>
        <v>101.93333333333334</v>
      </c>
      <c r="J697" s="38">
        <v>55.7</v>
      </c>
      <c r="K697" s="31">
        <f t="shared" si="80"/>
        <v>107.07278287461774</v>
      </c>
      <c r="L697" s="31">
        <f t="shared" si="81"/>
        <v>116.30833333333335</v>
      </c>
      <c r="M697" s="41">
        <f t="shared" si="82"/>
        <v>68.125</v>
      </c>
      <c r="N697" s="2"/>
      <c r="O697" s="81">
        <f t="shared" si="83"/>
        <v>55.745833333333337</v>
      </c>
      <c r="Q697" s="43">
        <v>1942</v>
      </c>
      <c r="R697" s="42">
        <v>12</v>
      </c>
      <c r="T697" s="56">
        <v>37.6</v>
      </c>
      <c r="U697" s="10">
        <f t="shared" si="86"/>
        <v>37.05833333333333</v>
      </c>
      <c r="V697" s="31">
        <f t="shared" si="84"/>
        <v>37.591666666666669</v>
      </c>
      <c r="W697" s="38"/>
    </row>
    <row r="698" spans="1:23" ht="16.5" thickBot="1">
      <c r="A698" s="43">
        <v>2005</v>
      </c>
      <c r="B698" s="42">
        <v>1</v>
      </c>
      <c r="D698" s="25">
        <v>48.1</v>
      </c>
      <c r="E698" s="18">
        <v>99</v>
      </c>
      <c r="F698" s="10">
        <f t="shared" si="85"/>
        <v>63.616666666666653</v>
      </c>
      <c r="G698" s="31">
        <f t="shared" si="77"/>
        <v>53.29999999999999</v>
      </c>
      <c r="H698" s="45">
        <f t="shared" si="78"/>
        <v>114.23333333333333</v>
      </c>
      <c r="I698" s="31">
        <f t="shared" si="79"/>
        <v>102.93333333333332</v>
      </c>
      <c r="J698" s="38">
        <v>54.5</v>
      </c>
      <c r="K698" s="31">
        <f t="shared" si="80"/>
        <v>107.95651034844118</v>
      </c>
      <c r="L698" s="31">
        <f t="shared" si="81"/>
        <v>114.23333333333333</v>
      </c>
      <c r="M698" s="41">
        <f t="shared" si="82"/>
        <v>63.616666666666653</v>
      </c>
      <c r="N698" s="2"/>
      <c r="O698" s="81">
        <f t="shared" si="83"/>
        <v>54.449999999999996</v>
      </c>
      <c r="Q698" s="43">
        <v>1943</v>
      </c>
      <c r="R698" s="42">
        <v>1</v>
      </c>
      <c r="T698" s="56">
        <v>20.7</v>
      </c>
      <c r="U698" s="10">
        <f t="shared" si="86"/>
        <v>36.466666666666661</v>
      </c>
      <c r="V698" s="31">
        <f t="shared" si="84"/>
        <v>34.216666666666661</v>
      </c>
      <c r="W698" s="38"/>
    </row>
    <row r="699" spans="1:23" ht="16.5" thickBot="1">
      <c r="A699" s="43">
        <v>2005</v>
      </c>
      <c r="B699" s="42">
        <v>2</v>
      </c>
      <c r="D699" s="25">
        <v>43.5</v>
      </c>
      <c r="E699" s="18">
        <v>94.9</v>
      </c>
      <c r="F699" s="10">
        <f t="shared" si="85"/>
        <v>58.07500000000001</v>
      </c>
      <c r="G699" s="31">
        <f t="shared" si="77"/>
        <v>55.524999999999999</v>
      </c>
      <c r="H699" s="45">
        <f t="shared" si="78"/>
        <v>110.45833333333331</v>
      </c>
      <c r="I699" s="31">
        <f t="shared" si="79"/>
        <v>102.46666666666665</v>
      </c>
      <c r="J699" s="38">
        <v>53.2</v>
      </c>
      <c r="K699" s="31">
        <f t="shared" si="80"/>
        <v>109.01994547280815</v>
      </c>
      <c r="L699" s="31">
        <f t="shared" si="81"/>
        <v>110.45833333333331</v>
      </c>
      <c r="M699" s="41">
        <f t="shared" si="82"/>
        <v>58.07500000000001</v>
      </c>
      <c r="N699" s="2"/>
      <c r="O699" s="81">
        <f t="shared" si="83"/>
        <v>53.175000000000004</v>
      </c>
      <c r="Q699" s="43">
        <v>1943</v>
      </c>
      <c r="R699" s="42">
        <v>2</v>
      </c>
      <c r="T699" s="56">
        <v>48.1</v>
      </c>
      <c r="U699" s="10">
        <f t="shared" si="86"/>
        <v>39.208333333333329</v>
      </c>
      <c r="V699" s="31">
        <f t="shared" si="84"/>
        <v>35.291666666666664</v>
      </c>
      <c r="W699" s="38"/>
    </row>
    <row r="700" spans="1:23" ht="16.5" thickBot="1">
      <c r="A700" s="43">
        <v>2005</v>
      </c>
      <c r="B700" s="42">
        <v>3</v>
      </c>
      <c r="D700" s="25">
        <v>39.6</v>
      </c>
      <c r="E700" s="18">
        <v>89</v>
      </c>
      <c r="F700" s="10">
        <f t="shared" si="85"/>
        <v>54.800000000000004</v>
      </c>
      <c r="G700" s="31">
        <f t="shared" si="77"/>
        <v>56.416666666666664</v>
      </c>
      <c r="H700" s="45">
        <f t="shared" si="78"/>
        <v>107.22499999999998</v>
      </c>
      <c r="I700" s="31">
        <f t="shared" si="79"/>
        <v>102.05833333333332</v>
      </c>
      <c r="J700" s="38">
        <v>52.3</v>
      </c>
      <c r="K700" s="31">
        <f t="shared" si="80"/>
        <v>109.56660583941606</v>
      </c>
      <c r="L700" s="31">
        <f t="shared" si="81"/>
        <v>107.22499999999998</v>
      </c>
      <c r="M700" s="41">
        <f t="shared" si="82"/>
        <v>54.800000000000004</v>
      </c>
      <c r="N700" s="2"/>
      <c r="O700" s="81">
        <f t="shared" si="83"/>
        <v>52.308333333333337</v>
      </c>
      <c r="Q700" s="43">
        <v>1943</v>
      </c>
      <c r="R700" s="42">
        <v>3</v>
      </c>
      <c r="T700" s="56">
        <v>45.7</v>
      </c>
      <c r="U700" s="10">
        <f t="shared" si="86"/>
        <v>41.625</v>
      </c>
      <c r="V700" s="31">
        <f t="shared" si="84"/>
        <v>31.358333333333334</v>
      </c>
      <c r="W700" s="38"/>
    </row>
    <row r="701" spans="1:23" ht="16.5" thickBot="1">
      <c r="A701" s="43">
        <v>2005</v>
      </c>
      <c r="B701" s="42">
        <v>4</v>
      </c>
      <c r="D701" s="25">
        <v>38.700000000000003</v>
      </c>
      <c r="E701" s="18">
        <v>86.6</v>
      </c>
      <c r="F701" s="10">
        <f t="shared" si="85"/>
        <v>51</v>
      </c>
      <c r="G701" s="31">
        <f t="shared" si="77"/>
        <v>54.016666666666659</v>
      </c>
      <c r="H701" s="45">
        <f t="shared" si="78"/>
        <v>104.22500000000001</v>
      </c>
      <c r="I701" s="31">
        <f t="shared" si="79"/>
        <v>101.24166666666666</v>
      </c>
      <c r="J701" s="38">
        <v>49.3</v>
      </c>
      <c r="K701" s="31">
        <f t="shared" si="80"/>
        <v>110.43627450980392</v>
      </c>
      <c r="L701" s="31">
        <f t="shared" si="81"/>
        <v>104.22500000000001</v>
      </c>
      <c r="M701" s="41">
        <f t="shared" si="82"/>
        <v>51</v>
      </c>
      <c r="N701" s="2"/>
      <c r="O701" s="81">
        <f t="shared" si="83"/>
        <v>49.283333333333331</v>
      </c>
      <c r="Q701" s="43">
        <v>1943</v>
      </c>
      <c r="R701" s="42">
        <v>4</v>
      </c>
      <c r="T701" s="56">
        <v>43.5</v>
      </c>
      <c r="U701" s="10">
        <f t="shared" si="86"/>
        <v>43.81666666666667</v>
      </c>
      <c r="V701" s="31">
        <f t="shared" si="84"/>
        <v>26.216666666666665</v>
      </c>
      <c r="W701" s="38"/>
    </row>
    <row r="702" spans="1:23" ht="16.5" thickBot="1">
      <c r="A702" s="43">
        <v>2005</v>
      </c>
      <c r="B702" s="42">
        <v>5</v>
      </c>
      <c r="D702" s="25">
        <v>61.9</v>
      </c>
      <c r="E702" s="18">
        <v>101.7</v>
      </c>
      <c r="F702" s="10">
        <f t="shared" si="85"/>
        <v>49.291666666666664</v>
      </c>
      <c r="G702" s="31">
        <f t="shared" si="77"/>
        <v>50.958333333333336</v>
      </c>
      <c r="H702" s="45">
        <f t="shared" si="78"/>
        <v>103.15000000000002</v>
      </c>
      <c r="I702" s="31">
        <f t="shared" si="79"/>
        <v>100.18333333333334</v>
      </c>
      <c r="J702" s="38">
        <v>45</v>
      </c>
      <c r="K702" s="31">
        <f t="shared" si="80"/>
        <v>110.92645815722739</v>
      </c>
      <c r="L702" s="31">
        <f t="shared" si="81"/>
        <v>103.15000000000002</v>
      </c>
      <c r="M702" s="41">
        <f t="shared" si="82"/>
        <v>49.291666666666664</v>
      </c>
      <c r="N702" s="2"/>
      <c r="O702" s="81">
        <f t="shared" si="83"/>
        <v>44.966666666666669</v>
      </c>
      <c r="Q702" s="43">
        <v>1943</v>
      </c>
      <c r="R702" s="42">
        <v>5</v>
      </c>
      <c r="T702" s="56">
        <v>23.6</v>
      </c>
      <c r="U702" s="10">
        <f t="shared" si="86"/>
        <v>40.80833333333333</v>
      </c>
      <c r="V702" s="31">
        <f t="shared" si="84"/>
        <v>21.466666666666669</v>
      </c>
      <c r="W702" s="38"/>
    </row>
    <row r="703" spans="1:23" ht="16.5" thickBot="1">
      <c r="A703" s="43">
        <v>2005</v>
      </c>
      <c r="B703" s="42">
        <v>6</v>
      </c>
      <c r="D703" s="25">
        <v>56.8</v>
      </c>
      <c r="E703" s="18">
        <v>96.6</v>
      </c>
      <c r="F703" s="10">
        <f t="shared" si="85"/>
        <v>50.508333333333333</v>
      </c>
      <c r="G703" s="31">
        <f t="shared" si="77"/>
        <v>47.874999999999993</v>
      </c>
      <c r="H703" s="45">
        <f t="shared" si="78"/>
        <v>102.30833333333335</v>
      </c>
      <c r="I703" s="31">
        <f t="shared" si="79"/>
        <v>97.591666666666683</v>
      </c>
      <c r="J703" s="38">
        <v>44.5</v>
      </c>
      <c r="K703" s="31">
        <f t="shared" si="80"/>
        <v>110.25573337733047</v>
      </c>
      <c r="L703" s="31">
        <f t="shared" si="81"/>
        <v>102.30833333333335</v>
      </c>
      <c r="M703" s="41">
        <f t="shared" si="82"/>
        <v>50.508333333333333</v>
      </c>
      <c r="N703" s="2"/>
      <c r="O703" s="81">
        <f t="shared" si="83"/>
        <v>44.458333333333336</v>
      </c>
      <c r="Q703" s="43">
        <v>1943</v>
      </c>
      <c r="R703" s="42">
        <v>6</v>
      </c>
      <c r="T703" s="56">
        <v>12.7</v>
      </c>
      <c r="U703" s="10">
        <f t="shared" si="86"/>
        <v>35.516666666666666</v>
      </c>
      <c r="V703" s="31">
        <f t="shared" si="84"/>
        <v>21.566666666666666</v>
      </c>
      <c r="W703" s="38"/>
    </row>
    <row r="704" spans="1:23" ht="16.5" thickBot="1">
      <c r="A704" s="43">
        <v>2005</v>
      </c>
      <c r="B704" s="42">
        <v>7</v>
      </c>
      <c r="D704" s="25">
        <v>62.4</v>
      </c>
      <c r="E704" s="18">
        <v>99.6</v>
      </c>
      <c r="F704" s="10">
        <f t="shared" si="85"/>
        <v>54.491666666666667</v>
      </c>
      <c r="G704" s="31">
        <f t="shared" si="77"/>
        <v>45.091666666666669</v>
      </c>
      <c r="H704" s="45">
        <f t="shared" si="78"/>
        <v>102.98333333333333</v>
      </c>
      <c r="I704" s="31">
        <f t="shared" si="79"/>
        <v>95.55</v>
      </c>
      <c r="J704" s="38">
        <v>44.6</v>
      </c>
      <c r="K704" s="31">
        <f t="shared" si="80"/>
        <v>108.8989142070653</v>
      </c>
      <c r="L704" s="31">
        <f t="shared" si="81"/>
        <v>102.98333333333333</v>
      </c>
      <c r="M704" s="41">
        <f t="shared" si="82"/>
        <v>54.491666666666667</v>
      </c>
      <c r="N704" s="2"/>
      <c r="O704" s="81">
        <f t="shared" si="83"/>
        <v>44.591666666666669</v>
      </c>
      <c r="Q704" s="43">
        <v>1943</v>
      </c>
      <c r="R704" s="42">
        <v>7</v>
      </c>
      <c r="T704" s="56">
        <v>22</v>
      </c>
      <c r="U704" s="10">
        <f t="shared" si="86"/>
        <v>34.324999999999996</v>
      </c>
      <c r="V704" s="31">
        <f t="shared" si="84"/>
        <v>22.575000000000003</v>
      </c>
      <c r="W704" s="38"/>
    </row>
    <row r="705" spans="1:23" ht="16.5" thickBot="1">
      <c r="A705" s="43">
        <v>2005</v>
      </c>
      <c r="B705" s="42">
        <v>8</v>
      </c>
      <c r="D705" s="25">
        <v>60.5</v>
      </c>
      <c r="E705" s="18">
        <v>92.8</v>
      </c>
      <c r="F705" s="10">
        <f t="shared" si="85"/>
        <v>56.941666666666663</v>
      </c>
      <c r="G705" s="31">
        <f t="shared" si="77"/>
        <v>36.908333333333331</v>
      </c>
      <c r="H705" s="45">
        <f t="shared" si="78"/>
        <v>102.29166666666667</v>
      </c>
      <c r="I705" s="31">
        <f t="shared" si="79"/>
        <v>91.908333333333317</v>
      </c>
      <c r="J705" s="38">
        <v>41.9</v>
      </c>
      <c r="K705" s="31">
        <f t="shared" si="80"/>
        <v>107.96429094102152</v>
      </c>
      <c r="L705" s="31">
        <f t="shared" si="81"/>
        <v>102.29166666666667</v>
      </c>
      <c r="M705" s="41">
        <f t="shared" si="82"/>
        <v>56.941666666666663</v>
      </c>
      <c r="N705" s="2"/>
      <c r="O705" s="81">
        <f t="shared" si="83"/>
        <v>41.883333333333333</v>
      </c>
      <c r="Q705" s="43">
        <v>1943</v>
      </c>
      <c r="R705" s="42">
        <v>8</v>
      </c>
      <c r="T705" s="56">
        <v>32.299999999999997</v>
      </c>
      <c r="U705" s="10">
        <f t="shared" si="86"/>
        <v>33.974999999999994</v>
      </c>
      <c r="V705" s="31">
        <f t="shared" si="84"/>
        <v>19.483333333333334</v>
      </c>
      <c r="W705" s="38"/>
    </row>
    <row r="706" spans="1:23" ht="16.5" thickBot="1">
      <c r="A706" s="43">
        <v>2005</v>
      </c>
      <c r="B706" s="42">
        <v>9</v>
      </c>
      <c r="D706" s="25">
        <v>37.200000000000003</v>
      </c>
      <c r="E706" s="18">
        <v>92.1</v>
      </c>
      <c r="F706" s="10">
        <f t="shared" si="85"/>
        <v>56.216666666666669</v>
      </c>
      <c r="G706" s="31">
        <f t="shared" si="77"/>
        <v>28.741666666666664</v>
      </c>
      <c r="H706" s="45">
        <f t="shared" si="78"/>
        <v>102.31666666666666</v>
      </c>
      <c r="I706" s="31">
        <f t="shared" si="79"/>
        <v>88.891666666666666</v>
      </c>
      <c r="J706" s="38">
        <v>39.4</v>
      </c>
      <c r="K706" s="31">
        <f t="shared" si="80"/>
        <v>108.20041506077675</v>
      </c>
      <c r="L706" s="31">
        <f t="shared" si="81"/>
        <v>102.31666666666666</v>
      </c>
      <c r="M706" s="41">
        <f t="shared" si="82"/>
        <v>56.216666666666669</v>
      </c>
      <c r="N706" s="2"/>
      <c r="O706" s="81">
        <f t="shared" si="83"/>
        <v>39.379166666666663</v>
      </c>
      <c r="Q706" s="43">
        <v>1943</v>
      </c>
      <c r="R706" s="42">
        <v>9</v>
      </c>
      <c r="T706" s="56">
        <v>16.7</v>
      </c>
      <c r="U706" s="10">
        <f t="shared" si="86"/>
        <v>28.941666666666663</v>
      </c>
      <c r="V706" s="31">
        <f t="shared" si="84"/>
        <v>15.691666666666665</v>
      </c>
      <c r="W706" s="38"/>
    </row>
    <row r="707" spans="1:23" ht="16.5" thickBot="1">
      <c r="A707" s="43">
        <v>2005</v>
      </c>
      <c r="B707" s="42">
        <v>10</v>
      </c>
      <c r="D707" s="25">
        <v>13.2</v>
      </c>
      <c r="E707" s="18">
        <v>76.099999999999994</v>
      </c>
      <c r="F707" s="10">
        <f t="shared" si="85"/>
        <v>51.891666666666673</v>
      </c>
      <c r="G707" s="31">
        <f t="shared" si="77"/>
        <v>28.175000000000001</v>
      </c>
      <c r="H707" s="45">
        <f t="shared" si="78"/>
        <v>100.36666666666667</v>
      </c>
      <c r="I707" s="31">
        <f t="shared" si="79"/>
        <v>87.233333333333334</v>
      </c>
      <c r="J707" s="38">
        <v>38.9</v>
      </c>
      <c r="K707" s="31">
        <f t="shared" si="80"/>
        <v>109.34157700337241</v>
      </c>
      <c r="L707" s="31">
        <f t="shared" si="81"/>
        <v>100.36666666666667</v>
      </c>
      <c r="M707" s="41">
        <f t="shared" si="82"/>
        <v>51.891666666666673</v>
      </c>
      <c r="N707" s="2"/>
      <c r="O707" s="81">
        <f t="shared" si="83"/>
        <v>38.93333333333333</v>
      </c>
      <c r="Q707" s="43">
        <v>1943</v>
      </c>
      <c r="R707" s="42">
        <v>10</v>
      </c>
      <c r="T707" s="56">
        <v>13</v>
      </c>
      <c r="U707" s="10">
        <f t="shared" si="86"/>
        <v>23.674999999999997</v>
      </c>
      <c r="V707" s="31">
        <f t="shared" si="84"/>
        <v>14.466666666666667</v>
      </c>
      <c r="W707" s="38"/>
    </row>
    <row r="708" spans="1:23" ht="16.5" thickBot="1">
      <c r="A708" s="43">
        <v>2005</v>
      </c>
      <c r="B708" s="42">
        <v>11</v>
      </c>
      <c r="D708" s="25">
        <v>27.5</v>
      </c>
      <c r="E708" s="18">
        <v>84.4</v>
      </c>
      <c r="F708" s="10">
        <f t="shared" si="85"/>
        <v>48.091666666666669</v>
      </c>
      <c r="G708" s="31">
        <f t="shared" si="77"/>
        <v>33.266666666666666</v>
      </c>
      <c r="H708" s="45">
        <f t="shared" si="78"/>
        <v>98.74166666666666</v>
      </c>
      <c r="I708" s="31">
        <f t="shared" si="79"/>
        <v>88.908333333333346</v>
      </c>
      <c r="J708" s="38">
        <v>38.4</v>
      </c>
      <c r="K708" s="31">
        <f t="shared" si="80"/>
        <v>110.53197019580662</v>
      </c>
      <c r="L708" s="31">
        <f t="shared" si="81"/>
        <v>98.74166666666666</v>
      </c>
      <c r="M708" s="41">
        <f t="shared" si="82"/>
        <v>48.091666666666669</v>
      </c>
      <c r="N708" s="2"/>
      <c r="O708" s="81">
        <f t="shared" si="83"/>
        <v>38.387500000000003</v>
      </c>
      <c r="Q708" s="43">
        <v>1943</v>
      </c>
      <c r="R708" s="42">
        <v>11</v>
      </c>
      <c r="T708" s="56">
        <v>17</v>
      </c>
      <c r="U708" s="10">
        <f t="shared" si="86"/>
        <v>20.916666666666668</v>
      </c>
      <c r="V708" s="31">
        <f t="shared" si="84"/>
        <v>12.674999999999999</v>
      </c>
      <c r="W708" s="38"/>
    </row>
    <row r="709" spans="1:23" ht="16.5" thickBot="1">
      <c r="A709" s="43">
        <v>2005</v>
      </c>
      <c r="B709" s="42">
        <v>12</v>
      </c>
      <c r="D709" s="25">
        <v>59.3</v>
      </c>
      <c r="E709" s="18">
        <v>87.9</v>
      </c>
      <c r="F709" s="10">
        <f t="shared" si="85"/>
        <v>48.083333333333336</v>
      </c>
      <c r="G709" s="31">
        <f t="shared" si="77"/>
        <v>33.824999999999996</v>
      </c>
      <c r="H709" s="45">
        <f t="shared" si="78"/>
        <v>96.86666666666666</v>
      </c>
      <c r="I709" s="31">
        <f t="shared" si="79"/>
        <v>88.316666666666649</v>
      </c>
      <c r="J709" s="38">
        <v>36</v>
      </c>
      <c r="K709" s="31">
        <f t="shared" si="80"/>
        <v>110.14558058925476</v>
      </c>
      <c r="L709" s="31">
        <f t="shared" si="81"/>
        <v>96.86666666666666</v>
      </c>
      <c r="M709" s="41">
        <f t="shared" si="82"/>
        <v>48.083333333333336</v>
      </c>
      <c r="N709" s="2"/>
      <c r="O709" s="81">
        <f t="shared" si="83"/>
        <v>36.012499999999996</v>
      </c>
      <c r="Q709" s="43">
        <v>1943</v>
      </c>
      <c r="R709" s="42">
        <v>12</v>
      </c>
      <c r="T709" s="56">
        <v>31.4</v>
      </c>
      <c r="U709" s="10">
        <f t="shared" si="86"/>
        <v>23.125</v>
      </c>
      <c r="V709" s="31">
        <f t="shared" si="84"/>
        <v>10.866666666666665</v>
      </c>
      <c r="W709" s="38"/>
    </row>
    <row r="710" spans="1:23" ht="16.5" thickBot="1">
      <c r="A710" s="43">
        <v>2006</v>
      </c>
      <c r="B710" s="42">
        <v>1</v>
      </c>
      <c r="D710" s="25">
        <v>20.9</v>
      </c>
      <c r="E710" s="18">
        <v>80.8</v>
      </c>
      <c r="F710" s="10">
        <f t="shared" si="85"/>
        <v>41.633333333333333</v>
      </c>
      <c r="G710" s="31">
        <f t="shared" si="77"/>
        <v>27.833333333333329</v>
      </c>
      <c r="H710" s="45">
        <f t="shared" si="78"/>
        <v>93.983333333333306</v>
      </c>
      <c r="I710" s="31">
        <f t="shared" si="79"/>
        <v>86.774999999999991</v>
      </c>
      <c r="J710" s="38">
        <v>33</v>
      </c>
      <c r="K710" s="31">
        <f t="shared" si="80"/>
        <v>112.57405924739791</v>
      </c>
      <c r="L710" s="31">
        <f t="shared" si="81"/>
        <v>93.983333333333306</v>
      </c>
      <c r="M710" s="41">
        <f t="shared" si="82"/>
        <v>41.633333333333333</v>
      </c>
      <c r="N710" s="2"/>
      <c r="O710" s="81">
        <f t="shared" si="83"/>
        <v>32.991666666666667</v>
      </c>
      <c r="Q710" s="43">
        <v>1944</v>
      </c>
      <c r="R710" s="42">
        <v>1</v>
      </c>
      <c r="T710" s="56">
        <v>6.1</v>
      </c>
      <c r="U710" s="10">
        <f t="shared" si="86"/>
        <v>21.25</v>
      </c>
      <c r="V710" s="33">
        <f t="shared" si="84"/>
        <v>7.0249999999999986</v>
      </c>
      <c r="W710" s="38"/>
    </row>
    <row r="711" spans="1:23" ht="16.5" thickBot="1">
      <c r="A711" s="43">
        <v>2006</v>
      </c>
      <c r="B711" s="42">
        <v>2</v>
      </c>
      <c r="D711" s="25">
        <v>5.7</v>
      </c>
      <c r="E711" s="18">
        <v>74.7</v>
      </c>
      <c r="F711" s="10">
        <f t="shared" si="85"/>
        <v>32.341666666666661</v>
      </c>
      <c r="G711" s="31">
        <f t="shared" si="77"/>
        <v>27.933333333333334</v>
      </c>
      <c r="H711" s="45">
        <f t="shared" si="78"/>
        <v>90.399999999999991</v>
      </c>
      <c r="I711" s="31">
        <f t="shared" si="79"/>
        <v>86.616666666666674</v>
      </c>
      <c r="J711" s="38">
        <v>29.7</v>
      </c>
      <c r="K711" s="31">
        <f t="shared" si="80"/>
        <v>117.9515588765782</v>
      </c>
      <c r="L711" s="31">
        <f t="shared" si="81"/>
        <v>90.399999999999991</v>
      </c>
      <c r="M711" s="41">
        <f t="shared" si="82"/>
        <v>32.341666666666661</v>
      </c>
      <c r="N711" s="2"/>
      <c r="O711" s="81">
        <f t="shared" si="83"/>
        <v>29.662499999999994</v>
      </c>
      <c r="Q711" s="43">
        <v>1944</v>
      </c>
      <c r="R711" s="42">
        <v>2</v>
      </c>
      <c r="T711" s="56">
        <v>0.8</v>
      </c>
      <c r="U711" s="10">
        <f t="shared" si="86"/>
        <v>16.858333333333331</v>
      </c>
      <c r="V711" s="31">
        <f t="shared" si="84"/>
        <v>9.0416666666666661</v>
      </c>
      <c r="W711" s="38">
        <v>12.9</v>
      </c>
    </row>
    <row r="712" spans="1:23" ht="16.5" thickBot="1">
      <c r="A712" s="43">
        <v>2006</v>
      </c>
      <c r="B712" s="42">
        <v>3</v>
      </c>
      <c r="D712" s="25">
        <v>17.3</v>
      </c>
      <c r="E712" s="18">
        <v>74.7</v>
      </c>
      <c r="F712" s="10">
        <f t="shared" si="85"/>
        <v>27.083333333333332</v>
      </c>
      <c r="G712" s="31">
        <f t="shared" si="77"/>
        <v>30.691666666666666</v>
      </c>
      <c r="H712" s="45">
        <f t="shared" si="78"/>
        <v>87.441666666666677</v>
      </c>
      <c r="I712" s="31">
        <f t="shared" si="79"/>
        <v>87.5</v>
      </c>
      <c r="J712" s="38">
        <v>27.4</v>
      </c>
      <c r="K712" s="31">
        <f t="shared" si="80"/>
        <v>122.28615384615385</v>
      </c>
      <c r="L712" s="31">
        <f t="shared" si="81"/>
        <v>87.441666666666677</v>
      </c>
      <c r="M712" s="41">
        <f t="shared" si="82"/>
        <v>27.083333333333332</v>
      </c>
      <c r="N712" s="2"/>
      <c r="O712" s="81">
        <f t="shared" si="83"/>
        <v>27.445833333333336</v>
      </c>
      <c r="Q712" s="43">
        <v>1944</v>
      </c>
      <c r="R712" s="42">
        <v>3</v>
      </c>
      <c r="T712" s="56">
        <v>18.3</v>
      </c>
      <c r="U712" s="10">
        <f t="shared" si="86"/>
        <v>15.824999999999998</v>
      </c>
      <c r="V712" s="31">
        <f t="shared" si="84"/>
        <v>13.208333333333334</v>
      </c>
      <c r="W712" s="38"/>
    </row>
    <row r="713" spans="1:23" ht="16.5" thickBot="1">
      <c r="A713" s="43">
        <v>2006</v>
      </c>
      <c r="B713" s="42">
        <v>4</v>
      </c>
      <c r="D713" s="25">
        <v>50.3</v>
      </c>
      <c r="E713" s="18">
        <v>89.6</v>
      </c>
      <c r="F713" s="10">
        <f t="shared" si="85"/>
        <v>31.266666666666669</v>
      </c>
      <c r="G713" s="31">
        <f t="shared" si="77"/>
        <v>31.024999999999995</v>
      </c>
      <c r="H713" s="45">
        <f t="shared" si="78"/>
        <v>88.358333333333334</v>
      </c>
      <c r="I713" s="31">
        <f t="shared" si="79"/>
        <v>87.75</v>
      </c>
      <c r="J713" s="38">
        <v>27</v>
      </c>
      <c r="K713" s="31">
        <f t="shared" si="80"/>
        <v>118.2595948827292</v>
      </c>
      <c r="L713" s="31">
        <f t="shared" si="81"/>
        <v>88.358333333333334</v>
      </c>
      <c r="M713" s="41">
        <f t="shared" si="82"/>
        <v>31.266666666666669</v>
      </c>
      <c r="N713" s="2"/>
      <c r="O713" s="81">
        <f t="shared" si="83"/>
        <v>26.954166666666666</v>
      </c>
      <c r="Q713" s="43">
        <v>1944</v>
      </c>
      <c r="R713" s="42">
        <v>4</v>
      </c>
      <c r="T713" s="56">
        <v>0.4</v>
      </c>
      <c r="U713" s="10">
        <f t="shared" si="86"/>
        <v>13.416666666666666</v>
      </c>
      <c r="V713" s="31">
        <f t="shared" si="84"/>
        <v>14.475</v>
      </c>
      <c r="W713" s="38"/>
    </row>
    <row r="714" spans="1:23" ht="16.5" thickBot="1">
      <c r="A714" s="43">
        <v>2006</v>
      </c>
      <c r="B714" s="42">
        <v>5</v>
      </c>
      <c r="D714" s="25">
        <v>37.200000000000003</v>
      </c>
      <c r="E714" s="18">
        <v>82.7</v>
      </c>
      <c r="F714" s="10">
        <f t="shared" si="85"/>
        <v>34.074999999999996</v>
      </c>
      <c r="G714" s="31">
        <f t="shared" ref="G714:G777" si="87">(D714+D715+D716+D717+D718+D719+D720/2)/6</f>
        <v>26.858333333333334</v>
      </c>
      <c r="H714" s="45">
        <f t="shared" ref="H714:H777" si="88">(E708/2+E709+E710+E711+E712+E713+E714)/6</f>
        <v>88.766666666666666</v>
      </c>
      <c r="I714" s="31">
        <f t="shared" ref="I714:I777" si="89">(E714+E715+E716+E717+E718+E719+E720/2)/6</f>
        <v>86</v>
      </c>
      <c r="J714" s="38">
        <v>27.4</v>
      </c>
      <c r="K714" s="31">
        <f t="shared" ref="K714:K777" si="90">((H714/F714*100-100)/10)+100</f>
        <v>116.05037906578626</v>
      </c>
      <c r="L714" s="31">
        <f t="shared" ref="L714:L777" si="91">H714</f>
        <v>88.766666666666666</v>
      </c>
      <c r="M714" s="41">
        <f t="shared" ref="M714:M777" si="92">F714</f>
        <v>34.074999999999996</v>
      </c>
      <c r="N714" s="2"/>
      <c r="O714" s="81">
        <f t="shared" ref="O714:O777" si="93">(D708/2+D709+D710+D711+D712+D713+D714+D715+D716+D717+D718+D719+D720/2)/12</f>
        <v>27.366666666666664</v>
      </c>
      <c r="Q714" s="43">
        <v>1944</v>
      </c>
      <c r="R714" s="42">
        <v>5</v>
      </c>
      <c r="T714" s="56">
        <v>4.0999999999999996</v>
      </c>
      <c r="U714" s="10">
        <f t="shared" si="86"/>
        <v>11.6</v>
      </c>
      <c r="V714" s="31">
        <f t="shared" ref="V714:V777" si="94">(T714+T715+T716+T717+T718+T719+T720/2)/6</f>
        <v>18.241666666666667</v>
      </c>
      <c r="W714" s="38"/>
    </row>
    <row r="715" spans="1:23" ht="16.5" thickBot="1">
      <c r="A715" s="43">
        <v>2006</v>
      </c>
      <c r="B715" s="42">
        <v>6</v>
      </c>
      <c r="D715" s="25">
        <v>24.5</v>
      </c>
      <c r="E715" s="18">
        <v>79</v>
      </c>
      <c r="F715" s="10">
        <f t="shared" si="85"/>
        <v>30.925000000000001</v>
      </c>
      <c r="G715" s="31">
        <f t="shared" si="87"/>
        <v>25.491666666666671</v>
      </c>
      <c r="H715" s="45">
        <f t="shared" si="88"/>
        <v>87.575000000000003</v>
      </c>
      <c r="I715" s="31">
        <f t="shared" si="89"/>
        <v>86.075000000000003</v>
      </c>
      <c r="J715" s="38">
        <v>26.2</v>
      </c>
      <c r="K715" s="31">
        <f t="shared" si="90"/>
        <v>118.31851253031527</v>
      </c>
      <c r="L715" s="31">
        <f t="shared" si="91"/>
        <v>87.575000000000003</v>
      </c>
      <c r="M715" s="41">
        <f t="shared" si="92"/>
        <v>30.925000000000001</v>
      </c>
      <c r="N715" s="2"/>
      <c r="O715" s="81">
        <f t="shared" si="93"/>
        <v>26.166666666666661</v>
      </c>
      <c r="Q715" s="43">
        <v>1944</v>
      </c>
      <c r="R715" s="42">
        <v>6</v>
      </c>
      <c r="T715" s="56">
        <v>8.1999999999999993</v>
      </c>
      <c r="U715" s="10">
        <f t="shared" si="86"/>
        <v>8.9333333333333318</v>
      </c>
      <c r="V715" s="31">
        <f t="shared" si="94"/>
        <v>23</v>
      </c>
      <c r="W715" s="38"/>
    </row>
    <row r="716" spans="1:23" ht="16.5" thickBot="1">
      <c r="A716" s="43">
        <v>2006</v>
      </c>
      <c r="B716" s="42">
        <v>7</v>
      </c>
      <c r="D716" s="25">
        <v>22.2</v>
      </c>
      <c r="E716" s="18">
        <v>78.3</v>
      </c>
      <c r="F716" s="10">
        <f t="shared" si="85"/>
        <v>27.941666666666663</v>
      </c>
      <c r="G716" s="31">
        <f t="shared" si="87"/>
        <v>25.708333333333339</v>
      </c>
      <c r="H716" s="45">
        <f t="shared" si="88"/>
        <v>86.566666666666663</v>
      </c>
      <c r="I716" s="31">
        <f t="shared" si="89"/>
        <v>86.466666666666654</v>
      </c>
      <c r="J716" s="38">
        <v>25</v>
      </c>
      <c r="K716" s="31">
        <f t="shared" si="90"/>
        <v>120.9812108559499</v>
      </c>
      <c r="L716" s="31">
        <f t="shared" si="91"/>
        <v>86.566666666666663</v>
      </c>
      <c r="M716" s="41">
        <f t="shared" si="92"/>
        <v>27.941666666666663</v>
      </c>
      <c r="N716" s="2"/>
      <c r="O716" s="81">
        <f t="shared" si="93"/>
        <v>24.974999999999998</v>
      </c>
      <c r="Q716" s="43">
        <v>1944</v>
      </c>
      <c r="R716" s="42">
        <v>7</v>
      </c>
      <c r="T716" s="56">
        <v>8.5</v>
      </c>
      <c r="U716" s="62">
        <f t="shared" si="86"/>
        <v>7.2249999999999988</v>
      </c>
      <c r="V716" s="31">
        <f t="shared" si="94"/>
        <v>28.150000000000002</v>
      </c>
      <c r="W716" s="38"/>
    </row>
    <row r="717" spans="1:23" ht="16.5" thickBot="1">
      <c r="A717" s="43">
        <v>2006</v>
      </c>
      <c r="B717" s="42">
        <v>8</v>
      </c>
      <c r="D717" s="25">
        <v>20.8</v>
      </c>
      <c r="E717" s="18">
        <v>81.400000000000006</v>
      </c>
      <c r="F717" s="10">
        <f t="shared" si="85"/>
        <v>29.191666666666666</v>
      </c>
      <c r="G717" s="31">
        <f t="shared" si="87"/>
        <v>25.983333333333331</v>
      </c>
      <c r="H717" s="45">
        <f t="shared" si="88"/>
        <v>87.175000000000011</v>
      </c>
      <c r="I717" s="31">
        <f t="shared" si="89"/>
        <v>86.466666666666683</v>
      </c>
      <c r="J717" s="38">
        <v>25.9</v>
      </c>
      <c r="K717" s="31">
        <f t="shared" si="90"/>
        <v>119.86297459320583</v>
      </c>
      <c r="L717" s="31">
        <f t="shared" si="91"/>
        <v>87.175000000000011</v>
      </c>
      <c r="M717" s="41">
        <f t="shared" si="92"/>
        <v>29.191666666666666</v>
      </c>
      <c r="N717" s="2"/>
      <c r="O717" s="81">
        <f t="shared" si="93"/>
        <v>25.854166666666668</v>
      </c>
      <c r="Q717" s="43">
        <v>1944</v>
      </c>
      <c r="R717" s="42">
        <v>8</v>
      </c>
      <c r="T717" s="56">
        <v>27.9</v>
      </c>
      <c r="U717" s="10">
        <f t="shared" si="86"/>
        <v>11.299999999999997</v>
      </c>
      <c r="V717" s="31">
        <f t="shared" si="94"/>
        <v>31.066666666666666</v>
      </c>
      <c r="W717" s="38"/>
    </row>
    <row r="718" spans="1:23" ht="16.5" thickBot="1">
      <c r="A718" s="43">
        <v>2006</v>
      </c>
      <c r="B718" s="42">
        <v>9</v>
      </c>
      <c r="D718" s="25">
        <v>23.7</v>
      </c>
      <c r="E718" s="18">
        <v>78.599999999999994</v>
      </c>
      <c r="F718" s="10">
        <f t="shared" si="85"/>
        <v>31.224999999999998</v>
      </c>
      <c r="G718" s="31">
        <f t="shared" si="87"/>
        <v>24.650000000000002</v>
      </c>
      <c r="H718" s="45">
        <f t="shared" si="88"/>
        <v>87.825000000000003</v>
      </c>
      <c r="I718" s="31">
        <f t="shared" si="89"/>
        <v>85.174999999999997</v>
      </c>
      <c r="J718" s="38">
        <v>26</v>
      </c>
      <c r="K718" s="31">
        <f t="shared" si="90"/>
        <v>118.12650120096077</v>
      </c>
      <c r="L718" s="31">
        <f t="shared" si="91"/>
        <v>87.825000000000003</v>
      </c>
      <c r="M718" s="41">
        <f t="shared" si="92"/>
        <v>31.224999999999998</v>
      </c>
      <c r="N718" s="2"/>
      <c r="O718" s="81">
        <f t="shared" si="93"/>
        <v>25.962500000000002</v>
      </c>
      <c r="Q718" s="43">
        <v>1944</v>
      </c>
      <c r="R718" s="42">
        <v>9</v>
      </c>
      <c r="T718" s="56">
        <v>23.7</v>
      </c>
      <c r="U718" s="10">
        <f t="shared" si="86"/>
        <v>13.658333333333333</v>
      </c>
      <c r="V718" s="31">
        <f t="shared" si="94"/>
        <v>31.174999999999997</v>
      </c>
      <c r="W718" s="38"/>
    </row>
    <row r="719" spans="1:23" ht="16.5" thickBot="1">
      <c r="A719" s="43">
        <v>2006</v>
      </c>
      <c r="B719" s="42">
        <v>10</v>
      </c>
      <c r="D719" s="25">
        <v>14.9</v>
      </c>
      <c r="E719" s="18">
        <v>73.8</v>
      </c>
      <c r="F719" s="10">
        <f t="shared" si="85"/>
        <v>28.074999999999999</v>
      </c>
      <c r="G719" s="31">
        <f t="shared" si="87"/>
        <v>21.75</v>
      </c>
      <c r="H719" s="45">
        <f t="shared" si="88"/>
        <v>86.433333333333337</v>
      </c>
      <c r="I719" s="31">
        <f t="shared" si="89"/>
        <v>84.108333333333334</v>
      </c>
      <c r="J719" s="38">
        <v>23.7</v>
      </c>
      <c r="K719" s="31">
        <f t="shared" si="90"/>
        <v>120.78658355595132</v>
      </c>
      <c r="L719" s="31">
        <f t="shared" si="91"/>
        <v>86.433333333333337</v>
      </c>
      <c r="M719" s="41">
        <f t="shared" si="92"/>
        <v>28.074999999999999</v>
      </c>
      <c r="N719" s="2"/>
      <c r="O719" s="81">
        <f t="shared" si="93"/>
        <v>23.670833333333331</v>
      </c>
      <c r="Q719" s="43">
        <v>1944</v>
      </c>
      <c r="R719" s="42">
        <v>10</v>
      </c>
      <c r="T719" s="56">
        <v>28.1</v>
      </c>
      <c r="U719" s="10">
        <f t="shared" si="86"/>
        <v>16.783333333333331</v>
      </c>
      <c r="V719" s="31">
        <f t="shared" si="94"/>
        <v>34.666666666666664</v>
      </c>
      <c r="W719" s="38"/>
    </row>
    <row r="720" spans="1:23" ht="16.5" thickBot="1">
      <c r="A720" s="43">
        <v>2006</v>
      </c>
      <c r="B720" s="42">
        <v>11</v>
      </c>
      <c r="D720" s="25">
        <v>35.700000000000003</v>
      </c>
      <c r="E720" s="18">
        <v>84.4</v>
      </c>
      <c r="F720" s="10">
        <f t="shared" si="85"/>
        <v>26.733333333333334</v>
      </c>
      <c r="G720" s="31">
        <f t="shared" si="87"/>
        <v>21.341666666666669</v>
      </c>
      <c r="H720" s="45">
        <f t="shared" si="88"/>
        <v>86.141666666666666</v>
      </c>
      <c r="I720" s="31">
        <f t="shared" si="89"/>
        <v>84.216666666666683</v>
      </c>
      <c r="J720" s="38">
        <v>21.1</v>
      </c>
      <c r="K720" s="31">
        <f t="shared" si="90"/>
        <v>122.22256857855362</v>
      </c>
      <c r="L720" s="31">
        <f t="shared" si="91"/>
        <v>86.141666666666666</v>
      </c>
      <c r="M720" s="41">
        <f t="shared" si="92"/>
        <v>26.733333333333334</v>
      </c>
      <c r="N720" s="2"/>
      <c r="O720" s="81">
        <f t="shared" si="93"/>
        <v>21.062500000000004</v>
      </c>
      <c r="Q720" s="43">
        <v>1944</v>
      </c>
      <c r="R720" s="42">
        <v>11</v>
      </c>
      <c r="T720" s="56">
        <v>17.899999999999999</v>
      </c>
      <c r="U720" s="10">
        <f t="shared" si="86"/>
        <v>19.391666666666666</v>
      </c>
      <c r="V720" s="31">
        <f t="shared" si="94"/>
        <v>38.68333333333333</v>
      </c>
      <c r="W720" s="38"/>
    </row>
    <row r="721" spans="1:23" ht="16.5" thickBot="1">
      <c r="A721" s="43">
        <v>2006</v>
      </c>
      <c r="B721" s="42">
        <v>12</v>
      </c>
      <c r="D721" s="25">
        <v>22.3</v>
      </c>
      <c r="E721" s="18">
        <v>81.900000000000006</v>
      </c>
      <c r="F721" s="10">
        <f t="shared" si="85"/>
        <v>25.308333333333337</v>
      </c>
      <c r="G721" s="31">
        <f t="shared" si="87"/>
        <v>18.791666666666668</v>
      </c>
      <c r="H721" s="45">
        <f t="shared" si="88"/>
        <v>86.316666666666663</v>
      </c>
      <c r="I721" s="31">
        <f t="shared" si="89"/>
        <v>82.816666666666663</v>
      </c>
      <c r="J721" s="38">
        <v>20.2</v>
      </c>
      <c r="K721" s="31">
        <f t="shared" si="90"/>
        <v>124.10602568324003</v>
      </c>
      <c r="L721" s="31">
        <f t="shared" si="91"/>
        <v>86.316666666666663</v>
      </c>
      <c r="M721" s="41">
        <f t="shared" si="92"/>
        <v>25.308333333333337</v>
      </c>
      <c r="N721" s="2"/>
      <c r="O721" s="81">
        <f t="shared" si="93"/>
        <v>20.19166666666667</v>
      </c>
      <c r="Q721" s="43">
        <v>1944</v>
      </c>
      <c r="R721" s="42">
        <v>12</v>
      </c>
      <c r="T721" s="56">
        <v>47.4</v>
      </c>
      <c r="U721" s="10">
        <f t="shared" si="86"/>
        <v>26.266666666666669</v>
      </c>
      <c r="V721" s="31">
        <f t="shared" si="94"/>
        <v>44.966666666666669</v>
      </c>
      <c r="W721" s="38"/>
    </row>
    <row r="722" spans="1:23" ht="16.5" thickBot="1">
      <c r="A722" s="43">
        <v>2007</v>
      </c>
      <c r="B722" s="42">
        <v>1</v>
      </c>
      <c r="D722" s="25">
        <v>29.3</v>
      </c>
      <c r="E722" s="18">
        <v>80.8</v>
      </c>
      <c r="F722" s="10">
        <f t="shared" ref="F722:F785" si="95">(D716/2+D717+D718+D719+D720+D721+D722)/6</f>
        <v>26.3</v>
      </c>
      <c r="G722" s="31">
        <f t="shared" si="87"/>
        <v>18.108333333333334</v>
      </c>
      <c r="H722" s="45">
        <f t="shared" si="88"/>
        <v>86.674999999999997</v>
      </c>
      <c r="I722" s="31">
        <f t="shared" si="89"/>
        <v>81.666666666666671</v>
      </c>
      <c r="J722" s="38">
        <v>19.8</v>
      </c>
      <c r="K722" s="31">
        <f t="shared" si="90"/>
        <v>122.95627376425855</v>
      </c>
      <c r="L722" s="31">
        <f t="shared" si="91"/>
        <v>86.674999999999997</v>
      </c>
      <c r="M722" s="41">
        <f t="shared" si="92"/>
        <v>26.3</v>
      </c>
      <c r="N722" s="2"/>
      <c r="O722" s="81">
        <f t="shared" si="93"/>
        <v>19.762500000000003</v>
      </c>
      <c r="Q722" s="43">
        <v>1945</v>
      </c>
      <c r="R722" s="42">
        <v>1</v>
      </c>
      <c r="T722" s="56">
        <v>30.8</v>
      </c>
      <c r="U722" s="10">
        <f t="shared" ref="U722:U785" si="96">(T716/2+T717+T718+T719+T720+T721+T722)/6</f>
        <v>30.008333333333336</v>
      </c>
      <c r="V722" s="31">
        <f t="shared" si="94"/>
        <v>48</v>
      </c>
      <c r="W722" s="38"/>
    </row>
    <row r="723" spans="1:23" ht="16.5" thickBot="1">
      <c r="A723" s="43">
        <v>2007</v>
      </c>
      <c r="B723" s="42">
        <v>2</v>
      </c>
      <c r="D723" s="25">
        <v>18.399999999999999</v>
      </c>
      <c r="E723" s="18">
        <v>75.8</v>
      </c>
      <c r="F723" s="10">
        <f t="shared" si="95"/>
        <v>25.783333333333335</v>
      </c>
      <c r="G723" s="31">
        <f t="shared" si="87"/>
        <v>15.299999999999999</v>
      </c>
      <c r="H723" s="45">
        <f t="shared" si="88"/>
        <v>86</v>
      </c>
      <c r="I723" s="31">
        <f t="shared" si="89"/>
        <v>80.275000000000006</v>
      </c>
      <c r="J723" s="38">
        <v>19</v>
      </c>
      <c r="K723" s="31">
        <f t="shared" si="90"/>
        <v>123.35488041370394</v>
      </c>
      <c r="L723" s="31">
        <f t="shared" si="91"/>
        <v>86</v>
      </c>
      <c r="M723" s="41">
        <f t="shared" si="92"/>
        <v>25.783333333333335</v>
      </c>
      <c r="N723" s="2"/>
      <c r="O723" s="81">
        <f t="shared" si="93"/>
        <v>19.008333333333336</v>
      </c>
      <c r="Q723" s="43">
        <v>1945</v>
      </c>
      <c r="R723" s="42">
        <v>2</v>
      </c>
      <c r="T723" s="56">
        <v>21.2</v>
      </c>
      <c r="U723" s="10">
        <f t="shared" si="96"/>
        <v>30.508333333333336</v>
      </c>
      <c r="V723" s="31">
        <f t="shared" si="94"/>
        <v>52.375</v>
      </c>
      <c r="W723" s="38"/>
    </row>
    <row r="724" spans="1:23" ht="16.5" thickBot="1">
      <c r="A724" s="43">
        <v>2007</v>
      </c>
      <c r="B724" s="42">
        <v>3</v>
      </c>
      <c r="D724" s="25">
        <v>7.2</v>
      </c>
      <c r="E724" s="18">
        <v>71.5</v>
      </c>
      <c r="F724" s="10">
        <f t="shared" si="95"/>
        <v>23.274999999999995</v>
      </c>
      <c r="G724" s="31">
        <f t="shared" si="87"/>
        <v>13.383333333333333</v>
      </c>
      <c r="H724" s="45">
        <f t="shared" si="88"/>
        <v>84.583333333333329</v>
      </c>
      <c r="I724" s="31">
        <f t="shared" si="89"/>
        <v>79.199999999999989</v>
      </c>
      <c r="J724" s="38">
        <v>17.7</v>
      </c>
      <c r="K724" s="31">
        <f t="shared" si="90"/>
        <v>126.34085213032583</v>
      </c>
      <c r="L724" s="31">
        <f t="shared" si="91"/>
        <v>84.583333333333329</v>
      </c>
      <c r="M724" s="41">
        <f t="shared" si="92"/>
        <v>23.274999999999995</v>
      </c>
      <c r="N724" s="2"/>
      <c r="O724" s="81">
        <f t="shared" si="93"/>
        <v>17.729166666666668</v>
      </c>
      <c r="Q724" s="43">
        <v>1945</v>
      </c>
      <c r="R724" s="42">
        <v>3</v>
      </c>
      <c r="T724" s="56">
        <v>35.9</v>
      </c>
      <c r="U724" s="10">
        <f t="shared" si="96"/>
        <v>32.19166666666667</v>
      </c>
      <c r="V724" s="31">
        <f t="shared" si="94"/>
        <v>57.275000000000006</v>
      </c>
      <c r="W724" s="38"/>
    </row>
    <row r="725" spans="1:23" ht="16.5" thickBot="1">
      <c r="A725" s="43">
        <v>2007</v>
      </c>
      <c r="B725" s="42">
        <v>4</v>
      </c>
      <c r="D725" s="25">
        <v>5.4</v>
      </c>
      <c r="E725" s="18">
        <v>72.900000000000006</v>
      </c>
      <c r="F725" s="10">
        <f t="shared" si="95"/>
        <v>20.958333333333336</v>
      </c>
      <c r="G725" s="31">
        <f t="shared" si="87"/>
        <v>12.641666666666667</v>
      </c>
      <c r="H725" s="45">
        <f t="shared" si="88"/>
        <v>84.033333333333346</v>
      </c>
      <c r="I725" s="31">
        <f t="shared" si="89"/>
        <v>78.524999999999991</v>
      </c>
      <c r="J725" s="38">
        <v>16.399999999999999</v>
      </c>
      <c r="K725" s="31">
        <f t="shared" si="90"/>
        <v>130.09542743538768</v>
      </c>
      <c r="L725" s="31">
        <f t="shared" si="91"/>
        <v>84.033333333333346</v>
      </c>
      <c r="M725" s="41">
        <f t="shared" si="92"/>
        <v>20.958333333333336</v>
      </c>
      <c r="N725" s="2"/>
      <c r="O725" s="81">
        <f t="shared" si="93"/>
        <v>16.350000000000001</v>
      </c>
      <c r="Q725" s="43">
        <v>1945</v>
      </c>
      <c r="R725" s="42">
        <v>4</v>
      </c>
      <c r="T725" s="56">
        <v>53.4</v>
      </c>
      <c r="U725" s="10">
        <f t="shared" si="96"/>
        <v>36.774999999999999</v>
      </c>
      <c r="V725" s="31">
        <f t="shared" si="94"/>
        <v>65.675000000000011</v>
      </c>
      <c r="W725" s="38"/>
    </row>
    <row r="726" spans="1:23" ht="16.5" thickBot="1">
      <c r="A726" s="43">
        <v>2007</v>
      </c>
      <c r="B726" s="42">
        <v>5</v>
      </c>
      <c r="D726" s="25">
        <v>19.5</v>
      </c>
      <c r="E726" s="18">
        <v>76</v>
      </c>
      <c r="F726" s="10">
        <f t="shared" si="95"/>
        <v>19.991666666666667</v>
      </c>
      <c r="G726" s="31">
        <f t="shared" si="87"/>
        <v>12.100000000000001</v>
      </c>
      <c r="H726" s="45">
        <f t="shared" si="88"/>
        <v>83.516666666666666</v>
      </c>
      <c r="I726" s="31">
        <f t="shared" si="89"/>
        <v>77.641666666666666</v>
      </c>
      <c r="J726" s="38">
        <v>14.4</v>
      </c>
      <c r="K726" s="31">
        <f t="shared" si="90"/>
        <v>131.7757398916215</v>
      </c>
      <c r="L726" s="31">
        <f t="shared" si="91"/>
        <v>83.516666666666666</v>
      </c>
      <c r="M726" s="41">
        <f t="shared" si="92"/>
        <v>19.991666666666667</v>
      </c>
      <c r="N726" s="2"/>
      <c r="O726" s="81">
        <f t="shared" si="93"/>
        <v>14.420833333333334</v>
      </c>
      <c r="Q726" s="43">
        <v>1945</v>
      </c>
      <c r="R726" s="42">
        <v>5</v>
      </c>
      <c r="T726" s="56">
        <v>51</v>
      </c>
      <c r="U726" s="10">
        <f t="shared" si="96"/>
        <v>41.44166666666667</v>
      </c>
      <c r="V726" s="31">
        <f t="shared" si="94"/>
        <v>72.7</v>
      </c>
      <c r="W726" s="38"/>
    </row>
    <row r="727" spans="1:23" ht="16.5" thickBot="1">
      <c r="A727" s="43">
        <v>2007</v>
      </c>
      <c r="B727" s="42">
        <v>6</v>
      </c>
      <c r="D727" s="25">
        <v>21.3</v>
      </c>
      <c r="E727" s="18">
        <v>76</v>
      </c>
      <c r="F727" s="10">
        <f t="shared" si="95"/>
        <v>18.708333333333332</v>
      </c>
      <c r="G727" s="31">
        <f t="shared" si="87"/>
        <v>10.525</v>
      </c>
      <c r="H727" s="45">
        <f t="shared" si="88"/>
        <v>82.325000000000003</v>
      </c>
      <c r="I727" s="31">
        <f t="shared" si="89"/>
        <v>76.99166666666666</v>
      </c>
      <c r="J727" s="38">
        <v>12.8</v>
      </c>
      <c r="K727" s="31">
        <f t="shared" si="90"/>
        <v>134.00445434298442</v>
      </c>
      <c r="L727" s="31">
        <f t="shared" si="91"/>
        <v>82.325000000000003</v>
      </c>
      <c r="M727" s="41">
        <f t="shared" si="92"/>
        <v>18.708333333333332</v>
      </c>
      <c r="N727" s="2"/>
      <c r="O727" s="81">
        <f t="shared" si="93"/>
        <v>12.841666666666669</v>
      </c>
      <c r="Q727" s="43">
        <v>1945</v>
      </c>
      <c r="R727" s="42">
        <v>6</v>
      </c>
      <c r="T727" s="56">
        <v>60.2</v>
      </c>
      <c r="U727" s="10">
        <f t="shared" si="96"/>
        <v>46.033333333333331</v>
      </c>
      <c r="V727" s="31">
        <f t="shared" si="94"/>
        <v>74.391666666666666</v>
      </c>
      <c r="W727" s="38"/>
    </row>
    <row r="728" spans="1:23" ht="16.5" thickBot="1">
      <c r="A728" s="43">
        <v>2007</v>
      </c>
      <c r="B728" s="42">
        <v>7</v>
      </c>
      <c r="D728" s="25">
        <v>15.1</v>
      </c>
      <c r="E728" s="18">
        <v>74</v>
      </c>
      <c r="F728" s="10">
        <f t="shared" si="95"/>
        <v>16.925000000000001</v>
      </c>
      <c r="G728" s="31">
        <f t="shared" si="87"/>
        <v>8.7583333333333329</v>
      </c>
      <c r="H728" s="45">
        <f t="shared" si="88"/>
        <v>81.100000000000009</v>
      </c>
      <c r="I728" s="31">
        <f t="shared" si="89"/>
        <v>76.658333333333331</v>
      </c>
      <c r="J728" s="38">
        <v>11.6</v>
      </c>
      <c r="K728" s="31">
        <f t="shared" si="90"/>
        <v>137.91728212703103</v>
      </c>
      <c r="L728" s="31">
        <f t="shared" si="91"/>
        <v>81.100000000000009</v>
      </c>
      <c r="M728" s="41">
        <f t="shared" si="92"/>
        <v>16.925000000000001</v>
      </c>
      <c r="N728" s="2"/>
      <c r="O728" s="81">
        <f t="shared" si="93"/>
        <v>11.583333333333334</v>
      </c>
      <c r="Q728" s="43">
        <v>1945</v>
      </c>
      <c r="R728" s="42">
        <v>7</v>
      </c>
      <c r="T728" s="56">
        <v>71</v>
      </c>
      <c r="U728" s="10">
        <f t="shared" si="96"/>
        <v>51.35</v>
      </c>
      <c r="V728" s="31">
        <f t="shared" si="94"/>
        <v>74.774999999999991</v>
      </c>
      <c r="W728" s="38"/>
    </row>
    <row r="729" spans="1:23" ht="16.5" thickBot="1">
      <c r="A729" s="43">
        <v>2007</v>
      </c>
      <c r="B729" s="42">
        <v>8</v>
      </c>
      <c r="D729" s="25">
        <v>9.8000000000000007</v>
      </c>
      <c r="E729" s="18">
        <v>70.900000000000006</v>
      </c>
      <c r="F729" s="10">
        <f t="shared" si="95"/>
        <v>14.58333333333333</v>
      </c>
      <c r="G729" s="31">
        <f t="shared" si="87"/>
        <v>6.825000000000002</v>
      </c>
      <c r="H729" s="45">
        <f t="shared" si="88"/>
        <v>79.866666666666674</v>
      </c>
      <c r="I729" s="31">
        <f t="shared" si="89"/>
        <v>76.099999999999994</v>
      </c>
      <c r="J729" s="38">
        <v>9.9</v>
      </c>
      <c r="K729" s="31">
        <f t="shared" si="90"/>
        <v>144.7657142857143</v>
      </c>
      <c r="L729" s="31">
        <f t="shared" si="91"/>
        <v>79.866666666666674</v>
      </c>
      <c r="M729" s="41">
        <f t="shared" si="92"/>
        <v>14.58333333333333</v>
      </c>
      <c r="N729" s="2"/>
      <c r="O729" s="81">
        <f t="shared" si="93"/>
        <v>9.8874999999999975</v>
      </c>
      <c r="Q729" s="43">
        <v>1945</v>
      </c>
      <c r="R729" s="42">
        <v>8</v>
      </c>
      <c r="T729" s="56">
        <v>43.1</v>
      </c>
      <c r="U729" s="10">
        <f t="shared" si="96"/>
        <v>54.20000000000001</v>
      </c>
      <c r="V729" s="31">
        <f t="shared" si="94"/>
        <v>81.533333333333317</v>
      </c>
      <c r="W729" s="38"/>
    </row>
    <row r="730" spans="1:23" ht="16.5" thickBot="1">
      <c r="A730" s="43">
        <v>2007</v>
      </c>
      <c r="B730" s="42">
        <v>9</v>
      </c>
      <c r="D730" s="25">
        <v>4</v>
      </c>
      <c r="E730" s="18">
        <v>67.8</v>
      </c>
      <c r="F730" s="10">
        <f t="shared" si="95"/>
        <v>13.116666666666665</v>
      </c>
      <c r="G730" s="31">
        <f t="shared" si="87"/>
        <v>6.7250000000000005</v>
      </c>
      <c r="H730" s="45">
        <f t="shared" si="88"/>
        <v>78.891666666666666</v>
      </c>
      <c r="I730" s="31">
        <f t="shared" si="89"/>
        <v>76.083333333333329</v>
      </c>
      <c r="J730" s="38">
        <v>9.6</v>
      </c>
      <c r="K730" s="31">
        <f t="shared" si="90"/>
        <v>150.14612452350701</v>
      </c>
      <c r="L730" s="31">
        <f t="shared" si="91"/>
        <v>78.891666666666666</v>
      </c>
      <c r="M730" s="41">
        <f t="shared" si="92"/>
        <v>13.116666666666665</v>
      </c>
      <c r="N730" s="2"/>
      <c r="O730" s="81">
        <f t="shared" si="93"/>
        <v>9.5874999999999986</v>
      </c>
      <c r="Q730" s="43">
        <v>1945</v>
      </c>
      <c r="R730" s="42">
        <v>9</v>
      </c>
      <c r="T730" s="56">
        <v>58.1</v>
      </c>
      <c r="U730" s="10">
        <f t="shared" si="96"/>
        <v>59.125000000000007</v>
      </c>
      <c r="V730" s="31">
        <f t="shared" si="94"/>
        <v>96.975000000000009</v>
      </c>
      <c r="W730" s="38"/>
    </row>
    <row r="731" spans="1:23" ht="16.5" thickBot="1">
      <c r="A731" s="43">
        <v>2007</v>
      </c>
      <c r="B731" s="42">
        <v>10</v>
      </c>
      <c r="D731" s="25">
        <v>1.5</v>
      </c>
      <c r="E731" s="18">
        <v>67.099999999999994</v>
      </c>
      <c r="F731" s="10">
        <f t="shared" si="95"/>
        <v>12.316666666666668</v>
      </c>
      <c r="G731" s="31">
        <f t="shared" si="87"/>
        <v>7.6499999999999995</v>
      </c>
      <c r="H731" s="45">
        <f t="shared" si="88"/>
        <v>78.041666666666671</v>
      </c>
      <c r="I731" s="31">
        <f t="shared" si="89"/>
        <v>76.691666666666677</v>
      </c>
      <c r="J731" s="38">
        <v>9.9</v>
      </c>
      <c r="K731" s="31">
        <f t="shared" si="90"/>
        <v>153.36265223274694</v>
      </c>
      <c r="L731" s="31">
        <f t="shared" si="91"/>
        <v>78.041666666666671</v>
      </c>
      <c r="M731" s="41">
        <f t="shared" si="92"/>
        <v>12.316666666666668</v>
      </c>
      <c r="N731" s="2"/>
      <c r="O731" s="81">
        <f t="shared" si="93"/>
        <v>9.8583333333333325</v>
      </c>
      <c r="Q731" s="43">
        <v>1945</v>
      </c>
      <c r="R731" s="42">
        <v>10</v>
      </c>
      <c r="T731" s="56">
        <v>114.5</v>
      </c>
      <c r="U731" s="10">
        <f t="shared" si="96"/>
        <v>70.766666666666666</v>
      </c>
      <c r="V731" s="31">
        <f t="shared" si="94"/>
        <v>108.44166666666666</v>
      </c>
      <c r="W731" s="38"/>
    </row>
    <row r="732" spans="1:23" ht="16.5" thickBot="1">
      <c r="A732" s="43">
        <v>2007</v>
      </c>
      <c r="B732" s="42">
        <v>11</v>
      </c>
      <c r="D732" s="25">
        <v>2.8</v>
      </c>
      <c r="E732" s="18">
        <v>68.099999999999994</v>
      </c>
      <c r="F732" s="10">
        <f t="shared" si="95"/>
        <v>10.708333333333334</v>
      </c>
      <c r="G732" s="31">
        <f t="shared" si="87"/>
        <v>8.0833333333333339</v>
      </c>
      <c r="H732" s="45">
        <f t="shared" si="88"/>
        <v>76.983333333333334</v>
      </c>
      <c r="I732" s="31">
        <f t="shared" si="89"/>
        <v>77.224999999999994</v>
      </c>
      <c r="J732" s="38">
        <v>9.1999999999999993</v>
      </c>
      <c r="K732" s="31">
        <f t="shared" si="90"/>
        <v>161.89105058365757</v>
      </c>
      <c r="L732" s="31">
        <f t="shared" si="91"/>
        <v>76.983333333333334</v>
      </c>
      <c r="M732" s="41">
        <f t="shared" si="92"/>
        <v>10.708333333333334</v>
      </c>
      <c r="N732" s="2"/>
      <c r="O732" s="81">
        <f t="shared" si="93"/>
        <v>9.1624999999999996</v>
      </c>
      <c r="Q732" s="43">
        <v>1945</v>
      </c>
      <c r="R732" s="42">
        <v>11</v>
      </c>
      <c r="T732" s="56">
        <v>76.599999999999994</v>
      </c>
      <c r="U732" s="10">
        <f t="shared" si="96"/>
        <v>74.833333333333329</v>
      </c>
      <c r="V732" s="31">
        <f t="shared" si="94"/>
        <v>111.66666666666664</v>
      </c>
      <c r="W732" s="38"/>
    </row>
    <row r="733" spans="1:23" ht="16.5" thickBot="1">
      <c r="A733" s="43">
        <v>2007</v>
      </c>
      <c r="B733" s="42">
        <v>12</v>
      </c>
      <c r="D733" s="25">
        <v>17.3</v>
      </c>
      <c r="E733" s="18">
        <v>76.099999999999994</v>
      </c>
      <c r="F733" s="10">
        <f t="shared" si="95"/>
        <v>10.191666666666665</v>
      </c>
      <c r="G733" s="31">
        <f t="shared" si="87"/>
        <v>8.4333333333333336</v>
      </c>
      <c r="H733" s="45">
        <f t="shared" si="88"/>
        <v>77</v>
      </c>
      <c r="I733" s="31">
        <f t="shared" si="89"/>
        <v>77.366666666666674</v>
      </c>
      <c r="J733" s="38">
        <v>7.9</v>
      </c>
      <c r="K733" s="31">
        <f t="shared" si="90"/>
        <v>165.55192150449716</v>
      </c>
      <c r="L733" s="31">
        <f t="shared" si="91"/>
        <v>77</v>
      </c>
      <c r="M733" s="41">
        <f t="shared" si="92"/>
        <v>10.191666666666665</v>
      </c>
      <c r="N733" s="2"/>
      <c r="O733" s="81">
        <f t="shared" si="93"/>
        <v>7.8708333333333309</v>
      </c>
      <c r="Q733" s="43">
        <v>1945</v>
      </c>
      <c r="R733" s="42">
        <v>12</v>
      </c>
      <c r="T733" s="56">
        <v>45.7</v>
      </c>
      <c r="U733" s="10">
        <f t="shared" si="96"/>
        <v>73.183333333333323</v>
      </c>
      <c r="V733" s="31">
        <f t="shared" si="94"/>
        <v>120.91666666666667</v>
      </c>
      <c r="W733" s="38"/>
    </row>
    <row r="734" spans="1:23" ht="16.5" thickBot="1">
      <c r="A734" s="43">
        <v>2008</v>
      </c>
      <c r="B734" s="42">
        <v>1</v>
      </c>
      <c r="D734" s="25">
        <v>4.0999999999999996</v>
      </c>
      <c r="E734" s="18">
        <v>71.900000000000006</v>
      </c>
      <c r="F734" s="10">
        <f t="shared" si="95"/>
        <v>7.8416666666666677</v>
      </c>
      <c r="G734" s="31">
        <f t="shared" si="87"/>
        <v>6.0333333333333341</v>
      </c>
      <c r="H734" s="45">
        <f t="shared" si="88"/>
        <v>76.483333333333334</v>
      </c>
      <c r="I734" s="31">
        <f t="shared" si="89"/>
        <v>76</v>
      </c>
      <c r="J734" s="38">
        <v>6.6</v>
      </c>
      <c r="K734" s="31">
        <f t="shared" si="90"/>
        <v>187.53453772582358</v>
      </c>
      <c r="L734" s="31">
        <f t="shared" si="91"/>
        <v>76.483333333333334</v>
      </c>
      <c r="M734" s="41">
        <f t="shared" si="92"/>
        <v>7.8416666666666677</v>
      </c>
      <c r="N734" s="2"/>
      <c r="O734" s="81">
        <f t="shared" si="93"/>
        <v>6.5958333333333323</v>
      </c>
      <c r="Q734" s="43">
        <v>1946</v>
      </c>
      <c r="R734" s="42">
        <v>1</v>
      </c>
      <c r="T734" s="56">
        <v>79.3</v>
      </c>
      <c r="U734" s="10">
        <f t="shared" si="96"/>
        <v>75.466666666666654</v>
      </c>
      <c r="V734" s="31">
        <f t="shared" si="94"/>
        <v>139.65833333333333</v>
      </c>
      <c r="W734" s="38"/>
    </row>
    <row r="735" spans="1:23" ht="16.5" thickBot="1">
      <c r="A735" s="43">
        <v>2008</v>
      </c>
      <c r="B735" s="42">
        <v>2</v>
      </c>
      <c r="D735" s="25">
        <v>2.9</v>
      </c>
      <c r="E735" s="18">
        <v>69.400000000000006</v>
      </c>
      <c r="F735" s="10">
        <f t="shared" si="95"/>
        <v>6.25</v>
      </c>
      <c r="G735" s="31">
        <f t="shared" si="87"/>
        <v>5.4249999999999998</v>
      </c>
      <c r="H735" s="45">
        <f t="shared" si="88"/>
        <v>75.97499999999998</v>
      </c>
      <c r="I735" s="31">
        <f t="shared" si="89"/>
        <v>75.333333333333343</v>
      </c>
      <c r="J735" s="38">
        <v>5.6</v>
      </c>
      <c r="K735" s="63">
        <f t="shared" si="90"/>
        <v>211.55999999999997</v>
      </c>
      <c r="L735" s="31">
        <f t="shared" si="91"/>
        <v>75.97499999999998</v>
      </c>
      <c r="M735" s="41">
        <f t="shared" si="92"/>
        <v>6.25</v>
      </c>
      <c r="N735" s="2"/>
      <c r="O735" s="81">
        <f t="shared" si="93"/>
        <v>5.5958333333333341</v>
      </c>
      <c r="Q735" s="43">
        <v>1946</v>
      </c>
      <c r="R735" s="42">
        <v>2</v>
      </c>
      <c r="T735" s="56">
        <v>143.80000000000001</v>
      </c>
      <c r="U735" s="10">
        <f t="shared" si="96"/>
        <v>89.924999999999997</v>
      </c>
      <c r="V735" s="31">
        <f t="shared" si="94"/>
        <v>157.47499999999999</v>
      </c>
      <c r="W735" s="38"/>
    </row>
    <row r="736" spans="1:23" ht="16.5" thickBot="1">
      <c r="A736" s="43">
        <v>2008</v>
      </c>
      <c r="B736" s="42">
        <v>3</v>
      </c>
      <c r="D736" s="25">
        <v>15.5</v>
      </c>
      <c r="E736" s="18">
        <v>72.2</v>
      </c>
      <c r="F736" s="10">
        <f t="shared" si="95"/>
        <v>7.6833333333333336</v>
      </c>
      <c r="G736" s="31">
        <f t="shared" si="87"/>
        <v>5.0666666666666673</v>
      </c>
      <c r="H736" s="45">
        <f t="shared" si="88"/>
        <v>76.45</v>
      </c>
      <c r="I736" s="31">
        <f t="shared" si="89"/>
        <v>75.083333333333329</v>
      </c>
      <c r="J736" s="38">
        <v>5.0999999999999996</v>
      </c>
      <c r="K736" s="45">
        <f t="shared" si="90"/>
        <v>189.5010845986985</v>
      </c>
      <c r="L736" s="31">
        <f t="shared" si="91"/>
        <v>76.45</v>
      </c>
      <c r="M736" s="41">
        <f t="shared" si="92"/>
        <v>7.6833333333333336</v>
      </c>
      <c r="N736" s="2"/>
      <c r="O736" s="81">
        <f t="shared" si="93"/>
        <v>5.0833333333333339</v>
      </c>
      <c r="Q736" s="43">
        <v>1946</v>
      </c>
      <c r="R736" s="42">
        <v>3</v>
      </c>
      <c r="T736" s="56">
        <v>127.7</v>
      </c>
      <c r="U736" s="10">
        <f t="shared" si="96"/>
        <v>102.77500000000002</v>
      </c>
      <c r="V736" s="31">
        <f t="shared" si="94"/>
        <v>161.51666666666668</v>
      </c>
      <c r="W736" s="38"/>
    </row>
    <row r="737" spans="1:23" ht="16.5" thickBot="1">
      <c r="A737" s="43">
        <v>2008</v>
      </c>
      <c r="B737" s="42">
        <v>4</v>
      </c>
      <c r="D737" s="25">
        <v>3.6</v>
      </c>
      <c r="E737" s="18">
        <v>70.7</v>
      </c>
      <c r="F737" s="10">
        <f t="shared" si="95"/>
        <v>7.8250000000000002</v>
      </c>
      <c r="G737" s="31">
        <f t="shared" si="87"/>
        <v>2.9333333333333331</v>
      </c>
      <c r="H737" s="45">
        <f t="shared" si="88"/>
        <v>76.99166666666666</v>
      </c>
      <c r="I737" s="31">
        <f t="shared" si="89"/>
        <v>74.350000000000009</v>
      </c>
      <c r="J737" s="38">
        <v>5.0999999999999996</v>
      </c>
      <c r="K737" s="45">
        <f t="shared" si="90"/>
        <v>188.39190628328006</v>
      </c>
      <c r="L737" s="31">
        <f t="shared" si="91"/>
        <v>76.99166666666666</v>
      </c>
      <c r="M737" s="41">
        <f t="shared" si="92"/>
        <v>7.8250000000000002</v>
      </c>
      <c r="N737" s="2"/>
      <c r="O737" s="81">
        <f t="shared" si="93"/>
        <v>5.0791666666666675</v>
      </c>
      <c r="Q737" s="43">
        <v>1946</v>
      </c>
      <c r="R737" s="42">
        <v>4</v>
      </c>
      <c r="T737" s="56">
        <v>126.1</v>
      </c>
      <c r="U737" s="10">
        <f t="shared" si="96"/>
        <v>109.40833333333335</v>
      </c>
      <c r="V737" s="31">
        <f t="shared" si="94"/>
        <v>167.55833333333334</v>
      </c>
      <c r="W737" s="38"/>
    </row>
    <row r="738" spans="1:23" ht="16.5" thickBot="1">
      <c r="A738" s="43">
        <v>2008</v>
      </c>
      <c r="B738" s="42">
        <v>5</v>
      </c>
      <c r="D738" s="25">
        <v>4.5999999999999996</v>
      </c>
      <c r="E738" s="18">
        <v>69.900000000000006</v>
      </c>
      <c r="F738" s="10">
        <f t="shared" si="95"/>
        <v>8.2333333333333325</v>
      </c>
      <c r="G738" s="31">
        <f t="shared" si="87"/>
        <v>3.2333333333333338</v>
      </c>
      <c r="H738" s="45">
        <f t="shared" si="88"/>
        <v>77.375</v>
      </c>
      <c r="I738" s="31">
        <f t="shared" si="89"/>
        <v>73.808333333333337</v>
      </c>
      <c r="J738" s="38">
        <v>5.4</v>
      </c>
      <c r="K738" s="45">
        <f t="shared" si="90"/>
        <v>183.97773279352228</v>
      </c>
      <c r="L738" s="31">
        <f t="shared" si="91"/>
        <v>77.375</v>
      </c>
      <c r="M738" s="41">
        <f t="shared" si="92"/>
        <v>8.2333333333333325</v>
      </c>
      <c r="N738" s="2"/>
      <c r="O738" s="81">
        <f t="shared" si="93"/>
        <v>5.3500000000000005</v>
      </c>
      <c r="Q738" s="43">
        <v>1946</v>
      </c>
      <c r="R738" s="42">
        <v>5</v>
      </c>
      <c r="T738" s="56">
        <v>141.6</v>
      </c>
      <c r="U738" s="10">
        <f t="shared" si="96"/>
        <v>117.08333333333333</v>
      </c>
      <c r="V738" s="31">
        <f t="shared" si="94"/>
        <v>177.94166666666663</v>
      </c>
      <c r="W738" s="38"/>
    </row>
    <row r="739" spans="1:23" ht="16.5" thickBot="1">
      <c r="A739" s="43">
        <v>2008</v>
      </c>
      <c r="B739" s="42">
        <v>6</v>
      </c>
      <c r="D739" s="25">
        <v>5.2</v>
      </c>
      <c r="E739" s="18">
        <v>68</v>
      </c>
      <c r="F739" s="10">
        <f t="shared" si="95"/>
        <v>7.4250000000000007</v>
      </c>
      <c r="G739" s="31">
        <f t="shared" si="87"/>
        <v>3.1</v>
      </c>
      <c r="H739" s="45">
        <f t="shared" si="88"/>
        <v>76.691666666666663</v>
      </c>
      <c r="I739" s="31">
        <f t="shared" si="89"/>
        <v>73.333333333333329</v>
      </c>
      <c r="J739" s="38">
        <v>4.8</v>
      </c>
      <c r="K739" s="45">
        <f t="shared" si="90"/>
        <v>193.28843995510661</v>
      </c>
      <c r="L739" s="31">
        <f t="shared" si="91"/>
        <v>76.691666666666663</v>
      </c>
      <c r="M739" s="41">
        <f t="shared" si="92"/>
        <v>7.4250000000000007</v>
      </c>
      <c r="N739" s="2"/>
      <c r="O739" s="81">
        <f t="shared" si="93"/>
        <v>4.8291666666666675</v>
      </c>
      <c r="Q739" s="43">
        <v>1946</v>
      </c>
      <c r="R739" s="42">
        <v>6</v>
      </c>
      <c r="T739" s="56">
        <v>122.6</v>
      </c>
      <c r="U739" s="10">
        <f t="shared" si="96"/>
        <v>127.325</v>
      </c>
      <c r="V739" s="31">
        <f t="shared" si="94"/>
        <v>188.44166666666669</v>
      </c>
      <c r="W739" s="38"/>
    </row>
    <row r="740" spans="1:23" ht="16.5" thickBot="1">
      <c r="A740" s="43">
        <v>2008</v>
      </c>
      <c r="B740" s="42">
        <v>7</v>
      </c>
      <c r="D740" s="25">
        <v>0.6</v>
      </c>
      <c r="E740" s="18">
        <v>67.8</v>
      </c>
      <c r="F740" s="10">
        <f t="shared" si="95"/>
        <v>5.7416666666666671</v>
      </c>
      <c r="G740" s="31">
        <f t="shared" si="87"/>
        <v>2.4249999999999998</v>
      </c>
      <c r="H740" s="45">
        <f t="shared" si="88"/>
        <v>75.658333333333331</v>
      </c>
      <c r="I740" s="36">
        <f t="shared" si="89"/>
        <v>73.216666666666669</v>
      </c>
      <c r="J740" s="38">
        <v>4</v>
      </c>
      <c r="K740" s="45">
        <f t="shared" si="90"/>
        <v>221.77068214804063</v>
      </c>
      <c r="L740" s="31">
        <f t="shared" si="91"/>
        <v>75.658333333333331</v>
      </c>
      <c r="M740" s="41">
        <f t="shared" si="92"/>
        <v>5.7416666666666671</v>
      </c>
      <c r="N740" s="2"/>
      <c r="O740" s="81">
        <f t="shared" si="93"/>
        <v>4.0333333333333341</v>
      </c>
      <c r="Q740" s="43">
        <v>1946</v>
      </c>
      <c r="R740" s="42">
        <v>7</v>
      </c>
      <c r="T740" s="56">
        <v>193.7</v>
      </c>
      <c r="U740" s="10">
        <f t="shared" si="96"/>
        <v>149.19166666666669</v>
      </c>
      <c r="V740" s="31">
        <f t="shared" si="94"/>
        <v>198.55833333333331</v>
      </c>
      <c r="W740" s="38"/>
    </row>
    <row r="741" spans="1:23" ht="16.5" thickBot="1">
      <c r="A741" s="43">
        <v>2008</v>
      </c>
      <c r="B741" s="42">
        <v>8</v>
      </c>
      <c r="D741" s="25">
        <v>0.3</v>
      </c>
      <c r="E741" s="18">
        <v>68</v>
      </c>
      <c r="F741" s="10">
        <f t="shared" si="95"/>
        <v>5.208333333333333</v>
      </c>
      <c r="G741" s="31">
        <f t="shared" si="87"/>
        <v>2.5333333333333337</v>
      </c>
      <c r="H741" s="45">
        <f t="shared" si="88"/>
        <v>75.216666666666669</v>
      </c>
      <c r="I741" s="31">
        <f t="shared" si="89"/>
        <v>73.241666666666674</v>
      </c>
      <c r="J741" s="38">
        <v>3.8</v>
      </c>
      <c r="K741" s="45">
        <f t="shared" si="90"/>
        <v>234.416</v>
      </c>
      <c r="L741" s="31">
        <f t="shared" si="91"/>
        <v>75.216666666666669</v>
      </c>
      <c r="M741" s="41">
        <f t="shared" si="92"/>
        <v>5.208333333333333</v>
      </c>
      <c r="N741" s="2"/>
      <c r="O741" s="81">
        <f t="shared" si="93"/>
        <v>3.8458333333333337</v>
      </c>
      <c r="Q741" s="43">
        <v>1946</v>
      </c>
      <c r="R741" s="42">
        <v>8</v>
      </c>
      <c r="T741" s="56">
        <v>178.7</v>
      </c>
      <c r="U741" s="10">
        <f t="shared" si="96"/>
        <v>160.38333333333335</v>
      </c>
      <c r="V741" s="31">
        <f t="shared" si="94"/>
        <v>195.65833333333333</v>
      </c>
      <c r="W741" s="38"/>
    </row>
    <row r="742" spans="1:23" ht="16.5" thickBot="1">
      <c r="A742" s="43">
        <v>2008</v>
      </c>
      <c r="B742" s="42">
        <v>9</v>
      </c>
      <c r="D742" s="25">
        <v>1.2</v>
      </c>
      <c r="E742" s="18">
        <v>67.8</v>
      </c>
      <c r="F742" s="10">
        <f t="shared" si="95"/>
        <v>3.875</v>
      </c>
      <c r="G742" s="31">
        <f t="shared" si="87"/>
        <v>2.6333333333333333</v>
      </c>
      <c r="H742" s="45">
        <f t="shared" si="88"/>
        <v>74.716666666666669</v>
      </c>
      <c r="I742" s="31">
        <f t="shared" si="89"/>
        <v>73.316666666666663</v>
      </c>
      <c r="J742" s="38">
        <v>3.2</v>
      </c>
      <c r="K742" s="45">
        <f t="shared" si="90"/>
        <v>282.81720430107526</v>
      </c>
      <c r="L742" s="31">
        <f t="shared" si="91"/>
        <v>74.716666666666669</v>
      </c>
      <c r="M742" s="41">
        <f t="shared" si="92"/>
        <v>3.875</v>
      </c>
      <c r="N742" s="2"/>
      <c r="O742" s="81">
        <f t="shared" si="93"/>
        <v>3.1541666666666663</v>
      </c>
      <c r="Q742" s="43">
        <v>1946</v>
      </c>
      <c r="R742" s="42">
        <v>9</v>
      </c>
      <c r="T742" s="56">
        <v>157.4</v>
      </c>
      <c r="U742" s="10">
        <f t="shared" si="96"/>
        <v>163.99166666666665</v>
      </c>
      <c r="V742" s="31">
        <f t="shared" si="94"/>
        <v>196.93333333333337</v>
      </c>
      <c r="W742" s="38"/>
    </row>
    <row r="743" spans="1:23" ht="16.5" thickBot="1">
      <c r="A743" s="43">
        <v>2008</v>
      </c>
      <c r="B743" s="42">
        <v>10</v>
      </c>
      <c r="D743" s="25">
        <v>4.2</v>
      </c>
      <c r="E743" s="18">
        <v>67.8</v>
      </c>
      <c r="F743" s="10">
        <f t="shared" si="95"/>
        <v>2.9833333333333329</v>
      </c>
      <c r="G743" s="31">
        <f t="shared" si="87"/>
        <v>2.5833333333333335</v>
      </c>
      <c r="H743" s="45">
        <f t="shared" si="88"/>
        <v>74.108333333333334</v>
      </c>
      <c r="I743" s="31">
        <f t="shared" si="89"/>
        <v>73.591666666666654</v>
      </c>
      <c r="J743" s="38">
        <v>2.4</v>
      </c>
      <c r="K743" s="63">
        <f t="shared" si="90"/>
        <v>338.40782122905034</v>
      </c>
      <c r="L743" s="31">
        <f t="shared" si="91"/>
        <v>74.108333333333334</v>
      </c>
      <c r="M743" s="41">
        <f t="shared" si="92"/>
        <v>2.9833333333333329</v>
      </c>
      <c r="N743" s="2"/>
      <c r="O743" s="81">
        <f t="shared" si="93"/>
        <v>2.4333333333333336</v>
      </c>
      <c r="Q743" s="43">
        <v>1946</v>
      </c>
      <c r="R743" s="42">
        <v>10</v>
      </c>
      <c r="T743" s="56">
        <v>170.5</v>
      </c>
      <c r="U743" s="10">
        <f t="shared" si="96"/>
        <v>171.25833333333335</v>
      </c>
      <c r="V743" s="31">
        <f t="shared" si="94"/>
        <v>203.69166666666669</v>
      </c>
      <c r="W743" s="38"/>
    </row>
    <row r="744" spans="1:23" ht="16.5" thickBot="1">
      <c r="A744" s="43">
        <v>2008</v>
      </c>
      <c r="B744" s="42">
        <v>11</v>
      </c>
      <c r="D744" s="25">
        <v>6.6</v>
      </c>
      <c r="E744" s="18">
        <v>67.099999999999994</v>
      </c>
      <c r="F744" s="10">
        <f t="shared" si="95"/>
        <v>3.4</v>
      </c>
      <c r="G744" s="31">
        <f t="shared" si="87"/>
        <v>2.2249999999999996</v>
      </c>
      <c r="H744" s="45">
        <f t="shared" si="88"/>
        <v>73.575000000000003</v>
      </c>
      <c r="I744" s="31">
        <f t="shared" si="89"/>
        <v>74.158333333333346</v>
      </c>
      <c r="J744" s="38">
        <v>2.2999999999999998</v>
      </c>
      <c r="K744" s="45">
        <f t="shared" si="90"/>
        <v>306.39705882352939</v>
      </c>
      <c r="L744" s="31">
        <f t="shared" si="91"/>
        <v>73.575000000000003</v>
      </c>
      <c r="M744" s="41">
        <f t="shared" si="92"/>
        <v>3.4</v>
      </c>
      <c r="N744" s="2"/>
      <c r="O744" s="81">
        <f t="shared" si="93"/>
        <v>2.2624999999999997</v>
      </c>
      <c r="Q744" s="43">
        <v>1946</v>
      </c>
      <c r="R744" s="42">
        <v>11</v>
      </c>
      <c r="T744" s="56">
        <v>206.3</v>
      </c>
      <c r="U744" s="10">
        <f t="shared" si="96"/>
        <v>183.33333333333334</v>
      </c>
      <c r="V744" s="31">
        <f t="shared" si="94"/>
        <v>216.70000000000002</v>
      </c>
      <c r="W744" s="38"/>
    </row>
    <row r="745" spans="1:23" ht="16.5" thickBot="1">
      <c r="A745" s="43">
        <v>2008</v>
      </c>
      <c r="B745" s="42">
        <v>12</v>
      </c>
      <c r="D745" s="25">
        <v>1</v>
      </c>
      <c r="E745" s="18">
        <v>67</v>
      </c>
      <c r="F745" s="10">
        <f t="shared" si="95"/>
        <v>2.75</v>
      </c>
      <c r="G745" s="36">
        <f t="shared" si="87"/>
        <v>1.8916666666666666</v>
      </c>
      <c r="H745" s="45">
        <f t="shared" si="88"/>
        <v>73.25</v>
      </c>
      <c r="I745" s="31">
        <f t="shared" si="89"/>
        <v>74.883333333333326</v>
      </c>
      <c r="J745" s="36">
        <v>2.2000000000000002</v>
      </c>
      <c r="K745" s="45">
        <f t="shared" si="90"/>
        <v>356.36363636363637</v>
      </c>
      <c r="L745" s="31">
        <f t="shared" si="91"/>
        <v>73.25</v>
      </c>
      <c r="M745" s="41">
        <f t="shared" si="92"/>
        <v>2.75</v>
      </c>
      <c r="O745" s="81">
        <f t="shared" si="93"/>
        <v>2.2374999999999998</v>
      </c>
      <c r="Q745" s="43">
        <v>1946</v>
      </c>
      <c r="R745" s="42">
        <v>12</v>
      </c>
      <c r="T745" s="56">
        <v>202.9</v>
      </c>
      <c r="U745" s="10">
        <f t="shared" si="96"/>
        <v>195.13333333333335</v>
      </c>
      <c r="V745" s="61">
        <f t="shared" si="94"/>
        <v>225.40833333333333</v>
      </c>
      <c r="W745" s="36"/>
    </row>
    <row r="746" spans="1:23" ht="16.5" thickBot="1">
      <c r="A746" s="43">
        <v>2009</v>
      </c>
      <c r="B746" s="42">
        <v>1</v>
      </c>
      <c r="D746" s="25">
        <v>1.3</v>
      </c>
      <c r="E746" s="18">
        <v>67.599999999999994</v>
      </c>
      <c r="F746" s="10">
        <f t="shared" si="95"/>
        <v>2.4833333333333334</v>
      </c>
      <c r="G746" s="46">
        <f t="shared" si="87"/>
        <v>2.7083333333333335</v>
      </c>
      <c r="H746" s="36">
        <f t="shared" si="88"/>
        <v>73.2</v>
      </c>
      <c r="I746" s="31">
        <f t="shared" si="89"/>
        <v>75.483333333333334</v>
      </c>
      <c r="J746" s="38">
        <v>2.5</v>
      </c>
      <c r="K746" s="45">
        <f t="shared" si="90"/>
        <v>384.76510067114094</v>
      </c>
      <c r="L746" s="33">
        <f t="shared" si="91"/>
        <v>73.2</v>
      </c>
      <c r="M746" s="41">
        <f t="shared" si="92"/>
        <v>2.4833333333333334</v>
      </c>
      <c r="O746" s="81">
        <f t="shared" si="93"/>
        <v>2.4875000000000003</v>
      </c>
      <c r="Q746" s="43">
        <v>1947</v>
      </c>
      <c r="R746" s="42">
        <v>1</v>
      </c>
      <c r="T746" s="56">
        <v>163.69999999999999</v>
      </c>
      <c r="U746" s="10">
        <f t="shared" si="96"/>
        <v>196.05833333333331</v>
      </c>
      <c r="V746" s="46">
        <f t="shared" si="94"/>
        <v>229.55833333333331</v>
      </c>
      <c r="W746" s="38"/>
    </row>
    <row r="747" spans="1:23" ht="16.5" thickBot="1">
      <c r="A747" s="43">
        <v>2009</v>
      </c>
      <c r="B747" s="42">
        <v>2</v>
      </c>
      <c r="D747" s="25">
        <v>1.2</v>
      </c>
      <c r="E747" s="18">
        <v>68.3</v>
      </c>
      <c r="F747" s="10">
        <f t="shared" si="95"/>
        <v>2.6083333333333329</v>
      </c>
      <c r="G747" s="31">
        <f t="shared" si="87"/>
        <v>2.9499999999999997</v>
      </c>
      <c r="H747" s="45">
        <f t="shared" si="88"/>
        <v>73.266666666666666</v>
      </c>
      <c r="I747" s="31">
        <f t="shared" si="89"/>
        <v>75.833333333333329</v>
      </c>
      <c r="J747" s="38">
        <v>2.7</v>
      </c>
      <c r="K747" s="45">
        <f t="shared" si="90"/>
        <v>370.89456869009587</v>
      </c>
      <c r="L747" s="31">
        <f t="shared" si="91"/>
        <v>73.266666666666666</v>
      </c>
      <c r="M747" s="41">
        <f t="shared" si="92"/>
        <v>2.6083333333333329</v>
      </c>
      <c r="N747" s="17"/>
      <c r="O747" s="81">
        <f t="shared" si="93"/>
        <v>2.6791666666666667</v>
      </c>
      <c r="Q747" s="43">
        <v>1947</v>
      </c>
      <c r="R747" s="42">
        <v>2</v>
      </c>
      <c r="T747" s="56">
        <v>188.9</v>
      </c>
      <c r="U747" s="10">
        <f t="shared" si="96"/>
        <v>196.50833333333333</v>
      </c>
      <c r="V747" s="31">
        <f t="shared" si="94"/>
        <v>243.18333333333337</v>
      </c>
      <c r="W747" s="38"/>
    </row>
    <row r="748" spans="1:23" ht="16.5" thickBot="1">
      <c r="A748" s="43">
        <v>2009</v>
      </c>
      <c r="B748" s="42">
        <v>3</v>
      </c>
      <c r="D748" s="25">
        <v>0.6</v>
      </c>
      <c r="E748" s="18">
        <v>68.599999999999994</v>
      </c>
      <c r="F748" s="10">
        <f t="shared" si="95"/>
        <v>2.583333333333333</v>
      </c>
      <c r="G748" s="31">
        <f t="shared" si="87"/>
        <v>3.3416666666666668</v>
      </c>
      <c r="H748" s="45">
        <f t="shared" si="88"/>
        <v>73.383333333333326</v>
      </c>
      <c r="I748" s="31">
        <f t="shared" si="89"/>
        <v>76.133333333333326</v>
      </c>
      <c r="J748" s="38">
        <v>2.9</v>
      </c>
      <c r="K748" s="45">
        <f t="shared" si="90"/>
        <v>374.06451612903226</v>
      </c>
      <c r="L748" s="31">
        <f t="shared" si="91"/>
        <v>73.383333333333326</v>
      </c>
      <c r="M748" s="41">
        <f t="shared" si="92"/>
        <v>2.583333333333333</v>
      </c>
      <c r="N748" s="2"/>
      <c r="O748" s="81">
        <f t="shared" si="93"/>
        <v>2.9124999999999996</v>
      </c>
      <c r="Q748" s="43">
        <v>1947</v>
      </c>
      <c r="R748" s="42">
        <v>3</v>
      </c>
      <c r="T748" s="56">
        <v>183.8</v>
      </c>
      <c r="U748" s="10">
        <f t="shared" si="96"/>
        <v>199.13333333333333</v>
      </c>
      <c r="V748" s="31">
        <f t="shared" si="94"/>
        <v>253.97500000000002</v>
      </c>
      <c r="W748" s="38"/>
    </row>
    <row r="749" spans="1:23" ht="16.5" thickBot="1">
      <c r="A749" s="43">
        <v>2009</v>
      </c>
      <c r="B749" s="42">
        <v>4</v>
      </c>
      <c r="D749" s="25">
        <v>1.2</v>
      </c>
      <c r="E749" s="18">
        <v>70.3</v>
      </c>
      <c r="F749" s="10">
        <f t="shared" si="95"/>
        <v>2.333333333333333</v>
      </c>
      <c r="G749" s="31">
        <f t="shared" si="87"/>
        <v>4.4750000000000005</v>
      </c>
      <c r="H749" s="45">
        <f t="shared" si="88"/>
        <v>73.8</v>
      </c>
      <c r="I749" s="31">
        <f t="shared" si="89"/>
        <v>76.61666666666666</v>
      </c>
      <c r="J749" s="38">
        <v>3.3</v>
      </c>
      <c r="K749" s="45">
        <f t="shared" si="90"/>
        <v>406.28571428571433</v>
      </c>
      <c r="L749" s="31">
        <f t="shared" si="91"/>
        <v>73.8</v>
      </c>
      <c r="M749" s="41">
        <f t="shared" si="92"/>
        <v>2.333333333333333</v>
      </c>
      <c r="N749" s="2"/>
      <c r="O749" s="81">
        <f t="shared" si="93"/>
        <v>3.3041666666666667</v>
      </c>
      <c r="Q749" s="43">
        <v>1947</v>
      </c>
      <c r="R749" s="42">
        <v>4</v>
      </c>
      <c r="T749" s="56">
        <v>212.1</v>
      </c>
      <c r="U749" s="10">
        <f t="shared" si="96"/>
        <v>207.15833333333333</v>
      </c>
      <c r="V749" s="31">
        <f t="shared" si="94"/>
        <v>262.64166666666665</v>
      </c>
      <c r="W749" s="38"/>
    </row>
    <row r="750" spans="1:23" ht="16.5" thickBot="1">
      <c r="A750" s="43">
        <v>2009</v>
      </c>
      <c r="B750" s="42">
        <v>5</v>
      </c>
      <c r="D750" s="25">
        <v>2.9</v>
      </c>
      <c r="E750" s="18">
        <v>72.099999999999994</v>
      </c>
      <c r="F750" s="70">
        <f t="shared" si="95"/>
        <v>1.9166666666666667</v>
      </c>
      <c r="G750" s="31">
        <f t="shared" si="87"/>
        <v>5.4916666666666663</v>
      </c>
      <c r="H750" s="45">
        <f t="shared" si="88"/>
        <v>74.574999999999989</v>
      </c>
      <c r="I750" s="31">
        <f t="shared" si="89"/>
        <v>76.883333333333326</v>
      </c>
      <c r="J750" s="38">
        <v>3.5</v>
      </c>
      <c r="K750" s="33">
        <f t="shared" si="90"/>
        <v>479.08695652173907</v>
      </c>
      <c r="L750" s="31">
        <f t="shared" si="91"/>
        <v>74.574999999999989</v>
      </c>
      <c r="M750" s="41">
        <f t="shared" si="92"/>
        <v>1.9166666666666667</v>
      </c>
      <c r="N750" s="2"/>
      <c r="O750" s="81">
        <f t="shared" si="93"/>
        <v>3.4625000000000004</v>
      </c>
      <c r="Q750" s="43">
        <v>1947</v>
      </c>
      <c r="R750" s="42">
        <v>5</v>
      </c>
      <c r="T750" s="56">
        <v>285</v>
      </c>
      <c r="U750" s="82">
        <f t="shared" si="96"/>
        <v>223.25833333333333</v>
      </c>
      <c r="V750" s="31">
        <f t="shared" si="94"/>
        <v>261.70833333333337</v>
      </c>
      <c r="W750" s="38"/>
    </row>
    <row r="751" spans="1:23" ht="16.5" thickBot="1">
      <c r="A751" s="43">
        <v>2009</v>
      </c>
      <c r="B751" s="42">
        <v>6</v>
      </c>
      <c r="D751" s="25">
        <v>6.3</v>
      </c>
      <c r="E751" s="18">
        <v>70.8</v>
      </c>
      <c r="F751" s="10">
        <f t="shared" si="95"/>
        <v>2.3333333333333335</v>
      </c>
      <c r="G751" s="31">
        <f t="shared" si="87"/>
        <v>6.9416666666666664</v>
      </c>
      <c r="H751" s="45">
        <f t="shared" si="88"/>
        <v>75.2</v>
      </c>
      <c r="I751" s="31">
        <f t="shared" si="89"/>
        <v>77.066666666666663</v>
      </c>
      <c r="J751" s="38">
        <v>4.0999999999999996</v>
      </c>
      <c r="K751" s="46">
        <f t="shared" si="90"/>
        <v>412.28571428571428</v>
      </c>
      <c r="L751" s="31">
        <f t="shared" si="91"/>
        <v>75.2</v>
      </c>
      <c r="M751" s="41">
        <f t="shared" si="92"/>
        <v>2.3333333333333335</v>
      </c>
      <c r="N751" s="2"/>
      <c r="O751" s="81">
        <f t="shared" si="93"/>
        <v>4.1124999999999998</v>
      </c>
      <c r="Q751" s="43">
        <v>1947</v>
      </c>
      <c r="R751" s="42">
        <v>6</v>
      </c>
      <c r="T751" s="56">
        <v>232.1</v>
      </c>
      <c r="U751" s="10">
        <f t="shared" si="96"/>
        <v>227.84166666666661</v>
      </c>
      <c r="V751" s="31">
        <f t="shared" si="94"/>
        <v>243.05833333333331</v>
      </c>
      <c r="W751" s="38"/>
    </row>
    <row r="752" spans="1:23" ht="16.5" thickBot="1">
      <c r="A752" s="43">
        <v>2009</v>
      </c>
      <c r="B752" s="42">
        <v>7</v>
      </c>
      <c r="D752" s="25">
        <v>5.5</v>
      </c>
      <c r="E752" s="18">
        <v>70.400000000000006</v>
      </c>
      <c r="F752" s="10">
        <f t="shared" si="95"/>
        <v>3.0583333333333336</v>
      </c>
      <c r="G752" s="31">
        <f t="shared" si="87"/>
        <v>8.875</v>
      </c>
      <c r="H752" s="45">
        <f t="shared" si="88"/>
        <v>75.716666666666683</v>
      </c>
      <c r="I752" s="31">
        <f t="shared" si="89"/>
        <v>78.00833333333334</v>
      </c>
      <c r="J752" s="38">
        <v>5.5</v>
      </c>
      <c r="K752" s="46">
        <f t="shared" si="90"/>
        <v>337.57493188010903</v>
      </c>
      <c r="L752" s="31">
        <f t="shared" si="91"/>
        <v>75.716666666666683</v>
      </c>
      <c r="M752" s="41">
        <f t="shared" si="92"/>
        <v>3.0583333333333336</v>
      </c>
      <c r="N752" s="2"/>
      <c r="O752" s="81">
        <f t="shared" si="93"/>
        <v>5.5083333333333337</v>
      </c>
      <c r="Q752" s="43">
        <v>1947</v>
      </c>
      <c r="R752" s="42">
        <v>7</v>
      </c>
      <c r="T752" s="56">
        <v>223.5</v>
      </c>
      <c r="U752" s="10">
        <f t="shared" si="96"/>
        <v>234.54166666666666</v>
      </c>
      <c r="V752" s="31">
        <f t="shared" si="94"/>
        <v>230.91666666666666</v>
      </c>
      <c r="W752" s="38"/>
    </row>
    <row r="753" spans="1:23" ht="16.5" thickBot="1">
      <c r="A753" s="43">
        <v>2009</v>
      </c>
      <c r="B753" s="42">
        <v>8</v>
      </c>
      <c r="D753" s="25">
        <v>0</v>
      </c>
      <c r="E753" s="18">
        <v>69</v>
      </c>
      <c r="F753" s="10">
        <f t="shared" si="95"/>
        <v>2.85</v>
      </c>
      <c r="G753" s="31">
        <f t="shared" si="87"/>
        <v>11.958333333333334</v>
      </c>
      <c r="H753" s="45">
        <f t="shared" si="88"/>
        <v>75.891666666666666</v>
      </c>
      <c r="I753" s="31">
        <f t="shared" si="89"/>
        <v>79.708333333333329</v>
      </c>
      <c r="J753" s="38">
        <v>7.4</v>
      </c>
      <c r="K753" s="46">
        <f t="shared" si="90"/>
        <v>356.28654970760238</v>
      </c>
      <c r="L753" s="31">
        <f t="shared" si="91"/>
        <v>75.891666666666666</v>
      </c>
      <c r="M753" s="41">
        <f t="shared" si="92"/>
        <v>2.85</v>
      </c>
      <c r="N753" s="2"/>
      <c r="O753" s="81">
        <f t="shared" si="93"/>
        <v>7.4041666666666677</v>
      </c>
      <c r="Q753" s="43">
        <v>1947</v>
      </c>
      <c r="R753" s="42">
        <v>8</v>
      </c>
      <c r="T753" s="56">
        <v>267.39999999999998</v>
      </c>
      <c r="U753" s="10">
        <f t="shared" si="96"/>
        <v>249.72499999999999</v>
      </c>
      <c r="V753" s="31">
        <f t="shared" si="94"/>
        <v>216.63333333333333</v>
      </c>
      <c r="W753" s="38"/>
    </row>
    <row r="754" spans="1:23" ht="16.5" thickBot="1">
      <c r="A754" s="43">
        <v>2009</v>
      </c>
      <c r="B754" s="42">
        <v>9</v>
      </c>
      <c r="D754" s="25">
        <v>7.1</v>
      </c>
      <c r="E754" s="18">
        <v>71.2</v>
      </c>
      <c r="F754" s="10">
        <f t="shared" si="95"/>
        <v>3.8833333333333329</v>
      </c>
      <c r="G754" s="31">
        <f t="shared" si="87"/>
        <v>16.333333333333332</v>
      </c>
      <c r="H754" s="45">
        <f t="shared" si="88"/>
        <v>76.349999999999994</v>
      </c>
      <c r="I754" s="31">
        <f t="shared" si="89"/>
        <v>81.974999999999994</v>
      </c>
      <c r="J754" s="38">
        <v>9.5</v>
      </c>
      <c r="K754" s="46">
        <f t="shared" si="90"/>
        <v>286.60944206008583</v>
      </c>
      <c r="L754" s="31">
        <f t="shared" si="91"/>
        <v>76.349999999999994</v>
      </c>
      <c r="M754" s="41">
        <f t="shared" si="92"/>
        <v>3.8833333333333329</v>
      </c>
      <c r="N754" s="2"/>
      <c r="O754" s="81">
        <f t="shared" si="93"/>
        <v>9.5166666666666675</v>
      </c>
      <c r="Q754" s="43">
        <v>1947</v>
      </c>
      <c r="R754" s="42">
        <v>9</v>
      </c>
      <c r="T754" s="56">
        <v>239.9</v>
      </c>
      <c r="U754" s="10">
        <f t="shared" si="96"/>
        <v>258.65000000000003</v>
      </c>
      <c r="V754" s="31">
        <f t="shared" si="94"/>
        <v>193.42500000000004</v>
      </c>
      <c r="W754" s="38"/>
    </row>
    <row r="755" spans="1:23" ht="16.5" thickBot="1">
      <c r="A755" s="43">
        <v>2009</v>
      </c>
      <c r="B755" s="42">
        <v>10</v>
      </c>
      <c r="D755" s="25">
        <v>7.7</v>
      </c>
      <c r="E755" s="18">
        <v>71.8</v>
      </c>
      <c r="F755" s="10">
        <f t="shared" si="95"/>
        <v>5.0166666666666666</v>
      </c>
      <c r="G755" s="31">
        <f t="shared" si="87"/>
        <v>18.016666666666669</v>
      </c>
      <c r="H755" s="45">
        <f t="shared" si="88"/>
        <v>76.741666666666674</v>
      </c>
      <c r="I755" s="31">
        <f t="shared" si="89"/>
        <v>83.358333333333334</v>
      </c>
      <c r="J755" s="38">
        <v>10.9</v>
      </c>
      <c r="K755" s="46">
        <f t="shared" si="90"/>
        <v>242.97342192691031</v>
      </c>
      <c r="L755" s="31">
        <f t="shared" si="91"/>
        <v>76.741666666666674</v>
      </c>
      <c r="M755" s="41">
        <f t="shared" si="92"/>
        <v>5.0166666666666666</v>
      </c>
      <c r="N755" s="2"/>
      <c r="O755" s="81">
        <f t="shared" si="93"/>
        <v>10.875</v>
      </c>
      <c r="Q755" s="43">
        <v>1947</v>
      </c>
      <c r="R755" s="42">
        <v>10</v>
      </c>
      <c r="T755" s="56">
        <v>231.7</v>
      </c>
      <c r="U755" s="10">
        <f t="shared" si="96"/>
        <v>264.27500000000003</v>
      </c>
      <c r="V755" s="31">
        <f t="shared" si="94"/>
        <v>187.00833333333333</v>
      </c>
      <c r="W755" s="38"/>
    </row>
    <row r="756" spans="1:23" ht="16.5" thickBot="1">
      <c r="A756" s="43">
        <v>2009</v>
      </c>
      <c r="B756" s="42">
        <v>11</v>
      </c>
      <c r="D756" s="25">
        <v>6.9</v>
      </c>
      <c r="E756" s="18">
        <v>72</v>
      </c>
      <c r="F756" s="10">
        <f t="shared" si="95"/>
        <v>5.8250000000000002</v>
      </c>
      <c r="G756" s="31">
        <f t="shared" si="87"/>
        <v>18.758333333333336</v>
      </c>
      <c r="H756" s="45">
        <f t="shared" si="88"/>
        <v>76.875</v>
      </c>
      <c r="I756" s="31">
        <f t="shared" si="89"/>
        <v>84.05</v>
      </c>
      <c r="J756" s="38">
        <v>11.7</v>
      </c>
      <c r="K756" s="46">
        <f t="shared" si="90"/>
        <v>221.97424892703862</v>
      </c>
      <c r="L756" s="31">
        <f t="shared" si="91"/>
        <v>76.875</v>
      </c>
      <c r="M756" s="41">
        <f t="shared" si="92"/>
        <v>5.8250000000000002</v>
      </c>
      <c r="N756" s="2"/>
      <c r="O756" s="81">
        <f t="shared" si="93"/>
        <v>11.716666666666667</v>
      </c>
      <c r="Q756" s="43">
        <v>1947</v>
      </c>
      <c r="R756" s="42">
        <v>11</v>
      </c>
      <c r="T756" s="56">
        <v>181.3</v>
      </c>
      <c r="U756" s="10">
        <f t="shared" si="96"/>
        <v>253.06666666666669</v>
      </c>
      <c r="V756" s="31">
        <f t="shared" si="94"/>
        <v>191.30000000000004</v>
      </c>
      <c r="W756" s="38"/>
    </row>
    <row r="757" spans="1:23" ht="16.5" thickBot="1">
      <c r="A757" s="43">
        <v>2009</v>
      </c>
      <c r="B757" s="42">
        <v>12</v>
      </c>
      <c r="D757" s="25">
        <v>16.3</v>
      </c>
      <c r="E757" s="18">
        <v>74.400000000000006</v>
      </c>
      <c r="F757" s="10">
        <f t="shared" si="95"/>
        <v>7.7750000000000012</v>
      </c>
      <c r="G757" s="31">
        <f t="shared" si="87"/>
        <v>20.333333333333336</v>
      </c>
      <c r="H757" s="45">
        <f t="shared" si="88"/>
        <v>77.366666666666674</v>
      </c>
      <c r="I757" s="31">
        <f t="shared" si="89"/>
        <v>84.566666666666663</v>
      </c>
      <c r="J757" s="38">
        <v>12.7</v>
      </c>
      <c r="K757" s="46">
        <f t="shared" si="90"/>
        <v>189.50696677384781</v>
      </c>
      <c r="L757" s="31">
        <f t="shared" si="91"/>
        <v>77.366666666666674</v>
      </c>
      <c r="M757" s="41">
        <f t="shared" si="92"/>
        <v>7.7750000000000012</v>
      </c>
      <c r="N757" s="2"/>
      <c r="O757" s="81">
        <f t="shared" si="93"/>
        <v>12.695833333333335</v>
      </c>
      <c r="Q757" s="43">
        <v>1947</v>
      </c>
      <c r="R757" s="42">
        <v>12</v>
      </c>
      <c r="T757" s="56">
        <v>164.9</v>
      </c>
      <c r="U757" s="10">
        <f t="shared" si="96"/>
        <v>237.45833333333334</v>
      </c>
      <c r="V757" s="31">
        <f t="shared" si="94"/>
        <v>201.40833333333333</v>
      </c>
      <c r="W757" s="38"/>
    </row>
    <row r="758" spans="1:23" ht="16.5" thickBot="1">
      <c r="A758" s="43">
        <v>2010</v>
      </c>
      <c r="B758" s="42">
        <v>1</v>
      </c>
      <c r="C758">
        <v>2010</v>
      </c>
      <c r="D758" s="25">
        <v>19.5</v>
      </c>
      <c r="E758" s="18">
        <v>78.5</v>
      </c>
      <c r="F758" s="10">
        <f t="shared" si="95"/>
        <v>10.041666666666666</v>
      </c>
      <c r="G758" s="31">
        <f t="shared" si="87"/>
        <v>21.283333333333335</v>
      </c>
      <c r="H758" s="45">
        <f t="shared" si="88"/>
        <v>78.683333333333337</v>
      </c>
      <c r="I758" s="31">
        <f t="shared" si="89"/>
        <v>85.266666666666666</v>
      </c>
      <c r="J758" s="38">
        <v>14</v>
      </c>
      <c r="K758" s="46">
        <f t="shared" si="90"/>
        <v>168.35684647302907</v>
      </c>
      <c r="L758" s="31">
        <f t="shared" si="91"/>
        <v>78.683333333333337</v>
      </c>
      <c r="M758" s="41">
        <f t="shared" si="92"/>
        <v>10.041666666666666</v>
      </c>
      <c r="N758" s="2">
        <v>5</v>
      </c>
      <c r="O758" s="81">
        <f t="shared" si="93"/>
        <v>14.037500000000001</v>
      </c>
      <c r="Q758" s="43">
        <v>1948</v>
      </c>
      <c r="R758" s="42">
        <v>1</v>
      </c>
      <c r="T758" s="56">
        <v>153.6</v>
      </c>
      <c r="U758" s="10">
        <f t="shared" si="96"/>
        <v>225.09166666666667</v>
      </c>
      <c r="V758" s="31">
        <f t="shared" si="94"/>
        <v>210.50000000000003</v>
      </c>
      <c r="W758" s="38"/>
    </row>
    <row r="759" spans="1:23" ht="16.5" thickBot="1">
      <c r="A759" s="43">
        <v>2010</v>
      </c>
      <c r="B759" s="42">
        <v>2</v>
      </c>
      <c r="D759" s="25">
        <v>28.5</v>
      </c>
      <c r="E759" s="18">
        <v>82.7</v>
      </c>
      <c r="F759" s="10">
        <f t="shared" si="95"/>
        <v>14.333333333333334</v>
      </c>
      <c r="G759" s="31">
        <f t="shared" si="87"/>
        <v>22.599999999999998</v>
      </c>
      <c r="H759" s="45">
        <f t="shared" si="88"/>
        <v>80.849999999999994</v>
      </c>
      <c r="I759" s="31">
        <f t="shared" si="89"/>
        <v>85.841666666666683</v>
      </c>
      <c r="J759" s="38">
        <v>16.100000000000001</v>
      </c>
      <c r="K759" s="46">
        <f t="shared" si="90"/>
        <v>146.40697674418604</v>
      </c>
      <c r="L759" s="31">
        <f t="shared" si="91"/>
        <v>80.849999999999994</v>
      </c>
      <c r="M759" s="41">
        <f t="shared" si="92"/>
        <v>14.333333333333334</v>
      </c>
      <c r="N759" s="2"/>
      <c r="O759" s="81">
        <f t="shared" si="93"/>
        <v>16.091666666666669</v>
      </c>
      <c r="Q759" s="43">
        <v>1948</v>
      </c>
      <c r="R759" s="42">
        <v>2</v>
      </c>
      <c r="T759" s="56">
        <v>122</v>
      </c>
      <c r="U759" s="10">
        <f t="shared" si="96"/>
        <v>204.51666666666665</v>
      </c>
      <c r="V759" s="31">
        <f t="shared" si="94"/>
        <v>220.32499999999996</v>
      </c>
      <c r="W759" s="38"/>
    </row>
    <row r="760" spans="1:23" ht="16.5" thickBot="1">
      <c r="A760" s="43">
        <v>2010</v>
      </c>
      <c r="B760" s="42">
        <v>3</v>
      </c>
      <c r="D760" s="25">
        <v>24</v>
      </c>
      <c r="E760" s="18">
        <v>82.5</v>
      </c>
      <c r="F760" s="10">
        <f t="shared" si="95"/>
        <v>17.741666666666667</v>
      </c>
      <c r="G760" s="31">
        <f t="shared" si="87"/>
        <v>23.349999999999998</v>
      </c>
      <c r="H760" s="45">
        <f t="shared" si="88"/>
        <v>82.916666666666671</v>
      </c>
      <c r="I760" s="31">
        <f t="shared" si="89"/>
        <v>85.675000000000011</v>
      </c>
      <c r="J760" s="38">
        <v>18.5</v>
      </c>
      <c r="K760" s="46">
        <f t="shared" si="90"/>
        <v>136.73555659934243</v>
      </c>
      <c r="L760" s="31">
        <f t="shared" si="91"/>
        <v>82.916666666666671</v>
      </c>
      <c r="M760" s="41">
        <f t="shared" si="92"/>
        <v>17.741666666666667</v>
      </c>
      <c r="N760" s="2"/>
      <c r="O760" s="81">
        <f t="shared" si="93"/>
        <v>18.545833333333331</v>
      </c>
      <c r="Q760" s="43">
        <v>1948</v>
      </c>
      <c r="R760" s="42">
        <v>3</v>
      </c>
      <c r="T760" s="56">
        <v>134.30000000000001</v>
      </c>
      <c r="U760" s="10">
        <f t="shared" si="96"/>
        <v>184.625</v>
      </c>
      <c r="V760" s="31">
        <f t="shared" si="94"/>
        <v>235.54166666666671</v>
      </c>
      <c r="W760" s="38"/>
    </row>
    <row r="761" spans="1:23" ht="16.5" thickBot="1">
      <c r="A761" s="43">
        <v>2010</v>
      </c>
      <c r="B761" s="42">
        <v>4</v>
      </c>
      <c r="D761" s="25">
        <v>10.4</v>
      </c>
      <c r="E761" s="18">
        <v>76.5</v>
      </c>
      <c r="F761" s="10">
        <f t="shared" si="95"/>
        <v>18.241666666666667</v>
      </c>
      <c r="G761" s="31">
        <f t="shared" si="87"/>
        <v>25.183333333333337</v>
      </c>
      <c r="H761" s="45">
        <f t="shared" si="88"/>
        <v>83.75</v>
      </c>
      <c r="I761" s="31">
        <f t="shared" si="89"/>
        <v>85.516666666666666</v>
      </c>
      <c r="J761" s="38">
        <v>20.8</v>
      </c>
      <c r="K761" s="46">
        <f t="shared" si="90"/>
        <v>135.9113750571037</v>
      </c>
      <c r="L761" s="31">
        <f t="shared" si="91"/>
        <v>83.75</v>
      </c>
      <c r="M761" s="41">
        <f t="shared" si="92"/>
        <v>18.241666666666667</v>
      </c>
      <c r="N761" s="2"/>
      <c r="O761" s="81">
        <f t="shared" si="93"/>
        <v>20.845833333333335</v>
      </c>
      <c r="Q761" s="43">
        <v>1948</v>
      </c>
      <c r="R761" s="42">
        <v>4</v>
      </c>
      <c r="T761" s="56">
        <v>268.5</v>
      </c>
      <c r="U761" s="10">
        <f t="shared" si="96"/>
        <v>190.07500000000002</v>
      </c>
      <c r="V761" s="31">
        <f t="shared" si="94"/>
        <v>246.14166666666668</v>
      </c>
      <c r="W761" s="38"/>
    </row>
    <row r="762" spans="1:23" ht="16.5" thickBot="1">
      <c r="A762" s="43">
        <v>2010</v>
      </c>
      <c r="B762" s="42">
        <v>5</v>
      </c>
      <c r="D762" s="25">
        <v>13.9</v>
      </c>
      <c r="E762" s="18">
        <v>75.400000000000006</v>
      </c>
      <c r="F762" s="10">
        <f t="shared" si="95"/>
        <v>19.341666666666669</v>
      </c>
      <c r="G762" s="31">
        <f t="shared" si="87"/>
        <v>29.116666666666664</v>
      </c>
      <c r="H762" s="45">
        <f t="shared" si="88"/>
        <v>84.333333333333329</v>
      </c>
      <c r="I762" s="31">
        <f t="shared" si="89"/>
        <v>86.258333333333326</v>
      </c>
      <c r="J762" s="38">
        <v>23.1</v>
      </c>
      <c r="K762" s="46">
        <f t="shared" si="90"/>
        <v>133.60189573459715</v>
      </c>
      <c r="L762" s="31">
        <f t="shared" si="91"/>
        <v>84.333333333333329</v>
      </c>
      <c r="M762" s="41">
        <f t="shared" si="92"/>
        <v>19.341666666666669</v>
      </c>
      <c r="N762" s="2"/>
      <c r="O762" s="81">
        <f t="shared" si="93"/>
        <v>23.070833333333336</v>
      </c>
      <c r="Q762" s="43">
        <v>1948</v>
      </c>
      <c r="R762" s="42">
        <v>5</v>
      </c>
      <c r="T762" s="56">
        <v>246.4</v>
      </c>
      <c r="U762" s="10">
        <f t="shared" si="96"/>
        <v>196.72500000000002</v>
      </c>
      <c r="V762" s="31">
        <f t="shared" si="94"/>
        <v>228.76666666666668</v>
      </c>
      <c r="W762" s="38"/>
    </row>
    <row r="763" spans="1:23" ht="16.5" thickBot="1">
      <c r="A763" s="43">
        <v>2010</v>
      </c>
      <c r="B763" s="42">
        <v>6</v>
      </c>
      <c r="D763" s="25">
        <v>18.8</v>
      </c>
      <c r="E763" s="18">
        <v>74.8</v>
      </c>
      <c r="F763" s="10">
        <f t="shared" si="95"/>
        <v>20.541666666666668</v>
      </c>
      <c r="G763" s="31">
        <f t="shared" si="87"/>
        <v>31.708333333333332</v>
      </c>
      <c r="H763" s="45">
        <f t="shared" si="88"/>
        <v>84.6</v>
      </c>
      <c r="I763" s="31">
        <f t="shared" si="89"/>
        <v>87.216666666666654</v>
      </c>
      <c r="J763" s="38">
        <v>24.6</v>
      </c>
      <c r="K763" s="46">
        <f t="shared" si="90"/>
        <v>131.18458417849899</v>
      </c>
      <c r="L763" s="31">
        <f t="shared" si="91"/>
        <v>84.6</v>
      </c>
      <c r="M763" s="41">
        <f t="shared" si="92"/>
        <v>20.541666666666668</v>
      </c>
      <c r="N763" s="2"/>
      <c r="O763" s="81">
        <f t="shared" si="93"/>
        <v>24.558333333333334</v>
      </c>
      <c r="Q763" s="43">
        <v>1948</v>
      </c>
      <c r="R763" s="42">
        <v>6</v>
      </c>
      <c r="T763" s="56">
        <v>237.5</v>
      </c>
      <c r="U763" s="10">
        <f t="shared" si="96"/>
        <v>207.45833333333334</v>
      </c>
      <c r="V763" s="31">
        <f t="shared" si="94"/>
        <v>215.27499999999998</v>
      </c>
      <c r="W763" s="38"/>
    </row>
    <row r="764" spans="1:23" ht="16.5" thickBot="1">
      <c r="A764" s="43">
        <v>2010</v>
      </c>
      <c r="B764" s="42">
        <v>7</v>
      </c>
      <c r="D764" s="25">
        <v>25.2</v>
      </c>
      <c r="E764" s="18">
        <v>82.4</v>
      </c>
      <c r="F764" s="10">
        <f t="shared" si="95"/>
        <v>21.758333333333336</v>
      </c>
      <c r="G764" s="31">
        <f t="shared" si="87"/>
        <v>32.891666666666666</v>
      </c>
      <c r="H764" s="45">
        <f t="shared" si="88"/>
        <v>85.591666666666683</v>
      </c>
      <c r="I764" s="31">
        <f t="shared" si="89"/>
        <v>88.283333333333317</v>
      </c>
      <c r="J764" s="38">
        <v>25.2</v>
      </c>
      <c r="K764" s="46">
        <f t="shared" si="90"/>
        <v>129.33741861355801</v>
      </c>
      <c r="L764" s="31">
        <f t="shared" si="91"/>
        <v>85.591666666666683</v>
      </c>
      <c r="M764" s="41">
        <f t="shared" si="92"/>
        <v>21.758333333333336</v>
      </c>
      <c r="N764" s="2"/>
      <c r="O764" s="81">
        <f t="shared" si="93"/>
        <v>25.224999999999998</v>
      </c>
      <c r="Q764" s="43">
        <v>1948</v>
      </c>
      <c r="R764" s="42">
        <v>7</v>
      </c>
      <c r="T764" s="56">
        <v>201.4</v>
      </c>
      <c r="U764" s="10">
        <f t="shared" si="96"/>
        <v>214.48333333333335</v>
      </c>
      <c r="V764" s="31">
        <f t="shared" si="94"/>
        <v>206.01666666666665</v>
      </c>
      <c r="W764" s="38"/>
    </row>
    <row r="765" spans="1:23" ht="16.5" thickBot="1">
      <c r="A765" s="43">
        <v>2010</v>
      </c>
      <c r="B765" s="42">
        <v>8</v>
      </c>
      <c r="D765" s="25">
        <v>29.6</v>
      </c>
      <c r="E765" s="18">
        <v>81.5</v>
      </c>
      <c r="F765" s="10">
        <f t="shared" si="95"/>
        <v>22.691666666666666</v>
      </c>
      <c r="G765" s="31">
        <f t="shared" si="87"/>
        <v>34.991666666666667</v>
      </c>
      <c r="H765" s="45">
        <f t="shared" si="88"/>
        <v>85.741666666666674</v>
      </c>
      <c r="I765" s="31">
        <f t="shared" si="89"/>
        <v>88.975000000000009</v>
      </c>
      <c r="J765" s="38">
        <v>26.4</v>
      </c>
      <c r="K765" s="46">
        <f t="shared" si="90"/>
        <v>127.78553066470805</v>
      </c>
      <c r="L765" s="31">
        <f t="shared" si="91"/>
        <v>85.741666666666674</v>
      </c>
      <c r="M765" s="41">
        <f t="shared" si="92"/>
        <v>22.691666666666666</v>
      </c>
      <c r="N765" s="2"/>
      <c r="O765" s="81">
        <f t="shared" si="93"/>
        <v>26.375</v>
      </c>
      <c r="Q765" s="43">
        <v>1948</v>
      </c>
      <c r="R765" s="42">
        <v>8</v>
      </c>
      <c r="T765" s="56">
        <v>223.7</v>
      </c>
      <c r="U765" s="10">
        <f t="shared" si="96"/>
        <v>228.80000000000004</v>
      </c>
      <c r="V765" s="31">
        <f t="shared" si="94"/>
        <v>208</v>
      </c>
      <c r="W765" s="38"/>
    </row>
    <row r="766" spans="1:23" ht="16.5" thickBot="1">
      <c r="A766" s="43">
        <v>2010</v>
      </c>
      <c r="B766" s="42">
        <v>9</v>
      </c>
      <c r="D766" s="25">
        <v>36.4</v>
      </c>
      <c r="E766" s="18">
        <v>81.900000000000006</v>
      </c>
      <c r="F766" s="10">
        <f t="shared" si="95"/>
        <v>24.383333333333336</v>
      </c>
      <c r="G766" s="31">
        <f t="shared" si="87"/>
        <v>40.633333333333333</v>
      </c>
      <c r="H766" s="45">
        <f t="shared" si="88"/>
        <v>85.625</v>
      </c>
      <c r="I766" s="31">
        <f t="shared" si="89"/>
        <v>92.633333333333326</v>
      </c>
      <c r="J766" s="38">
        <v>29.5</v>
      </c>
      <c r="K766" s="46">
        <f t="shared" si="90"/>
        <v>125.11619958988379</v>
      </c>
      <c r="L766" s="31">
        <f t="shared" si="91"/>
        <v>85.625</v>
      </c>
      <c r="M766" s="41">
        <f t="shared" si="92"/>
        <v>24.383333333333336</v>
      </c>
      <c r="N766" s="2"/>
      <c r="O766" s="81">
        <f t="shared" si="93"/>
        <v>29.475000000000005</v>
      </c>
      <c r="Q766" s="43">
        <v>1948</v>
      </c>
      <c r="R766" s="42">
        <v>9</v>
      </c>
      <c r="T766" s="56">
        <v>202.9</v>
      </c>
      <c r="U766" s="10">
        <f t="shared" si="96"/>
        <v>241.25833333333333</v>
      </c>
      <c r="V766" s="31">
        <f t="shared" si="94"/>
        <v>210.80000000000004</v>
      </c>
      <c r="W766" s="38"/>
    </row>
    <row r="767" spans="1:23" ht="16.5" thickBot="1">
      <c r="A767" s="43">
        <v>2010</v>
      </c>
      <c r="B767" s="42">
        <v>10</v>
      </c>
      <c r="D767" s="25">
        <v>33.6</v>
      </c>
      <c r="E767" s="18">
        <v>81.2</v>
      </c>
      <c r="F767" s="10">
        <f t="shared" si="95"/>
        <v>27.116666666666671</v>
      </c>
      <c r="G767" s="31">
        <f t="shared" si="87"/>
        <v>47.458333333333336</v>
      </c>
      <c r="H767" s="45">
        <f t="shared" si="88"/>
        <v>85.908333333333346</v>
      </c>
      <c r="I767" s="31">
        <f t="shared" si="89"/>
        <v>97.975000000000009</v>
      </c>
      <c r="J767" s="38">
        <v>34.5</v>
      </c>
      <c r="K767" s="46">
        <f t="shared" si="90"/>
        <v>121.68100799016595</v>
      </c>
      <c r="L767" s="31">
        <f t="shared" si="91"/>
        <v>85.908333333333346</v>
      </c>
      <c r="M767" s="41">
        <f t="shared" si="92"/>
        <v>27.116666666666671</v>
      </c>
      <c r="N767" s="2"/>
      <c r="O767" s="81">
        <f t="shared" si="93"/>
        <v>34.487500000000004</v>
      </c>
      <c r="Q767" s="43">
        <v>1948</v>
      </c>
      <c r="R767" s="42">
        <v>10</v>
      </c>
      <c r="T767" s="56">
        <v>192.9</v>
      </c>
      <c r="U767" s="10">
        <f t="shared" si="96"/>
        <v>239.8416666666667</v>
      </c>
      <c r="V767" s="31">
        <f t="shared" si="94"/>
        <v>212.90833333333333</v>
      </c>
      <c r="W767" s="38"/>
    </row>
    <row r="768" spans="1:23" ht="16.5" thickBot="1">
      <c r="A768" s="43">
        <v>2010</v>
      </c>
      <c r="B768" s="42">
        <v>11</v>
      </c>
      <c r="D768" s="25">
        <v>34.4</v>
      </c>
      <c r="E768" s="18">
        <v>80.7</v>
      </c>
      <c r="F768" s="10">
        <f t="shared" si="95"/>
        <v>30.825000000000003</v>
      </c>
      <c r="G768" s="31">
        <f t="shared" si="87"/>
        <v>53.050000000000004</v>
      </c>
      <c r="H768" s="45">
        <f t="shared" si="88"/>
        <v>86.699999999999989</v>
      </c>
      <c r="I768" s="31">
        <f t="shared" si="89"/>
        <v>102.04166666666667</v>
      </c>
      <c r="J768" s="38">
        <v>39.1</v>
      </c>
      <c r="K768" s="46">
        <f t="shared" si="90"/>
        <v>118.12652068126519</v>
      </c>
      <c r="L768" s="31">
        <f t="shared" si="91"/>
        <v>86.699999999999989</v>
      </c>
      <c r="M768" s="41">
        <f t="shared" si="92"/>
        <v>30.825000000000003</v>
      </c>
      <c r="N768" s="2"/>
      <c r="O768" s="81">
        <f t="shared" si="93"/>
        <v>39.070833333333333</v>
      </c>
      <c r="Q768" s="43">
        <v>1948</v>
      </c>
      <c r="R768" s="42">
        <v>11</v>
      </c>
      <c r="T768" s="56">
        <v>135.6</v>
      </c>
      <c r="U768" s="10">
        <f t="shared" si="96"/>
        <v>219.5333333333333</v>
      </c>
      <c r="V768" s="31">
        <f t="shared" si="94"/>
        <v>210.63333333333333</v>
      </c>
      <c r="W768" s="38"/>
    </row>
    <row r="769" spans="1:23" ht="16.5" thickBot="1">
      <c r="A769" s="43">
        <v>2010</v>
      </c>
      <c r="B769" s="42">
        <v>12</v>
      </c>
      <c r="D769" s="25">
        <v>24.5</v>
      </c>
      <c r="E769" s="18">
        <v>81.599999999999994</v>
      </c>
      <c r="F769" s="10">
        <f t="shared" si="95"/>
        <v>32.18333333333333</v>
      </c>
      <c r="G769" s="31">
        <f t="shared" si="87"/>
        <v>56.841666666666669</v>
      </c>
      <c r="H769" s="45">
        <f t="shared" si="88"/>
        <v>87.783333333333346</v>
      </c>
      <c r="I769" s="31">
        <f t="shared" si="89"/>
        <v>104.98333333333333</v>
      </c>
      <c r="J769" s="38">
        <v>42.5</v>
      </c>
      <c r="K769" s="46">
        <f t="shared" si="90"/>
        <v>117.27602278612119</v>
      </c>
      <c r="L769" s="31">
        <f t="shared" si="91"/>
        <v>87.783333333333346</v>
      </c>
      <c r="M769" s="41">
        <f t="shared" si="92"/>
        <v>32.18333333333333</v>
      </c>
      <c r="N769" s="2"/>
      <c r="O769" s="81">
        <f t="shared" si="93"/>
        <v>42.470833333333331</v>
      </c>
      <c r="Q769" s="43">
        <v>1948</v>
      </c>
      <c r="R769" s="42">
        <v>12</v>
      </c>
      <c r="T769" s="56">
        <v>195.3</v>
      </c>
      <c r="U769" s="10">
        <f t="shared" si="96"/>
        <v>211.7583333333333</v>
      </c>
      <c r="V769" s="31">
        <f t="shared" si="94"/>
        <v>214.93333333333337</v>
      </c>
      <c r="W769" s="38"/>
    </row>
    <row r="770" spans="1:23" ht="16.5" thickBot="1">
      <c r="A770" s="43">
        <v>2011</v>
      </c>
      <c r="B770" s="42">
        <v>1</v>
      </c>
      <c r="D770" s="25">
        <v>27.3</v>
      </c>
      <c r="E770" s="18">
        <v>80.8</v>
      </c>
      <c r="F770" s="10">
        <f t="shared" si="95"/>
        <v>33.06666666666667</v>
      </c>
      <c r="G770" s="31">
        <f t="shared" si="87"/>
        <v>62.808333333333337</v>
      </c>
      <c r="H770" s="45">
        <f t="shared" si="88"/>
        <v>88.149999999999991</v>
      </c>
      <c r="I770" s="31">
        <f t="shared" si="89"/>
        <v>107.71666666666665</v>
      </c>
      <c r="J770" s="38">
        <v>45.7</v>
      </c>
      <c r="K770" s="46">
        <f t="shared" si="90"/>
        <v>116.65826612903226</v>
      </c>
      <c r="L770" s="31">
        <f t="shared" si="91"/>
        <v>88.149999999999991</v>
      </c>
      <c r="M770" s="41">
        <f t="shared" si="92"/>
        <v>33.06666666666667</v>
      </c>
      <c r="N770" s="2"/>
      <c r="O770" s="81">
        <f t="shared" si="93"/>
        <v>45.662499999999994</v>
      </c>
      <c r="Q770" s="43">
        <v>1949</v>
      </c>
      <c r="R770" s="42">
        <v>1</v>
      </c>
      <c r="T770" s="56">
        <v>168.6</v>
      </c>
      <c r="U770" s="10">
        <f t="shared" si="96"/>
        <v>203.2833333333333</v>
      </c>
      <c r="V770" s="31">
        <f t="shared" si="94"/>
        <v>211.60833333333335</v>
      </c>
      <c r="W770" s="38"/>
    </row>
    <row r="771" spans="1:23" ht="16.5" thickBot="1">
      <c r="A771" s="43">
        <v>2011</v>
      </c>
      <c r="B771" s="42">
        <v>2</v>
      </c>
      <c r="D771" s="25">
        <v>48.3</v>
      </c>
      <c r="E771" s="18">
        <v>92.3</v>
      </c>
      <c r="F771" s="10">
        <f t="shared" si="95"/>
        <v>36.550000000000004</v>
      </c>
      <c r="G771" s="31">
        <f t="shared" si="87"/>
        <v>69.11666666666666</v>
      </c>
      <c r="H771" s="45">
        <f t="shared" si="88"/>
        <v>89.875</v>
      </c>
      <c r="I771" s="31">
        <f t="shared" si="89"/>
        <v>111.04166666666667</v>
      </c>
      <c r="J771" s="38">
        <v>48.8</v>
      </c>
      <c r="K771" s="46">
        <f t="shared" si="90"/>
        <v>114.58960328317373</v>
      </c>
      <c r="L771" s="31">
        <f t="shared" si="91"/>
        <v>89.875</v>
      </c>
      <c r="M771" s="41">
        <f t="shared" si="92"/>
        <v>36.550000000000004</v>
      </c>
      <c r="N771" s="2"/>
      <c r="O771" s="81">
        <f t="shared" si="93"/>
        <v>48.80833333333333</v>
      </c>
      <c r="Q771" s="43">
        <v>1949</v>
      </c>
      <c r="R771" s="42">
        <v>2</v>
      </c>
      <c r="T771" s="56">
        <v>258</v>
      </c>
      <c r="U771" s="10">
        <f t="shared" si="96"/>
        <v>210.85833333333335</v>
      </c>
      <c r="V771" s="31">
        <f t="shared" si="94"/>
        <v>212.97500000000002</v>
      </c>
      <c r="W771" s="38"/>
    </row>
    <row r="772" spans="1:23" ht="16.5" thickBot="1">
      <c r="A772" s="43">
        <v>2011</v>
      </c>
      <c r="B772" s="42">
        <v>3</v>
      </c>
      <c r="D772" s="25">
        <v>78.599999999999994</v>
      </c>
      <c r="E772" s="18">
        <v>114.6</v>
      </c>
      <c r="F772" s="10">
        <f t="shared" si="95"/>
        <v>44.15</v>
      </c>
      <c r="G772" s="31">
        <f t="shared" si="87"/>
        <v>76.558333333333337</v>
      </c>
      <c r="H772" s="45">
        <f t="shared" si="88"/>
        <v>95.358333333333348</v>
      </c>
      <c r="I772" s="31">
        <f t="shared" si="89"/>
        <v>115.675</v>
      </c>
      <c r="J772" s="38">
        <v>53.8</v>
      </c>
      <c r="K772" s="46">
        <f t="shared" si="90"/>
        <v>111.59871649679124</v>
      </c>
      <c r="L772" s="31">
        <f t="shared" si="91"/>
        <v>95.358333333333348</v>
      </c>
      <c r="M772" s="41">
        <f t="shared" si="92"/>
        <v>44.15</v>
      </c>
      <c r="N772" s="2"/>
      <c r="O772" s="81">
        <f t="shared" si="93"/>
        <v>53.804166666666653</v>
      </c>
      <c r="Q772" s="43">
        <v>1949</v>
      </c>
      <c r="R772" s="42">
        <v>3</v>
      </c>
      <c r="T772" s="56">
        <v>223</v>
      </c>
      <c r="U772" s="10">
        <f t="shared" si="96"/>
        <v>212.47499999999999</v>
      </c>
      <c r="V772" s="31">
        <f t="shared" si="94"/>
        <v>201.73333333333335</v>
      </c>
      <c r="W772" s="38"/>
    </row>
    <row r="773" spans="1:23" ht="16.5" thickBot="1">
      <c r="A773" s="43">
        <v>2011</v>
      </c>
      <c r="B773" s="42">
        <v>4</v>
      </c>
      <c r="D773" s="25">
        <v>76.099999999999994</v>
      </c>
      <c r="E773" s="18">
        <v>113.3</v>
      </c>
      <c r="F773" s="10">
        <f t="shared" si="95"/>
        <v>51</v>
      </c>
      <c r="G773" s="31">
        <f t="shared" si="87"/>
        <v>83.941666666666663</v>
      </c>
      <c r="H773" s="45">
        <f t="shared" si="88"/>
        <v>100.64999999999999</v>
      </c>
      <c r="I773" s="31">
        <f t="shared" si="89"/>
        <v>119.25833333333333</v>
      </c>
      <c r="J773" s="38">
        <v>61.1</v>
      </c>
      <c r="K773" s="46">
        <f t="shared" si="90"/>
        <v>109.73529411764706</v>
      </c>
      <c r="L773" s="31">
        <f t="shared" si="91"/>
        <v>100.64999999999999</v>
      </c>
      <c r="M773" s="41">
        <f t="shared" si="92"/>
        <v>51</v>
      </c>
      <c r="N773" s="2"/>
      <c r="O773" s="81">
        <f t="shared" si="93"/>
        <v>61.12916666666667</v>
      </c>
      <c r="Q773" s="43">
        <v>1949</v>
      </c>
      <c r="R773" s="42">
        <v>4</v>
      </c>
      <c r="T773" s="56">
        <v>208.1</v>
      </c>
      <c r="U773" s="10">
        <f t="shared" si="96"/>
        <v>214.17499999999998</v>
      </c>
      <c r="V773" s="31">
        <f t="shared" si="94"/>
        <v>197.24166666666667</v>
      </c>
      <c r="W773" s="38"/>
    </row>
    <row r="774" spans="1:23" ht="16.5" thickBot="1">
      <c r="A774" s="43">
        <v>2011</v>
      </c>
      <c r="B774" s="42">
        <v>5</v>
      </c>
      <c r="D774" s="25">
        <v>58.2</v>
      </c>
      <c r="E774" s="18">
        <v>97.9</v>
      </c>
      <c r="F774" s="10">
        <f t="shared" si="95"/>
        <v>55.033333333333331</v>
      </c>
      <c r="G774" s="31">
        <f t="shared" si="87"/>
        <v>93.325000000000003</v>
      </c>
      <c r="H774" s="45">
        <f t="shared" si="88"/>
        <v>103.47499999999998</v>
      </c>
      <c r="I774" s="31">
        <f t="shared" si="89"/>
        <v>124.21666666666668</v>
      </c>
      <c r="J774" s="38">
        <v>69.3</v>
      </c>
      <c r="K774" s="46">
        <f t="shared" si="90"/>
        <v>108.80224106602058</v>
      </c>
      <c r="L774" s="31">
        <f t="shared" si="91"/>
        <v>103.47499999999998</v>
      </c>
      <c r="M774" s="41">
        <f t="shared" si="92"/>
        <v>55.033333333333331</v>
      </c>
      <c r="N774" s="2"/>
      <c r="O774" s="81">
        <f t="shared" si="93"/>
        <v>69.329166666666666</v>
      </c>
      <c r="Q774" s="43">
        <v>1949</v>
      </c>
      <c r="R774" s="42">
        <v>5</v>
      </c>
      <c r="T774" s="56">
        <v>150.4</v>
      </c>
      <c r="U774" s="10">
        <f t="shared" si="96"/>
        <v>211.86666666666667</v>
      </c>
      <c r="V774" s="31">
        <f t="shared" si="94"/>
        <v>195.01666666666665</v>
      </c>
      <c r="W774" s="38"/>
    </row>
    <row r="775" spans="1:23" ht="16.5" thickBot="1">
      <c r="A775" s="43">
        <v>2011</v>
      </c>
      <c r="B775" s="42">
        <v>6</v>
      </c>
      <c r="D775" s="25">
        <v>56.1</v>
      </c>
      <c r="E775" s="18">
        <v>98.8</v>
      </c>
      <c r="F775" s="10">
        <f t="shared" si="95"/>
        <v>59.475000000000001</v>
      </c>
      <c r="G775" s="31">
        <f t="shared" si="87"/>
        <v>104.32499999999999</v>
      </c>
      <c r="H775" s="45">
        <f t="shared" si="88"/>
        <v>106.41666666666667</v>
      </c>
      <c r="I775" s="31">
        <f t="shared" si="89"/>
        <v>131.78333333333333</v>
      </c>
      <c r="J775" s="38">
        <v>77.2</v>
      </c>
      <c r="K775" s="46">
        <f t="shared" si="90"/>
        <v>107.89267199103264</v>
      </c>
      <c r="L775" s="31">
        <f t="shared" si="91"/>
        <v>106.41666666666667</v>
      </c>
      <c r="M775" s="41">
        <f t="shared" si="92"/>
        <v>59.475000000000001</v>
      </c>
      <c r="N775" s="2"/>
      <c r="O775" s="81">
        <f t="shared" si="93"/>
        <v>77.225000000000009</v>
      </c>
      <c r="Q775" s="43">
        <v>1949</v>
      </c>
      <c r="R775" s="42">
        <v>6</v>
      </c>
      <c r="T775" s="56">
        <v>172.4</v>
      </c>
      <c r="U775" s="10">
        <f t="shared" si="96"/>
        <v>213.02500000000001</v>
      </c>
      <c r="V775" s="31">
        <f t="shared" si="94"/>
        <v>200.76666666666665</v>
      </c>
      <c r="W775" s="38"/>
    </row>
    <row r="776" spans="1:23" ht="16.5" thickBot="1">
      <c r="A776" s="43">
        <v>2011</v>
      </c>
      <c r="B776" s="42">
        <v>7</v>
      </c>
      <c r="D776" s="25">
        <v>64.5</v>
      </c>
      <c r="E776" s="18">
        <v>97.2</v>
      </c>
      <c r="F776" s="10">
        <f t="shared" si="95"/>
        <v>65.908333333333331</v>
      </c>
      <c r="G776" s="31">
        <f t="shared" si="87"/>
        <v>111.95</v>
      </c>
      <c r="H776" s="45">
        <f t="shared" si="88"/>
        <v>109.08333333333333</v>
      </c>
      <c r="I776" s="31">
        <f t="shared" si="89"/>
        <v>137.39166666666665</v>
      </c>
      <c r="J776" s="38">
        <v>83.6</v>
      </c>
      <c r="K776" s="46">
        <f t="shared" si="90"/>
        <v>106.55076495132128</v>
      </c>
      <c r="L776" s="31">
        <f t="shared" si="91"/>
        <v>109.08333333333333</v>
      </c>
      <c r="M776" s="41">
        <f t="shared" si="92"/>
        <v>65.908333333333331</v>
      </c>
      <c r="N776" s="2"/>
      <c r="O776" s="81">
        <f t="shared" si="93"/>
        <v>83.554166666666674</v>
      </c>
      <c r="Q776" s="43">
        <v>1949</v>
      </c>
      <c r="R776" s="42">
        <v>7</v>
      </c>
      <c r="T776" s="56">
        <v>178.3</v>
      </c>
      <c r="U776" s="10">
        <f t="shared" si="96"/>
        <v>212.41666666666666</v>
      </c>
      <c r="V776" s="31">
        <f t="shared" si="94"/>
        <v>197.90833333333333</v>
      </c>
      <c r="W776" s="38"/>
    </row>
    <row r="777" spans="1:23" ht="16.5" thickBot="1">
      <c r="A777" s="43">
        <v>2011</v>
      </c>
      <c r="B777" s="42">
        <v>8</v>
      </c>
      <c r="D777" s="25">
        <v>65.8</v>
      </c>
      <c r="E777" s="18">
        <v>104.3</v>
      </c>
      <c r="F777" s="10">
        <f t="shared" si="95"/>
        <v>70.575000000000003</v>
      </c>
      <c r="G777" s="31">
        <f t="shared" si="87"/>
        <v>113.04999999999997</v>
      </c>
      <c r="H777" s="45">
        <f t="shared" si="88"/>
        <v>112.04166666666667</v>
      </c>
      <c r="I777" s="31">
        <f t="shared" si="89"/>
        <v>140.53333333333333</v>
      </c>
      <c r="J777" s="38">
        <v>86.3</v>
      </c>
      <c r="K777" s="46">
        <f t="shared" si="90"/>
        <v>105.87554610933995</v>
      </c>
      <c r="L777" s="31">
        <f t="shared" si="91"/>
        <v>112.04166666666667</v>
      </c>
      <c r="M777" s="41">
        <f t="shared" si="92"/>
        <v>70.575000000000003</v>
      </c>
      <c r="N777" s="2"/>
      <c r="O777" s="81">
        <f t="shared" si="93"/>
        <v>86.329166666666666</v>
      </c>
      <c r="Q777" s="43">
        <v>1949</v>
      </c>
      <c r="R777" s="42">
        <v>8</v>
      </c>
      <c r="T777" s="56">
        <v>175.3</v>
      </c>
      <c r="U777" s="10">
        <f t="shared" si="96"/>
        <v>206.08333333333334</v>
      </c>
      <c r="V777" s="31">
        <f t="shared" si="94"/>
        <v>191.37500000000003</v>
      </c>
      <c r="W777" s="38"/>
    </row>
    <row r="778" spans="1:23" ht="16.5" thickBot="1">
      <c r="A778" s="43">
        <v>2011</v>
      </c>
      <c r="B778" s="42">
        <v>9</v>
      </c>
      <c r="D778" s="25">
        <v>120.1</v>
      </c>
      <c r="E778" s="18">
        <v>135.9</v>
      </c>
      <c r="F778" s="10">
        <f t="shared" si="95"/>
        <v>80.016666666666666</v>
      </c>
      <c r="G778" s="31">
        <f t="shared" ref="G778:G841" si="97">(D778+D779+D780+D781+D782+D783+D784/2)/6</f>
        <v>113.28333333333332</v>
      </c>
      <c r="H778" s="45">
        <f t="shared" ref="H778:H841" si="98">(E772/2+E773+E774+E775+E776+E777+E778)/6</f>
        <v>117.44999999999999</v>
      </c>
      <c r="I778" s="31">
        <f t="shared" ref="I778:I841" si="99">(E778+E779+E780+E781+E782+E783+E784/2)/6</f>
        <v>141.27500000000001</v>
      </c>
      <c r="J778" s="38">
        <v>86.6</v>
      </c>
      <c r="K778" s="46">
        <f t="shared" ref="K778:K841" si="100">((H778/F778*100-100)/10)+100</f>
        <v>104.6781920433243</v>
      </c>
      <c r="L778" s="31">
        <f t="shared" ref="L778:L841" si="101">H778</f>
        <v>117.44999999999999</v>
      </c>
      <c r="M778" s="41">
        <f t="shared" ref="M778:M841" si="102">F778</f>
        <v>80.016666666666666</v>
      </c>
      <c r="N778" s="2"/>
      <c r="O778" s="81">
        <f t="shared" ref="O778:O841" si="103">(D772/2+D773+D774+D775+D776+D777+D778+D779+D780+D781+D782+D783+D784/2)/12</f>
        <v>86.641666666666666</v>
      </c>
      <c r="Q778" s="43">
        <v>1949</v>
      </c>
      <c r="R778" s="42">
        <v>9</v>
      </c>
      <c r="T778" s="56">
        <v>205.8</v>
      </c>
      <c r="U778" s="10">
        <f t="shared" si="96"/>
        <v>200.29999999999998</v>
      </c>
      <c r="V778" s="31">
        <f t="shared" ref="V778:V841" si="104">(T778+T779+T780+T781+T782+T783+T784/2)/6</f>
        <v>186.29999999999998</v>
      </c>
      <c r="W778" s="38"/>
    </row>
    <row r="779" spans="1:23" ht="16.5" thickBot="1">
      <c r="A779" s="43">
        <v>2011</v>
      </c>
      <c r="B779" s="42">
        <v>10</v>
      </c>
      <c r="D779" s="25">
        <v>125.7</v>
      </c>
      <c r="E779" s="18">
        <v>136.30000000000001</v>
      </c>
      <c r="F779" s="10">
        <f t="shared" si="95"/>
        <v>88.075000000000003</v>
      </c>
      <c r="G779" s="31">
        <f t="shared" si="97"/>
        <v>107.64166666666667</v>
      </c>
      <c r="H779" s="45">
        <f t="shared" si="98"/>
        <v>121.175</v>
      </c>
      <c r="I779" s="31">
        <f t="shared" si="99"/>
        <v>137.57500000000002</v>
      </c>
      <c r="J779" s="38">
        <v>87.4</v>
      </c>
      <c r="K779" s="46">
        <f t="shared" si="100"/>
        <v>103.75816065852966</v>
      </c>
      <c r="L779" s="31">
        <f t="shared" si="101"/>
        <v>121.175</v>
      </c>
      <c r="M779" s="41">
        <f t="shared" si="102"/>
        <v>88.075000000000003</v>
      </c>
      <c r="N779" s="2"/>
      <c r="O779" s="81">
        <f t="shared" si="103"/>
        <v>87.383333333333326</v>
      </c>
      <c r="Q779" s="43">
        <v>1949</v>
      </c>
      <c r="R779" s="42">
        <v>10</v>
      </c>
      <c r="T779" s="56">
        <v>186.3</v>
      </c>
      <c r="U779" s="10">
        <f t="shared" si="96"/>
        <v>195.42499999999998</v>
      </c>
      <c r="V779" s="31">
        <f t="shared" si="104"/>
        <v>178.33333333333334</v>
      </c>
      <c r="W779" s="38"/>
    </row>
    <row r="780" spans="1:23" ht="16.5" thickBot="1">
      <c r="A780" s="43">
        <v>2011</v>
      </c>
      <c r="B780" s="42">
        <v>11</v>
      </c>
      <c r="D780" s="25">
        <v>139.1</v>
      </c>
      <c r="E780" s="18">
        <v>149.80000000000001</v>
      </c>
      <c r="F780" s="10">
        <f t="shared" si="95"/>
        <v>100.06666666666666</v>
      </c>
      <c r="G780" s="31">
        <f t="shared" si="97"/>
        <v>101.89166666666665</v>
      </c>
      <c r="H780" s="45">
        <f t="shared" si="98"/>
        <v>128.54166666666666</v>
      </c>
      <c r="I780" s="31">
        <f t="shared" si="99"/>
        <v>134.68333333333334</v>
      </c>
      <c r="J780" s="38">
        <v>89.4</v>
      </c>
      <c r="K780" s="46">
        <f t="shared" si="100"/>
        <v>102.84560293137908</v>
      </c>
      <c r="L780" s="31">
        <f t="shared" si="101"/>
        <v>128.54166666666666</v>
      </c>
      <c r="M780" s="41">
        <f t="shared" si="102"/>
        <v>100.06666666666666</v>
      </c>
      <c r="N780" s="2"/>
      <c r="O780" s="81">
        <f t="shared" si="103"/>
        <v>89.387499999999989</v>
      </c>
      <c r="Q780" s="43">
        <v>1949</v>
      </c>
      <c r="R780" s="42">
        <v>11</v>
      </c>
      <c r="T780" s="56">
        <v>203.2</v>
      </c>
      <c r="U780" s="10">
        <f t="shared" si="96"/>
        <v>199.41666666666666</v>
      </c>
      <c r="V780" s="31">
        <f t="shared" si="104"/>
        <v>173.20833333333334</v>
      </c>
      <c r="W780" s="38"/>
    </row>
    <row r="781" spans="1:23" ht="16.5" thickBot="1">
      <c r="A781" s="43">
        <v>2011</v>
      </c>
      <c r="B781" s="42">
        <v>12</v>
      </c>
      <c r="D781" s="25">
        <v>109.3</v>
      </c>
      <c r="E781" s="18">
        <v>136.80000000000001</v>
      </c>
      <c r="F781" s="10">
        <f t="shared" si="95"/>
        <v>108.75833333333333</v>
      </c>
      <c r="G781" s="31">
        <f t="shared" si="97"/>
        <v>94.416666666666671</v>
      </c>
      <c r="H781" s="45">
        <f t="shared" si="98"/>
        <v>134.94999999999996</v>
      </c>
      <c r="I781" s="31">
        <f t="shared" si="99"/>
        <v>130.33333333333334</v>
      </c>
      <c r="J781" s="38">
        <v>92.5</v>
      </c>
      <c r="K781" s="46">
        <f t="shared" si="100"/>
        <v>102.40824457895947</v>
      </c>
      <c r="L781" s="31">
        <f t="shared" si="101"/>
        <v>134.94999999999996</v>
      </c>
      <c r="M781" s="41">
        <f t="shared" si="102"/>
        <v>108.75833333333333</v>
      </c>
      <c r="N781" s="2"/>
      <c r="O781" s="81">
        <f t="shared" si="103"/>
        <v>92.479166666666671</v>
      </c>
      <c r="Q781" s="43">
        <v>1949</v>
      </c>
      <c r="R781" s="42">
        <v>12</v>
      </c>
      <c r="T781" s="56">
        <v>166.6</v>
      </c>
      <c r="U781" s="10">
        <f t="shared" si="96"/>
        <v>200.28333333333333</v>
      </c>
      <c r="V781" s="31">
        <f t="shared" si="104"/>
        <v>161.74166666666667</v>
      </c>
      <c r="W781" s="38"/>
    </row>
    <row r="782" spans="1:23" ht="16.5" thickBot="1">
      <c r="A782" s="43">
        <v>2012</v>
      </c>
      <c r="B782" s="42">
        <v>1</v>
      </c>
      <c r="D782" s="25">
        <v>94.4</v>
      </c>
      <c r="E782" s="2">
        <v>128.1</v>
      </c>
      <c r="F782" s="10">
        <f t="shared" si="95"/>
        <v>114.44166666666665</v>
      </c>
      <c r="G782" s="31">
        <f t="shared" si="97"/>
        <v>92.208333333333329</v>
      </c>
      <c r="H782" s="45">
        <f t="shared" si="98"/>
        <v>139.96666666666667</v>
      </c>
      <c r="I782" s="31">
        <f t="shared" si="99"/>
        <v>129.35833333333332</v>
      </c>
      <c r="J782" s="38">
        <v>95.5</v>
      </c>
      <c r="K782" s="46">
        <f t="shared" si="100"/>
        <v>102.23039394160052</v>
      </c>
      <c r="L782" s="31">
        <f t="shared" si="101"/>
        <v>139.96666666666667</v>
      </c>
      <c r="M782" s="41">
        <f t="shared" si="102"/>
        <v>114.44166666666665</v>
      </c>
      <c r="N782" s="2"/>
      <c r="O782" s="81">
        <f t="shared" si="103"/>
        <v>95.458333333333314</v>
      </c>
      <c r="Q782" s="43">
        <v>1950</v>
      </c>
      <c r="R782" s="42">
        <v>1</v>
      </c>
      <c r="T782" s="56">
        <v>143.9</v>
      </c>
      <c r="U782" s="10">
        <f t="shared" si="96"/>
        <v>195.04166666666666</v>
      </c>
      <c r="V782" s="31">
        <f t="shared" si="104"/>
        <v>154.57500000000002</v>
      </c>
      <c r="W782" s="38"/>
    </row>
    <row r="783" spans="1:23" ht="16.5" thickBot="1">
      <c r="A783" s="43">
        <v>2012</v>
      </c>
      <c r="B783" s="42">
        <v>2</v>
      </c>
      <c r="D783" s="25">
        <v>47.8</v>
      </c>
      <c r="E783" s="2">
        <v>104</v>
      </c>
      <c r="F783" s="10">
        <f t="shared" si="95"/>
        <v>111.54999999999997</v>
      </c>
      <c r="G783" s="31">
        <f t="shared" si="97"/>
        <v>92.716666666666654</v>
      </c>
      <c r="H783" s="45">
        <f t="shared" si="98"/>
        <v>140.50833333333335</v>
      </c>
      <c r="I783" s="31">
        <f t="shared" si="99"/>
        <v>129.40833333333333</v>
      </c>
      <c r="J783" s="38">
        <v>98.1</v>
      </c>
      <c r="K783" s="46">
        <f t="shared" si="100"/>
        <v>102.59599581652473</v>
      </c>
      <c r="L783" s="31">
        <f t="shared" si="101"/>
        <v>140.50833333333335</v>
      </c>
      <c r="M783" s="41">
        <f t="shared" si="102"/>
        <v>111.54999999999997</v>
      </c>
      <c r="N783" s="2"/>
      <c r="O783" s="81">
        <f t="shared" si="103"/>
        <v>98.149999999999977</v>
      </c>
      <c r="Q783" s="43">
        <v>1950</v>
      </c>
      <c r="R783" s="42">
        <v>2</v>
      </c>
      <c r="T783" s="56">
        <v>134.30000000000001</v>
      </c>
      <c r="U783" s="10">
        <f t="shared" si="96"/>
        <v>187.95833333333334</v>
      </c>
      <c r="V783" s="31">
        <f t="shared" si="104"/>
        <v>151.38333333333333</v>
      </c>
      <c r="W783" s="38"/>
    </row>
    <row r="784" spans="1:23" ht="16.5" thickBot="1">
      <c r="A784" s="43">
        <v>2012</v>
      </c>
      <c r="B784" s="42">
        <v>3</v>
      </c>
      <c r="D784" s="25">
        <v>86.6</v>
      </c>
      <c r="E784" s="2">
        <v>113.5</v>
      </c>
      <c r="F784" s="10">
        <f t="shared" si="95"/>
        <v>110.49166666666667</v>
      </c>
      <c r="G784" s="31">
        <f t="shared" si="97"/>
        <v>100.45833333333333</v>
      </c>
      <c r="H784" s="45">
        <f t="shared" si="98"/>
        <v>139.40833333333333</v>
      </c>
      <c r="I784" s="31">
        <f t="shared" si="99"/>
        <v>132.29166666666666</v>
      </c>
      <c r="J784" s="38">
        <v>98.3</v>
      </c>
      <c r="K784" s="46">
        <f t="shared" si="100"/>
        <v>102.61709027830153</v>
      </c>
      <c r="L784" s="31">
        <f t="shared" si="101"/>
        <v>139.40833333333333</v>
      </c>
      <c r="M784" s="41">
        <f t="shared" si="102"/>
        <v>110.49166666666667</v>
      </c>
      <c r="N784" s="2"/>
      <c r="O784" s="81">
        <f t="shared" si="103"/>
        <v>98.258333333333326</v>
      </c>
      <c r="Q784" s="43">
        <v>1950</v>
      </c>
      <c r="R784" s="42">
        <v>3</v>
      </c>
      <c r="T784" s="56">
        <v>155.4</v>
      </c>
      <c r="U784" s="10">
        <f t="shared" si="96"/>
        <v>182.10000000000002</v>
      </c>
      <c r="V784" s="31">
        <f t="shared" si="104"/>
        <v>145.10833333333332</v>
      </c>
      <c r="W784" s="38"/>
    </row>
    <row r="785" spans="1:23" ht="16.5" thickBot="1">
      <c r="A785" s="43">
        <v>2012</v>
      </c>
      <c r="B785" s="42">
        <v>4</v>
      </c>
      <c r="D785" s="25">
        <v>85.9</v>
      </c>
      <c r="E785" s="2">
        <v>113.9</v>
      </c>
      <c r="F785" s="10">
        <f t="shared" si="95"/>
        <v>104.32499999999999</v>
      </c>
      <c r="G785" s="31">
        <f t="shared" si="97"/>
        <v>100.20833333333333</v>
      </c>
      <c r="H785" s="45">
        <f t="shared" si="98"/>
        <v>135.70833333333334</v>
      </c>
      <c r="I785" s="31">
        <f t="shared" si="99"/>
        <v>133.93333333333334</v>
      </c>
      <c r="J785" s="38">
        <v>95.1</v>
      </c>
      <c r="K785" s="46">
        <f t="shared" si="100"/>
        <v>103.00822749420881</v>
      </c>
      <c r="L785" s="31">
        <f t="shared" si="101"/>
        <v>135.70833333333334</v>
      </c>
      <c r="M785" s="41">
        <f t="shared" si="102"/>
        <v>104.32499999999999</v>
      </c>
      <c r="N785" s="2"/>
      <c r="O785" s="81">
        <f t="shared" si="103"/>
        <v>95.108333333333334</v>
      </c>
      <c r="Q785" s="43">
        <v>1950</v>
      </c>
      <c r="R785" s="42">
        <v>4</v>
      </c>
      <c r="T785" s="56">
        <v>160.6</v>
      </c>
      <c r="U785" s="10">
        <f t="shared" si="96"/>
        <v>176.19166666666669</v>
      </c>
      <c r="V785" s="31">
        <f t="shared" si="104"/>
        <v>132.51666666666668</v>
      </c>
      <c r="W785" s="38"/>
    </row>
    <row r="786" spans="1:23" ht="16.5" thickBot="1">
      <c r="A786" s="43">
        <v>2012</v>
      </c>
      <c r="B786" s="42">
        <v>5</v>
      </c>
      <c r="D786" s="25">
        <v>96.5</v>
      </c>
      <c r="E786" s="2">
        <v>124</v>
      </c>
      <c r="F786" s="10">
        <f t="shared" ref="F786:F849" si="105">(D780/2+D781+D782+D783+D784+D785+D786)/6</f>
        <v>98.341666666666654</v>
      </c>
      <c r="G786" s="31">
        <f t="shared" si="97"/>
        <v>99.566666666666663</v>
      </c>
      <c r="H786" s="45">
        <f t="shared" si="98"/>
        <v>132.53333333333333</v>
      </c>
      <c r="I786" s="31">
        <f t="shared" si="99"/>
        <v>135.00833333333333</v>
      </c>
      <c r="J786" s="38">
        <v>90.9</v>
      </c>
      <c r="K786" s="46">
        <f t="shared" si="100"/>
        <v>103.47682399796628</v>
      </c>
      <c r="L786" s="31">
        <f t="shared" si="101"/>
        <v>132.53333333333333</v>
      </c>
      <c r="M786" s="41">
        <f t="shared" si="102"/>
        <v>98.341666666666654</v>
      </c>
      <c r="N786" s="2"/>
      <c r="O786" s="81">
        <f t="shared" si="103"/>
        <v>90.912500000000009</v>
      </c>
      <c r="Q786" s="43">
        <v>1950</v>
      </c>
      <c r="R786" s="42">
        <v>5</v>
      </c>
      <c r="T786" s="56">
        <v>150.5</v>
      </c>
      <c r="U786" s="10">
        <f t="shared" ref="U786:U849" si="106">(T780/2+T781+T782+T783+T784+T785+T786)/6</f>
        <v>168.81666666666669</v>
      </c>
      <c r="V786" s="31">
        <f t="shared" si="104"/>
        <v>119.47500000000002</v>
      </c>
      <c r="W786" s="38"/>
    </row>
    <row r="787" spans="1:23" ht="16.5" thickBot="1">
      <c r="A787" s="43">
        <v>2012</v>
      </c>
      <c r="B787" s="42">
        <v>6</v>
      </c>
      <c r="D787" s="25">
        <v>92</v>
      </c>
      <c r="E787" s="2">
        <v>123.4</v>
      </c>
      <c r="F787" s="10">
        <f t="shared" si="105"/>
        <v>92.975000000000009</v>
      </c>
      <c r="G787" s="31">
        <f t="shared" si="97"/>
        <v>95.516666666666652</v>
      </c>
      <c r="H787" s="45">
        <f t="shared" si="98"/>
        <v>129.21666666666667</v>
      </c>
      <c r="I787" s="31">
        <f t="shared" si="99"/>
        <v>132.94999999999999</v>
      </c>
      <c r="J787" s="38">
        <v>86.6</v>
      </c>
      <c r="K787" s="46">
        <f t="shared" si="100"/>
        <v>103.8980012548176</v>
      </c>
      <c r="L787" s="31">
        <f t="shared" si="101"/>
        <v>129.21666666666667</v>
      </c>
      <c r="M787" s="41">
        <f t="shared" si="102"/>
        <v>92.975000000000009</v>
      </c>
      <c r="N787" s="2"/>
      <c r="O787" s="81">
        <f t="shared" si="103"/>
        <v>86.579166666666666</v>
      </c>
      <c r="Q787" s="43">
        <v>1950</v>
      </c>
      <c r="R787" s="42">
        <v>6</v>
      </c>
      <c r="T787" s="56">
        <v>118.3</v>
      </c>
      <c r="U787" s="10">
        <f t="shared" si="106"/>
        <v>157.71666666666667</v>
      </c>
      <c r="V787" s="31">
        <f t="shared" si="104"/>
        <v>107.25833333333334</v>
      </c>
      <c r="W787" s="38"/>
    </row>
    <row r="788" spans="1:23" ht="16.5" thickBot="1">
      <c r="A788" s="43">
        <v>2012</v>
      </c>
      <c r="B788" s="42">
        <v>7</v>
      </c>
      <c r="D788" s="25">
        <v>100.1</v>
      </c>
      <c r="E788" s="2">
        <v>138.5</v>
      </c>
      <c r="F788" s="10">
        <f t="shared" si="105"/>
        <v>92.683333333333337</v>
      </c>
      <c r="G788" s="31">
        <f t="shared" si="97"/>
        <v>92.924999999999997</v>
      </c>
      <c r="H788" s="45">
        <f t="shared" si="98"/>
        <v>130.22499999999999</v>
      </c>
      <c r="I788" s="31">
        <f t="shared" si="99"/>
        <v>131.39166666666665</v>
      </c>
      <c r="J788" s="38">
        <v>84.5</v>
      </c>
      <c r="K788" s="46">
        <f t="shared" si="100"/>
        <v>104.05053048012947</v>
      </c>
      <c r="L788" s="31">
        <f t="shared" si="101"/>
        <v>130.22499999999999</v>
      </c>
      <c r="M788" s="41">
        <f t="shared" si="102"/>
        <v>92.683333333333337</v>
      </c>
      <c r="N788" s="2"/>
      <c r="O788" s="81">
        <f t="shared" si="103"/>
        <v>84.462499999999991</v>
      </c>
      <c r="Q788" s="43">
        <v>1950</v>
      </c>
      <c r="R788" s="42">
        <v>7</v>
      </c>
      <c r="T788" s="56">
        <v>128.9</v>
      </c>
      <c r="U788" s="10">
        <f t="shared" si="106"/>
        <v>153.32499999999999</v>
      </c>
      <c r="V788" s="31">
        <f t="shared" si="104"/>
        <v>101.01666666666667</v>
      </c>
      <c r="W788" s="38"/>
    </row>
    <row r="789" spans="1:23" ht="16.5" thickBot="1">
      <c r="A789" s="43">
        <v>2012</v>
      </c>
      <c r="B789" s="42">
        <v>8</v>
      </c>
      <c r="D789" s="25">
        <v>94.8</v>
      </c>
      <c r="E789" s="2">
        <v>118.3</v>
      </c>
      <c r="F789" s="10">
        <f t="shared" si="105"/>
        <v>96.633333333333326</v>
      </c>
      <c r="G789" s="31">
        <f t="shared" si="97"/>
        <v>89.325000000000003</v>
      </c>
      <c r="H789" s="45">
        <f t="shared" si="98"/>
        <v>130.6</v>
      </c>
      <c r="I789" s="31">
        <f t="shared" si="99"/>
        <v>127.05</v>
      </c>
      <c r="J789" s="38">
        <v>85.1</v>
      </c>
      <c r="K789" s="46">
        <f t="shared" si="100"/>
        <v>103.515005174198</v>
      </c>
      <c r="L789" s="31">
        <f t="shared" si="101"/>
        <v>130.6</v>
      </c>
      <c r="M789" s="41">
        <f t="shared" si="102"/>
        <v>96.633333333333326</v>
      </c>
      <c r="N789" s="2"/>
      <c r="O789" s="81">
        <f t="shared" si="103"/>
        <v>85.079166666666666</v>
      </c>
      <c r="Q789" s="43">
        <v>1950</v>
      </c>
      <c r="R789" s="42">
        <v>8</v>
      </c>
      <c r="T789" s="56">
        <v>120.6</v>
      </c>
      <c r="U789" s="10">
        <f t="shared" si="106"/>
        <v>150.24166666666665</v>
      </c>
      <c r="V789" s="31">
        <f t="shared" si="104"/>
        <v>93.683333333333337</v>
      </c>
      <c r="W789" s="38"/>
    </row>
    <row r="790" spans="1:23" ht="16.5" thickBot="1">
      <c r="A790" s="43">
        <v>2012</v>
      </c>
      <c r="B790" s="42">
        <v>9</v>
      </c>
      <c r="D790" s="25">
        <v>93.7</v>
      </c>
      <c r="E790" s="2">
        <v>124.3</v>
      </c>
      <c r="F790" s="10">
        <f t="shared" si="105"/>
        <v>101.05</v>
      </c>
      <c r="G790" s="31">
        <f t="shared" si="97"/>
        <v>85.124999999999986</v>
      </c>
      <c r="H790" s="45">
        <f t="shared" si="98"/>
        <v>133.19166666666663</v>
      </c>
      <c r="I790" s="31">
        <f t="shared" si="99"/>
        <v>125</v>
      </c>
      <c r="J790" s="38">
        <v>85.3</v>
      </c>
      <c r="K790" s="46">
        <f t="shared" si="100"/>
        <v>103.18076859640442</v>
      </c>
      <c r="L790" s="31">
        <f t="shared" si="101"/>
        <v>133.19166666666663</v>
      </c>
      <c r="M790" s="41">
        <f t="shared" si="102"/>
        <v>101.05</v>
      </c>
      <c r="N790" s="2"/>
      <c r="O790" s="81">
        <f t="shared" si="103"/>
        <v>85.279166666666654</v>
      </c>
      <c r="Q790" s="43">
        <v>1950</v>
      </c>
      <c r="R790" s="42">
        <v>9</v>
      </c>
      <c r="T790" s="56">
        <v>72.7</v>
      </c>
      <c r="U790" s="10">
        <f t="shared" si="106"/>
        <v>138.21666666666667</v>
      </c>
      <c r="V790" s="31">
        <f t="shared" si="104"/>
        <v>87.258333333333326</v>
      </c>
      <c r="W790" s="38"/>
    </row>
    <row r="791" spans="1:23" ht="16.5" thickBot="1">
      <c r="A791" s="43">
        <v>2012</v>
      </c>
      <c r="B791" s="42">
        <v>10</v>
      </c>
      <c r="D791" s="25">
        <v>76.5</v>
      </c>
      <c r="E791" s="2">
        <v>122.4</v>
      </c>
      <c r="F791" s="10">
        <f t="shared" si="105"/>
        <v>99.424999999999997</v>
      </c>
      <c r="G791" s="31">
        <f t="shared" si="97"/>
        <v>84.974999999999994</v>
      </c>
      <c r="H791" s="45">
        <f t="shared" si="98"/>
        <v>134.64166666666665</v>
      </c>
      <c r="I791" s="31">
        <f t="shared" si="99"/>
        <v>123.95833333333333</v>
      </c>
      <c r="J791" s="38">
        <v>85.8</v>
      </c>
      <c r="K791" s="46">
        <f t="shared" si="100"/>
        <v>103.54203335847791</v>
      </c>
      <c r="L791" s="31">
        <f t="shared" si="101"/>
        <v>134.64166666666665</v>
      </c>
      <c r="M791" s="41">
        <f t="shared" si="102"/>
        <v>99.424999999999997</v>
      </c>
      <c r="N791" s="2"/>
      <c r="O791" s="81">
        <f t="shared" si="103"/>
        <v>85.824999999999989</v>
      </c>
      <c r="Q791" s="43">
        <v>1950</v>
      </c>
      <c r="R791" s="42">
        <v>10</v>
      </c>
      <c r="T791" s="56">
        <v>87</v>
      </c>
      <c r="U791" s="10">
        <f t="shared" si="106"/>
        <v>126.38333333333334</v>
      </c>
      <c r="V791" s="31">
        <f t="shared" si="104"/>
        <v>92.725000000000009</v>
      </c>
      <c r="W791" s="38"/>
    </row>
    <row r="792" spans="1:23" ht="16.5" thickBot="1">
      <c r="A792" s="43">
        <v>2012</v>
      </c>
      <c r="B792" s="42">
        <v>11</v>
      </c>
      <c r="D792" s="25">
        <v>87.6</v>
      </c>
      <c r="E792" s="2">
        <v>118.3</v>
      </c>
      <c r="F792" s="10">
        <f t="shared" si="105"/>
        <v>98.824999999999989</v>
      </c>
      <c r="G792" s="31">
        <f t="shared" si="97"/>
        <v>91.183333333333337</v>
      </c>
      <c r="H792" s="45">
        <f t="shared" si="98"/>
        <v>134.53333333333333</v>
      </c>
      <c r="I792" s="31">
        <f t="shared" si="99"/>
        <v>125.24166666666666</v>
      </c>
      <c r="J792" s="38">
        <v>87.7</v>
      </c>
      <c r="K792" s="46">
        <f t="shared" si="100"/>
        <v>103.6132894847795</v>
      </c>
      <c r="L792" s="31">
        <f t="shared" si="101"/>
        <v>134.53333333333333</v>
      </c>
      <c r="M792" s="41">
        <f t="shared" si="102"/>
        <v>98.824999999999989</v>
      </c>
      <c r="N792" s="2"/>
      <c r="O792" s="81">
        <f t="shared" si="103"/>
        <v>87.704166666666652</v>
      </c>
      <c r="Q792" s="43">
        <v>1950</v>
      </c>
      <c r="R792" s="42">
        <v>11</v>
      </c>
      <c r="T792" s="56">
        <v>77.7</v>
      </c>
      <c r="U792" s="10">
        <f t="shared" si="106"/>
        <v>113.40833333333336</v>
      </c>
      <c r="V792" s="31">
        <f t="shared" si="104"/>
        <v>102.00833333333334</v>
      </c>
      <c r="W792" s="38"/>
    </row>
    <row r="793" spans="1:23" ht="16.5" thickBot="1">
      <c r="A793" s="43">
        <v>2012</v>
      </c>
      <c r="B793" s="42">
        <v>12</v>
      </c>
      <c r="D793" s="25">
        <v>56.8</v>
      </c>
      <c r="E793" s="2">
        <v>105</v>
      </c>
      <c r="F793" s="10">
        <f t="shared" si="105"/>
        <v>92.583333333333314</v>
      </c>
      <c r="G793" s="31">
        <f t="shared" si="97"/>
        <v>92.991666666666674</v>
      </c>
      <c r="H793" s="45">
        <f t="shared" si="98"/>
        <v>131.41666666666666</v>
      </c>
      <c r="I793" s="31">
        <f t="shared" si="99"/>
        <v>126.19166666666666</v>
      </c>
      <c r="J793" s="38">
        <v>88.1</v>
      </c>
      <c r="K793" s="46">
        <f t="shared" si="100"/>
        <v>104.19441944194419</v>
      </c>
      <c r="L793" s="31">
        <f t="shared" si="101"/>
        <v>131.41666666666666</v>
      </c>
      <c r="M793" s="41">
        <f t="shared" si="102"/>
        <v>92.583333333333314</v>
      </c>
      <c r="N793" s="2"/>
      <c r="O793" s="81">
        <f t="shared" si="103"/>
        <v>88.05416666666666</v>
      </c>
      <c r="Q793" s="43">
        <v>1950</v>
      </c>
      <c r="R793" s="42">
        <v>12</v>
      </c>
      <c r="T793" s="56">
        <v>76.7</v>
      </c>
      <c r="U793" s="10">
        <f t="shared" si="106"/>
        <v>103.79166666666667</v>
      </c>
      <c r="V793" s="31">
        <f t="shared" si="104"/>
        <v>113.73333333333335</v>
      </c>
      <c r="W793" s="38"/>
    </row>
    <row r="794" spans="1:23" ht="16.5" thickBot="1">
      <c r="A794" s="43">
        <v>2013</v>
      </c>
      <c r="B794" s="42">
        <v>1</v>
      </c>
      <c r="D794" s="25">
        <v>96.1</v>
      </c>
      <c r="E794" s="2">
        <v>123.1</v>
      </c>
      <c r="F794" s="10">
        <f t="shared" si="105"/>
        <v>92.591666666666654</v>
      </c>
      <c r="G794" s="31">
        <f t="shared" si="97"/>
        <v>97.100000000000009</v>
      </c>
      <c r="H794" s="45">
        <f t="shared" si="98"/>
        <v>130.10833333333332</v>
      </c>
      <c r="I794" s="31">
        <f t="shared" si="99"/>
        <v>128.10833333333332</v>
      </c>
      <c r="J794" s="38">
        <v>86.8</v>
      </c>
      <c r="K794" s="46">
        <f t="shared" si="100"/>
        <v>104.05184051840519</v>
      </c>
      <c r="L794" s="31">
        <f t="shared" si="101"/>
        <v>130.10833333333332</v>
      </c>
      <c r="M794" s="41">
        <f t="shared" si="102"/>
        <v>92.591666666666654</v>
      </c>
      <c r="N794" s="2"/>
      <c r="O794" s="81">
        <f t="shared" si="103"/>
        <v>86.837499999999991</v>
      </c>
      <c r="Q794" s="43">
        <v>1951</v>
      </c>
      <c r="R794" s="42">
        <v>1</v>
      </c>
      <c r="T794" s="56">
        <v>85</v>
      </c>
      <c r="U794" s="10">
        <f t="shared" si="106"/>
        <v>97.358333333333334</v>
      </c>
      <c r="V794" s="31">
        <f t="shared" si="104"/>
        <v>120.08333333333333</v>
      </c>
      <c r="W794" s="38"/>
    </row>
    <row r="795" spans="1:23" ht="16.5" thickBot="1">
      <c r="A795" s="43">
        <v>2013</v>
      </c>
      <c r="B795" s="42">
        <v>2</v>
      </c>
      <c r="D795" s="25">
        <v>60.9</v>
      </c>
      <c r="E795" s="2">
        <v>101.8</v>
      </c>
      <c r="F795" s="10">
        <f t="shared" si="105"/>
        <v>86.5</v>
      </c>
      <c r="G795" s="31">
        <f t="shared" si="97"/>
        <v>95.916666666666671</v>
      </c>
      <c r="H795" s="45">
        <f t="shared" si="98"/>
        <v>125.67500000000001</v>
      </c>
      <c r="I795" s="31">
        <f t="shared" si="99"/>
        <v>127.39166666666665</v>
      </c>
      <c r="J795" s="38">
        <v>86.1</v>
      </c>
      <c r="K795" s="46">
        <f t="shared" si="100"/>
        <v>104.52890173410405</v>
      </c>
      <c r="L795" s="31">
        <f t="shared" si="101"/>
        <v>125.67500000000001</v>
      </c>
      <c r="M795" s="41">
        <f t="shared" si="102"/>
        <v>86.5</v>
      </c>
      <c r="N795" s="2"/>
      <c r="O795" s="81">
        <f t="shared" si="103"/>
        <v>86.13333333333334</v>
      </c>
      <c r="Q795" s="43">
        <v>1951</v>
      </c>
      <c r="R795" s="42">
        <v>2</v>
      </c>
      <c r="T795" s="56">
        <v>84.8</v>
      </c>
      <c r="U795" s="10">
        <f t="shared" si="106"/>
        <v>90.699999999999989</v>
      </c>
      <c r="V795" s="31">
        <f t="shared" si="104"/>
        <v>120.39166666666667</v>
      </c>
      <c r="W795" s="38"/>
    </row>
    <row r="796" spans="1:23" ht="16.5" thickBot="1">
      <c r="A796" s="43">
        <v>2013</v>
      </c>
      <c r="B796" s="42">
        <v>3</v>
      </c>
      <c r="D796" s="25">
        <v>78.3</v>
      </c>
      <c r="E796" s="2">
        <v>110.2</v>
      </c>
      <c r="F796" s="10">
        <f t="shared" si="105"/>
        <v>83.841666666666669</v>
      </c>
      <c r="G796" s="31">
        <f t="shared" si="97"/>
        <v>97.958333333333329</v>
      </c>
      <c r="H796" s="45">
        <f t="shared" si="98"/>
        <v>123.825</v>
      </c>
      <c r="I796" s="31">
        <f t="shared" si="99"/>
        <v>128.92499999999998</v>
      </c>
      <c r="J796" s="38">
        <v>84.4</v>
      </c>
      <c r="K796" s="46">
        <f t="shared" si="100"/>
        <v>104.76890965112813</v>
      </c>
      <c r="L796" s="31">
        <f t="shared" si="101"/>
        <v>123.825</v>
      </c>
      <c r="M796" s="41">
        <f t="shared" si="102"/>
        <v>83.841666666666669</v>
      </c>
      <c r="N796" s="2"/>
      <c r="O796" s="81">
        <f t="shared" si="103"/>
        <v>84.375000000000014</v>
      </c>
      <c r="Q796" s="43">
        <v>1951</v>
      </c>
      <c r="R796" s="42">
        <v>3</v>
      </c>
      <c r="T796" s="56">
        <v>79.3</v>
      </c>
      <c r="U796" s="10">
        <f t="shared" si="106"/>
        <v>87.808333333333337</v>
      </c>
      <c r="V796" s="31">
        <f t="shared" si="104"/>
        <v>123.27500000000002</v>
      </c>
      <c r="W796" s="38"/>
    </row>
    <row r="797" spans="1:23" ht="16.5" thickBot="1">
      <c r="A797" s="43">
        <v>2013</v>
      </c>
      <c r="B797" s="42">
        <v>4</v>
      </c>
      <c r="D797" s="25">
        <v>107.3</v>
      </c>
      <c r="E797" s="2">
        <v>125.9</v>
      </c>
      <c r="F797" s="10">
        <f t="shared" si="105"/>
        <v>87.541666666666671</v>
      </c>
      <c r="G797" s="31">
        <f t="shared" si="97"/>
        <v>98.983333333333348</v>
      </c>
      <c r="H797" s="45">
        <f t="shared" si="98"/>
        <v>124.25</v>
      </c>
      <c r="I797" s="31">
        <f t="shared" si="99"/>
        <v>130.13333333333335</v>
      </c>
      <c r="J797" s="38">
        <v>84.3</v>
      </c>
      <c r="K797" s="46">
        <f t="shared" si="100"/>
        <v>104.19324131366017</v>
      </c>
      <c r="L797" s="31">
        <f t="shared" si="101"/>
        <v>124.25</v>
      </c>
      <c r="M797" s="41">
        <f t="shared" si="102"/>
        <v>87.541666666666671</v>
      </c>
      <c r="N797" s="2"/>
      <c r="O797" s="81">
        <f t="shared" si="103"/>
        <v>84.32083333333334</v>
      </c>
      <c r="Q797" s="43">
        <v>1951</v>
      </c>
      <c r="R797" s="42">
        <v>4</v>
      </c>
      <c r="T797" s="56">
        <v>131.69999999999999</v>
      </c>
      <c r="U797" s="10">
        <f t="shared" si="106"/>
        <v>96.45</v>
      </c>
      <c r="V797" s="31">
        <f t="shared" si="104"/>
        <v>125.97500000000001</v>
      </c>
      <c r="W797" s="38"/>
    </row>
    <row r="798" spans="1:23" ht="16.5" thickBot="1">
      <c r="A798" s="43">
        <v>2013</v>
      </c>
      <c r="B798" s="42">
        <v>5</v>
      </c>
      <c r="D798" s="25">
        <v>120.2</v>
      </c>
      <c r="E798" s="2">
        <v>134.30000000000001</v>
      </c>
      <c r="F798" s="10">
        <f t="shared" si="105"/>
        <v>93.899999999999991</v>
      </c>
      <c r="G798" s="31">
        <f t="shared" si="97"/>
        <v>100.12500000000001</v>
      </c>
      <c r="H798" s="45">
        <f t="shared" si="98"/>
        <v>126.575</v>
      </c>
      <c r="I798" s="31">
        <f t="shared" si="99"/>
        <v>132.17499999999998</v>
      </c>
      <c r="J798" s="38">
        <v>87</v>
      </c>
      <c r="K798" s="46">
        <f t="shared" si="100"/>
        <v>103.47976570820022</v>
      </c>
      <c r="L798" s="31">
        <f t="shared" si="101"/>
        <v>126.575</v>
      </c>
      <c r="M798" s="41">
        <f t="shared" si="102"/>
        <v>93.899999999999991</v>
      </c>
      <c r="N798" s="2"/>
      <c r="O798" s="81">
        <f t="shared" si="103"/>
        <v>86.995833333333337</v>
      </c>
      <c r="Q798" s="43">
        <v>1951</v>
      </c>
      <c r="R798" s="42">
        <v>5</v>
      </c>
      <c r="T798" s="56">
        <v>153.69999999999999</v>
      </c>
      <c r="U798" s="10">
        <f t="shared" si="106"/>
        <v>108.34166666666665</v>
      </c>
      <c r="V798" s="31">
        <f t="shared" si="104"/>
        <v>116.31666666666666</v>
      </c>
      <c r="W798" s="38"/>
    </row>
    <row r="799" spans="1:23" ht="16.5" thickBot="1">
      <c r="A799" s="43">
        <v>2013</v>
      </c>
      <c r="B799" s="42">
        <v>6</v>
      </c>
      <c r="D799" s="25">
        <v>76.7</v>
      </c>
      <c r="E799" s="2">
        <v>113.7</v>
      </c>
      <c r="F799" s="10">
        <f t="shared" si="105"/>
        <v>94.649999999999991</v>
      </c>
      <c r="G799" s="31">
        <f t="shared" si="97"/>
        <v>99.933333333333337</v>
      </c>
      <c r="H799" s="45">
        <f t="shared" si="98"/>
        <v>126.91666666666667</v>
      </c>
      <c r="I799" s="31">
        <f t="shared" si="99"/>
        <v>133.80833333333334</v>
      </c>
      <c r="J799" s="38">
        <v>90.9</v>
      </c>
      <c r="K799" s="46">
        <f t="shared" si="100"/>
        <v>103.40905088924106</v>
      </c>
      <c r="L799" s="31">
        <f t="shared" si="101"/>
        <v>126.91666666666667</v>
      </c>
      <c r="M799" s="41">
        <f t="shared" si="102"/>
        <v>94.649999999999991</v>
      </c>
      <c r="N799" s="2"/>
      <c r="O799" s="81">
        <f t="shared" si="103"/>
        <v>90.899999999999991</v>
      </c>
      <c r="Q799" s="43">
        <v>1951</v>
      </c>
      <c r="R799" s="42">
        <v>6</v>
      </c>
      <c r="T799" s="56">
        <v>142.4</v>
      </c>
      <c r="U799" s="10">
        <f t="shared" si="106"/>
        <v>119.20833333333331</v>
      </c>
      <c r="V799" s="31">
        <f t="shared" si="104"/>
        <v>102.30000000000001</v>
      </c>
      <c r="W799" s="38"/>
    </row>
    <row r="800" spans="1:23" ht="16.5" thickBot="1">
      <c r="A800" s="43">
        <v>2013</v>
      </c>
      <c r="B800" s="42">
        <v>7</v>
      </c>
      <c r="D800" s="25">
        <v>86.2</v>
      </c>
      <c r="E800" s="2">
        <v>119.3</v>
      </c>
      <c r="F800" s="10">
        <f t="shared" si="105"/>
        <v>96.274999999999991</v>
      </c>
      <c r="G800" s="31">
        <f t="shared" si="97"/>
        <v>107.25</v>
      </c>
      <c r="H800" s="45">
        <f t="shared" si="98"/>
        <v>127.79166666666667</v>
      </c>
      <c r="I800" s="31">
        <f t="shared" si="99"/>
        <v>139.48333333333335</v>
      </c>
      <c r="J800" s="38">
        <v>94.6</v>
      </c>
      <c r="K800" s="46">
        <f t="shared" si="100"/>
        <v>103.27360858651433</v>
      </c>
      <c r="L800" s="31">
        <f t="shared" si="101"/>
        <v>127.79166666666667</v>
      </c>
      <c r="M800" s="41">
        <f t="shared" si="102"/>
        <v>96.274999999999991</v>
      </c>
      <c r="N800" s="2"/>
      <c r="O800" s="81">
        <f t="shared" si="103"/>
        <v>94.579166666666652</v>
      </c>
      <c r="Q800" s="43">
        <v>1951</v>
      </c>
      <c r="R800" s="42">
        <v>7</v>
      </c>
      <c r="T800" s="56">
        <v>87.2</v>
      </c>
      <c r="U800" s="10">
        <f t="shared" si="106"/>
        <v>120.26666666666667</v>
      </c>
      <c r="V800" s="31">
        <f t="shared" si="104"/>
        <v>88.808333333333337</v>
      </c>
      <c r="W800" s="38"/>
    </row>
    <row r="801" spans="1:23" ht="16.5" thickBot="1">
      <c r="A801" s="43">
        <v>2013</v>
      </c>
      <c r="B801" s="42">
        <v>8</v>
      </c>
      <c r="D801" s="25">
        <v>91.8</v>
      </c>
      <c r="E801" s="2">
        <v>118.3</v>
      </c>
      <c r="F801" s="10">
        <f t="shared" si="105"/>
        <v>98.49166666666666</v>
      </c>
      <c r="G801" s="31">
        <f t="shared" si="97"/>
        <v>114.80833333333332</v>
      </c>
      <c r="H801" s="45">
        <f t="shared" si="98"/>
        <v>128.76666666666665</v>
      </c>
      <c r="I801" s="31">
        <f t="shared" si="99"/>
        <v>146.15833333333333</v>
      </c>
      <c r="J801" s="38">
        <v>99</v>
      </c>
      <c r="K801" s="46">
        <f t="shared" si="100"/>
        <v>103.07386411709959</v>
      </c>
      <c r="L801" s="31">
        <f t="shared" si="101"/>
        <v>128.76666666666665</v>
      </c>
      <c r="M801" s="41">
        <f t="shared" si="102"/>
        <v>98.49166666666666</v>
      </c>
      <c r="N801" s="2"/>
      <c r="O801" s="81">
        <f t="shared" si="103"/>
        <v>98.999999999999986</v>
      </c>
      <c r="Q801" s="43">
        <v>1951</v>
      </c>
      <c r="R801" s="42">
        <v>8</v>
      </c>
      <c r="T801" s="56">
        <v>86.5</v>
      </c>
      <c r="U801" s="10">
        <f t="shared" si="106"/>
        <v>120.53333333333335</v>
      </c>
      <c r="V801" s="31">
        <f t="shared" si="104"/>
        <v>81.8</v>
      </c>
      <c r="W801" s="38"/>
    </row>
    <row r="802" spans="1:23" ht="16.5" thickBot="1">
      <c r="A802" s="43">
        <v>2013</v>
      </c>
      <c r="B802" s="42">
        <v>9</v>
      </c>
      <c r="D802" s="25">
        <v>54.5</v>
      </c>
      <c r="E802" s="2">
        <v>103.7</v>
      </c>
      <c r="F802" s="10">
        <f t="shared" si="105"/>
        <v>95.97499999999998</v>
      </c>
      <c r="G802" s="31">
        <f t="shared" si="97"/>
        <v>122.40833333333335</v>
      </c>
      <c r="H802" s="45">
        <f t="shared" si="98"/>
        <v>128.38333333333333</v>
      </c>
      <c r="I802" s="31">
        <f t="shared" si="99"/>
        <v>152.67499999999998</v>
      </c>
      <c r="J802" s="38">
        <v>104.6</v>
      </c>
      <c r="K802" s="46">
        <f t="shared" si="100"/>
        <v>103.37674741686203</v>
      </c>
      <c r="L802" s="31">
        <f t="shared" si="101"/>
        <v>128.38333333333333</v>
      </c>
      <c r="M802" s="41">
        <f t="shared" si="102"/>
        <v>95.97499999999998</v>
      </c>
      <c r="N802" s="2"/>
      <c r="O802" s="81">
        <f t="shared" si="103"/>
        <v>104.64999999999998</v>
      </c>
      <c r="Q802" s="43">
        <v>1951</v>
      </c>
      <c r="R802" s="42">
        <v>9</v>
      </c>
      <c r="T802" s="56">
        <v>117.7</v>
      </c>
      <c r="U802" s="10">
        <f t="shared" si="106"/>
        <v>126.47500000000001</v>
      </c>
      <c r="V802" s="31">
        <f t="shared" si="104"/>
        <v>72.708333333333329</v>
      </c>
      <c r="W802" s="38"/>
    </row>
    <row r="803" spans="1:23" ht="16.5" thickBot="1">
      <c r="A803" s="43">
        <v>2013</v>
      </c>
      <c r="B803" s="42">
        <v>10</v>
      </c>
      <c r="D803" s="25">
        <v>114.4</v>
      </c>
      <c r="E803" s="2">
        <v>131.19999999999999</v>
      </c>
      <c r="F803" s="10">
        <f t="shared" si="105"/>
        <v>99.575000000000003</v>
      </c>
      <c r="G803" s="33">
        <f t="shared" si="97"/>
        <v>133.42499999999998</v>
      </c>
      <c r="H803" s="45">
        <f t="shared" si="98"/>
        <v>130.57500000000002</v>
      </c>
      <c r="I803" s="31">
        <f t="shared" si="99"/>
        <v>159.83333333333331</v>
      </c>
      <c r="J803" s="38">
        <v>107</v>
      </c>
      <c r="K803" s="46">
        <f t="shared" si="100"/>
        <v>103.11323123273914</v>
      </c>
      <c r="L803" s="31">
        <f t="shared" si="101"/>
        <v>130.57500000000002</v>
      </c>
      <c r="M803" s="41">
        <f t="shared" si="102"/>
        <v>99.575000000000003</v>
      </c>
      <c r="N803" s="2"/>
      <c r="O803" s="81">
        <f t="shared" si="103"/>
        <v>106.96666666666668</v>
      </c>
      <c r="Q803" s="43">
        <v>1951</v>
      </c>
      <c r="R803" s="42">
        <v>10</v>
      </c>
      <c r="T803" s="56">
        <v>73.3</v>
      </c>
      <c r="U803" s="10">
        <f t="shared" si="106"/>
        <v>121.10833333333333</v>
      </c>
      <c r="V803" s="31">
        <f t="shared" si="104"/>
        <v>59.191666666666663</v>
      </c>
      <c r="W803" s="38"/>
    </row>
    <row r="804" spans="1:23" ht="16.5" thickBot="1">
      <c r="A804" s="43">
        <v>2013</v>
      </c>
      <c r="B804" s="42">
        <v>11</v>
      </c>
      <c r="D804" s="25">
        <v>113.9</v>
      </c>
      <c r="E804" s="2">
        <v>145.1</v>
      </c>
      <c r="F804" s="10">
        <f t="shared" si="105"/>
        <v>99.600000000000009</v>
      </c>
      <c r="G804" s="31">
        <f t="shared" si="97"/>
        <v>133.10833333333335</v>
      </c>
      <c r="H804" s="45">
        <f t="shared" si="98"/>
        <v>133.07500000000002</v>
      </c>
      <c r="I804" s="33">
        <f t="shared" si="99"/>
        <v>161.10833333333335</v>
      </c>
      <c r="J804" s="38">
        <v>106.9</v>
      </c>
      <c r="K804" s="46">
        <f t="shared" si="100"/>
        <v>103.3609437751004</v>
      </c>
      <c r="L804" s="31">
        <f t="shared" si="101"/>
        <v>133.07500000000002</v>
      </c>
      <c r="M804" s="41">
        <f t="shared" si="102"/>
        <v>99.600000000000009</v>
      </c>
      <c r="N804" s="2"/>
      <c r="O804" s="81">
        <f t="shared" si="103"/>
        <v>106.86250000000001</v>
      </c>
      <c r="Q804" s="43">
        <v>1951</v>
      </c>
      <c r="R804" s="42">
        <v>11</v>
      </c>
      <c r="T804" s="56">
        <v>74.2</v>
      </c>
      <c r="U804" s="10">
        <f t="shared" si="106"/>
        <v>109.69166666666666</v>
      </c>
      <c r="V804" s="31">
        <f t="shared" si="104"/>
        <v>53.25</v>
      </c>
      <c r="W804" s="38"/>
    </row>
    <row r="805" spans="1:23" ht="16.5" thickBot="1">
      <c r="A805" s="43">
        <v>2013</v>
      </c>
      <c r="B805" s="42">
        <v>12</v>
      </c>
      <c r="D805" s="25">
        <v>124.2</v>
      </c>
      <c r="E805" s="2">
        <v>143.1</v>
      </c>
      <c r="F805" s="10">
        <f t="shared" si="105"/>
        <v>103.89166666666667</v>
      </c>
      <c r="G805" s="31">
        <f t="shared" si="97"/>
        <v>132.07500000000002</v>
      </c>
      <c r="H805" s="45">
        <f t="shared" si="98"/>
        <v>136.25833333333333</v>
      </c>
      <c r="I805" s="31">
        <f t="shared" si="99"/>
        <v>158.48333333333332</v>
      </c>
      <c r="J805" s="38">
        <v>107.6</v>
      </c>
      <c r="K805" s="46">
        <f t="shared" si="100"/>
        <v>103.11542472126413</v>
      </c>
      <c r="L805" s="31">
        <f t="shared" si="101"/>
        <v>136.25833333333333</v>
      </c>
      <c r="M805" s="41">
        <f t="shared" si="102"/>
        <v>103.89166666666667</v>
      </c>
      <c r="N805" s="2"/>
      <c r="O805" s="81">
        <f t="shared" si="103"/>
        <v>107.63333333333334</v>
      </c>
      <c r="Q805" s="43">
        <v>1951</v>
      </c>
      <c r="R805" s="42">
        <v>12</v>
      </c>
      <c r="T805" s="56">
        <v>65</v>
      </c>
      <c r="U805" s="10">
        <f t="shared" si="106"/>
        <v>95.850000000000009</v>
      </c>
      <c r="V805" s="31">
        <f t="shared" si="104"/>
        <v>48.016666666666673</v>
      </c>
      <c r="W805" s="38"/>
    </row>
    <row r="806" spans="1:23" ht="16.5" thickBot="1">
      <c r="A806" s="43">
        <v>2014</v>
      </c>
      <c r="B806" s="42">
        <v>1</v>
      </c>
      <c r="D806" s="25">
        <v>117</v>
      </c>
      <c r="E806" s="2">
        <v>152.4</v>
      </c>
      <c r="F806" s="10">
        <f t="shared" si="105"/>
        <v>109.81666666666668</v>
      </c>
      <c r="G806" s="31">
        <f t="shared" si="97"/>
        <v>128.29999999999998</v>
      </c>
      <c r="H806" s="45">
        <f t="shared" si="98"/>
        <v>142.24166666666665</v>
      </c>
      <c r="I806" s="31">
        <f t="shared" si="99"/>
        <v>156.93333333333331</v>
      </c>
      <c r="J806" s="38">
        <v>109.3</v>
      </c>
      <c r="K806" s="46">
        <f t="shared" si="100"/>
        <v>102.95264835331614</v>
      </c>
      <c r="L806" s="31">
        <f t="shared" si="101"/>
        <v>142.24166666666665</v>
      </c>
      <c r="M806" s="41">
        <f t="shared" si="102"/>
        <v>109.81666666666668</v>
      </c>
      <c r="N806" s="2"/>
      <c r="O806" s="81">
        <f t="shared" si="103"/>
        <v>109.30833333333334</v>
      </c>
      <c r="Q806" s="43">
        <v>1952</v>
      </c>
      <c r="R806" s="42">
        <v>1</v>
      </c>
      <c r="T806" s="56">
        <v>57.9</v>
      </c>
      <c r="U806" s="10">
        <f t="shared" si="106"/>
        <v>86.366666666666674</v>
      </c>
      <c r="V806" s="31">
        <f t="shared" si="104"/>
        <v>46.191666666666663</v>
      </c>
      <c r="W806" s="38"/>
    </row>
    <row r="807" spans="1:23" ht="16.5" thickBot="1">
      <c r="A807" s="43">
        <v>2014</v>
      </c>
      <c r="B807" s="42">
        <v>2</v>
      </c>
      <c r="D807" s="32">
        <v>146.1</v>
      </c>
      <c r="E807" s="2">
        <v>166.3</v>
      </c>
      <c r="F807" s="10">
        <f t="shared" si="105"/>
        <v>119.33333333333336</v>
      </c>
      <c r="G807" s="31">
        <f t="shared" si="97"/>
        <v>126.05833333333334</v>
      </c>
      <c r="H807" s="45">
        <f t="shared" si="98"/>
        <v>150.15833333333333</v>
      </c>
      <c r="I807" s="31">
        <f t="shared" si="99"/>
        <v>154.00833333333333</v>
      </c>
      <c r="J807" s="38">
        <v>110.5</v>
      </c>
      <c r="K807" s="46">
        <f t="shared" si="100"/>
        <v>102.58310055865921</v>
      </c>
      <c r="L807" s="31">
        <f t="shared" si="101"/>
        <v>150.15833333333333</v>
      </c>
      <c r="M807" s="41">
        <f t="shared" si="102"/>
        <v>119.33333333333336</v>
      </c>
      <c r="N807" s="2"/>
      <c r="O807" s="81">
        <f t="shared" si="103"/>
        <v>110.52083333333336</v>
      </c>
      <c r="Q807" s="43">
        <v>1952</v>
      </c>
      <c r="R807" s="42">
        <v>2</v>
      </c>
      <c r="T807" s="56">
        <v>32.4</v>
      </c>
      <c r="U807" s="10">
        <f t="shared" si="106"/>
        <v>77.291666666666657</v>
      </c>
      <c r="V807" s="31">
        <f t="shared" si="104"/>
        <v>47.699999999999996</v>
      </c>
      <c r="W807" s="38"/>
    </row>
    <row r="808" spans="1:23" ht="16.5" thickBot="1">
      <c r="A808" s="43">
        <v>2014</v>
      </c>
      <c r="B808" s="42">
        <v>3</v>
      </c>
      <c r="D808" s="25">
        <v>128.69999999999999</v>
      </c>
      <c r="E808" s="2">
        <v>148.5</v>
      </c>
      <c r="F808" s="10">
        <f t="shared" si="105"/>
        <v>128.59166666666667</v>
      </c>
      <c r="G808" s="31">
        <f t="shared" si="97"/>
        <v>121.45</v>
      </c>
      <c r="H808" s="45">
        <f t="shared" si="98"/>
        <v>156.40833333333333</v>
      </c>
      <c r="I808" s="31">
        <f t="shared" si="99"/>
        <v>149.29166666666666</v>
      </c>
      <c r="J808" s="38">
        <v>114.3</v>
      </c>
      <c r="K808" s="46">
        <f t="shared" si="100"/>
        <v>102.16317801827491</v>
      </c>
      <c r="L808" s="31">
        <f t="shared" si="101"/>
        <v>156.40833333333333</v>
      </c>
      <c r="M808" s="41">
        <f t="shared" si="102"/>
        <v>128.59166666666667</v>
      </c>
      <c r="N808" s="2"/>
      <c r="O808" s="81">
        <f t="shared" si="103"/>
        <v>114.29583333333335</v>
      </c>
      <c r="Q808" s="43">
        <v>1952</v>
      </c>
      <c r="R808" s="42">
        <v>3</v>
      </c>
      <c r="T808" s="56">
        <v>31.5</v>
      </c>
      <c r="U808" s="10">
        <f t="shared" si="106"/>
        <v>65.524999999999991</v>
      </c>
      <c r="V808" s="31">
        <f t="shared" si="104"/>
        <v>52.15</v>
      </c>
      <c r="W808" s="38"/>
    </row>
    <row r="809" spans="1:23" ht="16.5" thickBot="1">
      <c r="A809" s="43">
        <v>2014</v>
      </c>
      <c r="B809" s="42">
        <v>4</v>
      </c>
      <c r="D809" s="25">
        <v>112.5</v>
      </c>
      <c r="E809" s="2">
        <v>144.80000000000001</v>
      </c>
      <c r="F809" s="62">
        <f t="shared" si="105"/>
        <v>133.26666666666665</v>
      </c>
      <c r="G809" s="31">
        <f t="shared" si="97"/>
        <v>118.33333333333333</v>
      </c>
      <c r="H809" s="33">
        <f t="shared" si="98"/>
        <v>160.96666666666667</v>
      </c>
      <c r="I809" s="31">
        <f t="shared" si="99"/>
        <v>149.62500000000003</v>
      </c>
      <c r="J809" s="36">
        <v>116.4</v>
      </c>
      <c r="K809" s="46">
        <f t="shared" si="100"/>
        <v>102.07853926963482</v>
      </c>
      <c r="L809" s="31">
        <f t="shared" si="101"/>
        <v>160.96666666666667</v>
      </c>
      <c r="M809" s="41">
        <f t="shared" si="102"/>
        <v>133.26666666666665</v>
      </c>
      <c r="N809" s="2"/>
      <c r="O809" s="81">
        <f t="shared" si="103"/>
        <v>116.425</v>
      </c>
      <c r="Q809" s="43">
        <v>1952</v>
      </c>
      <c r="R809" s="42">
        <v>4</v>
      </c>
      <c r="T809" s="56">
        <v>41.7</v>
      </c>
      <c r="U809" s="10">
        <f t="shared" si="106"/>
        <v>56.55833333333333</v>
      </c>
      <c r="V809" s="31">
        <f t="shared" si="104"/>
        <v>53.116666666666667</v>
      </c>
      <c r="W809" s="38"/>
    </row>
    <row r="810" spans="1:23" ht="16.5" thickBot="1">
      <c r="A810" s="43">
        <v>2014</v>
      </c>
      <c r="B810" s="42">
        <v>5</v>
      </c>
      <c r="D810" s="25">
        <v>112.5</v>
      </c>
      <c r="E810" s="2">
        <v>132.9</v>
      </c>
      <c r="F810" s="10">
        <f t="shared" si="105"/>
        <v>132.99166666666667</v>
      </c>
      <c r="G810" s="31">
        <f t="shared" si="97"/>
        <v>115.71666666666665</v>
      </c>
      <c r="H810" s="45">
        <f t="shared" si="98"/>
        <v>160.09166666666664</v>
      </c>
      <c r="I810" s="31">
        <f t="shared" si="99"/>
        <v>150.85</v>
      </c>
      <c r="J810" s="38">
        <v>115</v>
      </c>
      <c r="K810" s="33">
        <f t="shared" si="100"/>
        <v>102.03772166175825</v>
      </c>
      <c r="L810" s="31">
        <f t="shared" si="101"/>
        <v>160.09166666666664</v>
      </c>
      <c r="M810" s="41">
        <f t="shared" si="102"/>
        <v>132.99166666666667</v>
      </c>
      <c r="N810" s="2"/>
      <c r="O810" s="81">
        <f t="shared" si="103"/>
        <v>114.97916666666667</v>
      </c>
      <c r="Q810" s="43">
        <v>1952</v>
      </c>
      <c r="R810" s="42">
        <v>5</v>
      </c>
      <c r="T810" s="56">
        <v>33.6</v>
      </c>
      <c r="U810" s="10">
        <f t="shared" si="106"/>
        <v>49.866666666666674</v>
      </c>
      <c r="V810" s="31">
        <f t="shared" si="104"/>
        <v>51.666666666666657</v>
      </c>
      <c r="W810" s="38"/>
    </row>
    <row r="811" spans="1:23" ht="16.5" thickBot="1">
      <c r="A811" s="43">
        <v>2014</v>
      </c>
      <c r="B811" s="42">
        <v>6</v>
      </c>
      <c r="D811" s="25">
        <v>102.9</v>
      </c>
      <c r="E811" s="2">
        <v>125.8</v>
      </c>
      <c r="F811" s="10">
        <f t="shared" si="105"/>
        <v>130.29999999999998</v>
      </c>
      <c r="G811" s="31">
        <f t="shared" si="97"/>
        <v>115.00833333333334</v>
      </c>
      <c r="H811" s="45">
        <f t="shared" si="98"/>
        <v>157.04166666666666</v>
      </c>
      <c r="I811" s="31">
        <f t="shared" si="99"/>
        <v>154.13333333333333</v>
      </c>
      <c r="J811" s="38">
        <v>114.1</v>
      </c>
      <c r="K811" s="46">
        <f t="shared" si="100"/>
        <v>102.05231517012024</v>
      </c>
      <c r="L811" s="31">
        <f t="shared" si="101"/>
        <v>157.04166666666666</v>
      </c>
      <c r="M811" s="41">
        <f t="shared" si="102"/>
        <v>130.29999999999998</v>
      </c>
      <c r="N811" s="2"/>
      <c r="O811" s="81">
        <f t="shared" si="103"/>
        <v>114.07916666666667</v>
      </c>
      <c r="Q811" s="43">
        <v>1952</v>
      </c>
      <c r="R811" s="42">
        <v>6</v>
      </c>
      <c r="T811" s="56">
        <v>52</v>
      </c>
      <c r="U811" s="10">
        <f t="shared" si="106"/>
        <v>46.933333333333337</v>
      </c>
      <c r="V811" s="31">
        <f t="shared" si="104"/>
        <v>52.791666666666664</v>
      </c>
      <c r="W811" s="38"/>
    </row>
    <row r="812" spans="1:23" ht="16.5" thickBot="1">
      <c r="A812" s="43">
        <v>2014</v>
      </c>
      <c r="B812" s="42">
        <v>7</v>
      </c>
      <c r="D812" s="25">
        <v>100.2</v>
      </c>
      <c r="E812" s="2">
        <v>141.80000000000001</v>
      </c>
      <c r="F812" s="10">
        <f t="shared" si="105"/>
        <v>126.89999999999999</v>
      </c>
      <c r="G812" s="31">
        <f t="shared" si="97"/>
        <v>115.01666666666667</v>
      </c>
      <c r="H812" s="45">
        <f t="shared" si="98"/>
        <v>156.04999999999998</v>
      </c>
      <c r="I812" s="31">
        <f t="shared" si="99"/>
        <v>157.42500000000001</v>
      </c>
      <c r="J812" s="38">
        <v>112.6</v>
      </c>
      <c r="K812" s="46">
        <f t="shared" si="100"/>
        <v>102.29708431836092</v>
      </c>
      <c r="L812" s="31">
        <f t="shared" si="101"/>
        <v>156.04999999999998</v>
      </c>
      <c r="M812" s="41">
        <f t="shared" si="102"/>
        <v>126.89999999999999</v>
      </c>
      <c r="N812" s="2"/>
      <c r="O812" s="81">
        <f t="shared" si="103"/>
        <v>112.60833333333333</v>
      </c>
      <c r="Q812" s="43">
        <v>1952</v>
      </c>
      <c r="R812" s="42">
        <v>7</v>
      </c>
      <c r="T812" s="56">
        <v>56.1</v>
      </c>
      <c r="U812" s="10">
        <f t="shared" si="106"/>
        <v>46.041666666666664</v>
      </c>
      <c r="V812" s="31">
        <f t="shared" si="104"/>
        <v>51.358333333333327</v>
      </c>
      <c r="W812" s="38"/>
    </row>
    <row r="813" spans="1:23" ht="16.5" thickBot="1">
      <c r="A813" s="43">
        <v>2014</v>
      </c>
      <c r="B813" s="42">
        <v>8</v>
      </c>
      <c r="D813" s="25">
        <v>106.9</v>
      </c>
      <c r="E813" s="2">
        <v>127.9</v>
      </c>
      <c r="F813" s="10">
        <f t="shared" si="105"/>
        <v>122.79166666666667</v>
      </c>
      <c r="G813" s="31">
        <f t="shared" si="97"/>
        <v>111.625</v>
      </c>
      <c r="H813" s="45">
        <f t="shared" si="98"/>
        <v>150.80833333333334</v>
      </c>
      <c r="I813" s="31">
        <f t="shared" si="99"/>
        <v>155.73333333333332</v>
      </c>
      <c r="J813" s="38">
        <v>108.3</v>
      </c>
      <c r="K813" s="46">
        <f t="shared" si="100"/>
        <v>102.28164234815065</v>
      </c>
      <c r="L813" s="31">
        <f t="shared" si="101"/>
        <v>150.80833333333334</v>
      </c>
      <c r="M813" s="41">
        <f t="shared" si="102"/>
        <v>122.79166666666667</v>
      </c>
      <c r="N813" s="2"/>
      <c r="O813" s="81">
        <f t="shared" si="103"/>
        <v>108.3</v>
      </c>
      <c r="Q813" s="43">
        <v>1952</v>
      </c>
      <c r="R813" s="42">
        <v>8</v>
      </c>
      <c r="T813" s="56">
        <v>77.8</v>
      </c>
      <c r="U813" s="10">
        <f t="shared" si="106"/>
        <v>51.483333333333327</v>
      </c>
      <c r="V813" s="31">
        <f t="shared" si="104"/>
        <v>45.658333333333331</v>
      </c>
      <c r="W813" s="38"/>
    </row>
    <row r="814" spans="1:23" ht="16.5" thickBot="1">
      <c r="A814" s="43">
        <v>2014</v>
      </c>
      <c r="B814" s="42">
        <v>9</v>
      </c>
      <c r="D814" s="25">
        <v>130</v>
      </c>
      <c r="E814" s="2">
        <v>148.1</v>
      </c>
      <c r="F814" s="10">
        <f t="shared" si="105"/>
        <v>121.55833333333334</v>
      </c>
      <c r="G814" s="31">
        <f t="shared" si="97"/>
        <v>103.90833333333335</v>
      </c>
      <c r="H814" s="45">
        <f t="shared" si="98"/>
        <v>149.25833333333335</v>
      </c>
      <c r="I814" s="31">
        <f t="shared" si="99"/>
        <v>155.29999999999998</v>
      </c>
      <c r="J814" s="38">
        <v>101.9</v>
      </c>
      <c r="K814" s="46">
        <f t="shared" si="100"/>
        <v>102.27874134503325</v>
      </c>
      <c r="L814" s="31">
        <f t="shared" si="101"/>
        <v>149.25833333333335</v>
      </c>
      <c r="M814" s="41">
        <f t="shared" si="102"/>
        <v>121.55833333333334</v>
      </c>
      <c r="N814" s="2"/>
      <c r="O814" s="81">
        <f t="shared" si="103"/>
        <v>101.90000000000002</v>
      </c>
      <c r="Q814" s="43">
        <v>1952</v>
      </c>
      <c r="R814" s="42">
        <v>9</v>
      </c>
      <c r="T814" s="56">
        <v>40.4</v>
      </c>
      <c r="U814" s="10">
        <f t="shared" si="106"/>
        <v>52.891666666666659</v>
      </c>
      <c r="V814" s="31">
        <f t="shared" si="104"/>
        <v>34.408333333333331</v>
      </c>
      <c r="W814" s="38"/>
    </row>
    <row r="815" spans="1:23" ht="16.5" thickBot="1">
      <c r="A815" s="43">
        <v>2014</v>
      </c>
      <c r="B815" s="42">
        <v>10</v>
      </c>
      <c r="D815" s="25">
        <v>90</v>
      </c>
      <c r="E815" s="2">
        <v>152.9</v>
      </c>
      <c r="F815" s="10">
        <f t="shared" si="105"/>
        <v>116.45833333333333</v>
      </c>
      <c r="G815" s="31">
        <f t="shared" si="97"/>
        <v>93.058333333333337</v>
      </c>
      <c r="H815" s="45">
        <f t="shared" si="98"/>
        <v>150.30000000000001</v>
      </c>
      <c r="I815" s="31">
        <f t="shared" si="99"/>
        <v>151.80833333333337</v>
      </c>
      <c r="J815" s="38">
        <v>97.3</v>
      </c>
      <c r="K815" s="46">
        <f t="shared" si="100"/>
        <v>102.90590339892665</v>
      </c>
      <c r="L815" s="31">
        <f t="shared" si="101"/>
        <v>150.30000000000001</v>
      </c>
      <c r="M815" s="41">
        <f t="shared" si="102"/>
        <v>116.45833333333333</v>
      </c>
      <c r="N815" s="2"/>
      <c r="O815" s="81">
        <f t="shared" si="103"/>
        <v>97.25833333333334</v>
      </c>
      <c r="Q815" s="43">
        <v>1952</v>
      </c>
      <c r="R815" s="42">
        <v>10</v>
      </c>
      <c r="T815" s="56">
        <v>34.200000000000003</v>
      </c>
      <c r="U815" s="10">
        <f t="shared" si="106"/>
        <v>52.491666666666667</v>
      </c>
      <c r="V815" s="31">
        <f t="shared" si="104"/>
        <v>32.200000000000003</v>
      </c>
      <c r="W815" s="38"/>
    </row>
    <row r="816" spans="1:23" ht="16.5" thickBot="1">
      <c r="A816" s="43">
        <v>2014</v>
      </c>
      <c r="B816" s="42">
        <v>11</v>
      </c>
      <c r="D816" s="25">
        <v>103.6</v>
      </c>
      <c r="E816" s="2">
        <v>151.4</v>
      </c>
      <c r="F816" s="10">
        <f t="shared" si="105"/>
        <v>114.97500000000001</v>
      </c>
      <c r="G816" s="31">
        <f t="shared" si="97"/>
        <v>91.733333333333334</v>
      </c>
      <c r="H816" s="45">
        <f t="shared" si="98"/>
        <v>152.39166666666668</v>
      </c>
      <c r="I816" s="31">
        <f t="shared" si="99"/>
        <v>147.35</v>
      </c>
      <c r="J816" s="38">
        <v>94.7</v>
      </c>
      <c r="K816" s="46">
        <f t="shared" si="100"/>
        <v>103.25433065159092</v>
      </c>
      <c r="L816" s="31">
        <f t="shared" si="101"/>
        <v>152.39166666666668</v>
      </c>
      <c r="M816" s="41">
        <f t="shared" si="102"/>
        <v>114.97500000000001</v>
      </c>
      <c r="N816" s="2"/>
      <c r="O816" s="81">
        <f t="shared" si="103"/>
        <v>94.720833333333346</v>
      </c>
      <c r="Q816" s="43">
        <v>1952</v>
      </c>
      <c r="R816" s="42">
        <v>11</v>
      </c>
      <c r="T816" s="56">
        <v>31.8</v>
      </c>
      <c r="U816" s="10">
        <f t="shared" si="106"/>
        <v>51.516666666666673</v>
      </c>
      <c r="V816" s="31">
        <f t="shared" si="104"/>
        <v>31.324999999999999</v>
      </c>
      <c r="W816" s="38"/>
    </row>
    <row r="817" spans="1:23" ht="16.5" thickBot="1">
      <c r="A817" s="43">
        <v>2014</v>
      </c>
      <c r="B817" s="42">
        <v>12</v>
      </c>
      <c r="D817" s="25">
        <v>112.9</v>
      </c>
      <c r="E817" s="2">
        <v>153.80000000000001</v>
      </c>
      <c r="F817" s="10">
        <f t="shared" si="105"/>
        <v>115.84166666666665</v>
      </c>
      <c r="G817" s="31">
        <f t="shared" si="97"/>
        <v>87.408333333333346</v>
      </c>
      <c r="H817" s="45">
        <f t="shared" si="98"/>
        <v>156.46666666666667</v>
      </c>
      <c r="I817" s="31">
        <f t="shared" si="99"/>
        <v>142.84166666666667</v>
      </c>
      <c r="J817" s="38">
        <v>92.2</v>
      </c>
      <c r="K817" s="46">
        <f t="shared" si="100"/>
        <v>103.50694194662255</v>
      </c>
      <c r="L817" s="31">
        <f t="shared" si="101"/>
        <v>156.46666666666667</v>
      </c>
      <c r="M817" s="41">
        <f t="shared" si="102"/>
        <v>115.84166666666665</v>
      </c>
      <c r="N817" s="2"/>
      <c r="O817" s="81">
        <f t="shared" si="103"/>
        <v>92.216666666666654</v>
      </c>
      <c r="Q817" s="43">
        <v>1952</v>
      </c>
      <c r="R817" s="42">
        <v>12</v>
      </c>
      <c r="T817" s="56">
        <v>48.9</v>
      </c>
      <c r="U817" s="10">
        <f t="shared" si="106"/>
        <v>52.533333333333331</v>
      </c>
      <c r="V817" s="31">
        <f t="shared" si="104"/>
        <v>30.175000000000001</v>
      </c>
      <c r="W817" s="38"/>
    </row>
    <row r="818" spans="1:23" ht="16.5" thickBot="1">
      <c r="A818" s="43">
        <v>2015</v>
      </c>
      <c r="B818" s="42">
        <v>1</v>
      </c>
      <c r="D818" s="25">
        <v>93</v>
      </c>
      <c r="E818" s="2">
        <v>137.30000000000001</v>
      </c>
      <c r="F818" s="10">
        <f t="shared" si="105"/>
        <v>114.41666666666667</v>
      </c>
      <c r="G818" s="31">
        <f t="shared" si="97"/>
        <v>79.61666666666666</v>
      </c>
      <c r="H818" s="45">
        <f t="shared" si="98"/>
        <v>157.04999999999998</v>
      </c>
      <c r="I818" s="31">
        <f t="shared" si="99"/>
        <v>136.94999999999999</v>
      </c>
      <c r="J818" s="38">
        <v>89.3</v>
      </c>
      <c r="K818" s="46">
        <f t="shared" si="100"/>
        <v>103.72614712308813</v>
      </c>
      <c r="L818" s="31">
        <f t="shared" si="101"/>
        <v>157.04999999999998</v>
      </c>
      <c r="M818" s="41">
        <f t="shared" si="102"/>
        <v>114.41666666666667</v>
      </c>
      <c r="N818" s="2"/>
      <c r="O818" s="81">
        <f t="shared" si="103"/>
        <v>89.266666666666666</v>
      </c>
      <c r="Q818" s="43">
        <v>1953</v>
      </c>
      <c r="R818" s="42">
        <v>1</v>
      </c>
      <c r="T818" s="56">
        <v>37.9</v>
      </c>
      <c r="U818" s="10">
        <f t="shared" si="106"/>
        <v>49.841666666666661</v>
      </c>
      <c r="V818" s="31">
        <f t="shared" si="104"/>
        <v>25.708333333333329</v>
      </c>
      <c r="W818" s="38"/>
    </row>
    <row r="819" spans="1:23" ht="16.5" thickBot="1">
      <c r="A819" s="43">
        <v>2015</v>
      </c>
      <c r="B819" s="42">
        <v>2</v>
      </c>
      <c r="D819" s="25">
        <v>66.7</v>
      </c>
      <c r="E819" s="2">
        <v>126</v>
      </c>
      <c r="F819" s="10">
        <f t="shared" si="105"/>
        <v>108.27499999999999</v>
      </c>
      <c r="G819" s="31">
        <f t="shared" si="97"/>
        <v>74.966666666666669</v>
      </c>
      <c r="H819" s="45">
        <f t="shared" si="98"/>
        <v>155.57500000000002</v>
      </c>
      <c r="I819" s="31">
        <f t="shared" si="99"/>
        <v>132.29999999999998</v>
      </c>
      <c r="J819" s="38">
        <v>86.1</v>
      </c>
      <c r="K819" s="46">
        <f t="shared" si="100"/>
        <v>104.36850611867929</v>
      </c>
      <c r="L819" s="31">
        <f t="shared" si="101"/>
        <v>155.57500000000002</v>
      </c>
      <c r="M819" s="41">
        <f t="shared" si="102"/>
        <v>108.27499999999999</v>
      </c>
      <c r="N819" s="2"/>
      <c r="O819" s="81">
        <f t="shared" si="103"/>
        <v>86.062499999999986</v>
      </c>
      <c r="Q819" s="43">
        <v>1953</v>
      </c>
      <c r="R819" s="42">
        <v>2</v>
      </c>
      <c r="T819" s="56">
        <v>5.9</v>
      </c>
      <c r="U819" s="10">
        <f t="shared" si="106"/>
        <v>39.666666666666671</v>
      </c>
      <c r="V819" s="31">
        <f t="shared" si="104"/>
        <v>23.25</v>
      </c>
      <c r="W819" s="38"/>
    </row>
    <row r="820" spans="1:23" ht="16.5" thickBot="1">
      <c r="A820" s="43">
        <v>2015</v>
      </c>
      <c r="B820" s="42">
        <v>3</v>
      </c>
      <c r="D820" s="25">
        <v>54.5</v>
      </c>
      <c r="E820" s="2">
        <v>124.6</v>
      </c>
      <c r="F820" s="10">
        <f t="shared" si="105"/>
        <v>97.616666666666674</v>
      </c>
      <c r="G820" s="31">
        <f t="shared" si="97"/>
        <v>75.76666666666668</v>
      </c>
      <c r="H820" s="45">
        <f t="shared" si="98"/>
        <v>153.34166666666667</v>
      </c>
      <c r="I820" s="31">
        <f t="shared" si="99"/>
        <v>128.85833333333332</v>
      </c>
      <c r="J820" s="38">
        <v>82.1</v>
      </c>
      <c r="K820" s="46">
        <f t="shared" si="100"/>
        <v>105.7085538671675</v>
      </c>
      <c r="L820" s="31">
        <f t="shared" si="101"/>
        <v>153.34166666666667</v>
      </c>
      <c r="M820" s="41">
        <f t="shared" si="102"/>
        <v>97.616666666666674</v>
      </c>
      <c r="N820" s="2"/>
      <c r="O820" s="81">
        <f t="shared" si="103"/>
        <v>82.149999999999991</v>
      </c>
      <c r="Q820" s="43">
        <v>1953</v>
      </c>
      <c r="R820" s="42">
        <v>3</v>
      </c>
      <c r="T820" s="56">
        <v>14.7</v>
      </c>
      <c r="U820" s="10">
        <f t="shared" si="106"/>
        <v>32.266666666666666</v>
      </c>
      <c r="V820" s="31">
        <f t="shared" si="104"/>
        <v>27.400000000000002</v>
      </c>
      <c r="W820" s="38"/>
    </row>
    <row r="821" spans="1:23" ht="16.5" thickBot="1">
      <c r="A821" s="43">
        <v>2015</v>
      </c>
      <c r="B821" s="42">
        <v>4</v>
      </c>
      <c r="D821" s="25">
        <v>75.3</v>
      </c>
      <c r="E821" s="2">
        <v>129.69999999999999</v>
      </c>
      <c r="F821" s="10">
        <f t="shared" si="105"/>
        <v>91.833333333333329</v>
      </c>
      <c r="G821" s="31">
        <f t="shared" si="97"/>
        <v>78.533333333333331</v>
      </c>
      <c r="H821" s="45">
        <f t="shared" si="98"/>
        <v>149.875</v>
      </c>
      <c r="I821" s="31">
        <f t="shared" si="99"/>
        <v>125.25833333333334</v>
      </c>
      <c r="J821" s="38">
        <v>78.900000000000006</v>
      </c>
      <c r="K821" s="46">
        <f t="shared" si="100"/>
        <v>106.32032667876588</v>
      </c>
      <c r="L821" s="31">
        <f t="shared" si="101"/>
        <v>149.875</v>
      </c>
      <c r="M821" s="41">
        <f t="shared" si="102"/>
        <v>91.833333333333329</v>
      </c>
      <c r="N821" s="2"/>
      <c r="O821" s="81">
        <f t="shared" si="103"/>
        <v>78.908333333333317</v>
      </c>
      <c r="Q821" s="43">
        <v>1953</v>
      </c>
      <c r="R821" s="42">
        <v>4</v>
      </c>
      <c r="T821" s="56">
        <v>39.6</v>
      </c>
      <c r="U821" s="10">
        <f t="shared" si="106"/>
        <v>32.65</v>
      </c>
      <c r="V821" s="31">
        <f t="shared" si="104"/>
        <v>28.308333333333337</v>
      </c>
      <c r="W821" s="38"/>
    </row>
    <row r="822" spans="1:23" ht="16.5" thickBot="1">
      <c r="A822" s="43">
        <v>2015</v>
      </c>
      <c r="B822" s="42">
        <v>5</v>
      </c>
      <c r="D822" s="25">
        <v>88.8</v>
      </c>
      <c r="E822" s="2">
        <v>122.6</v>
      </c>
      <c r="F822" s="10">
        <f t="shared" si="105"/>
        <v>90.5</v>
      </c>
      <c r="G822" s="31">
        <f t="shared" si="97"/>
        <v>76.466666666666683</v>
      </c>
      <c r="H822" s="45">
        <f t="shared" si="98"/>
        <v>144.94999999999999</v>
      </c>
      <c r="I822" s="31">
        <f t="shared" si="99"/>
        <v>121.15833333333335</v>
      </c>
      <c r="J822" s="38">
        <v>76.099999999999994</v>
      </c>
      <c r="K822" s="46">
        <f t="shared" si="100"/>
        <v>106.01657458563535</v>
      </c>
      <c r="L822" s="31">
        <f t="shared" si="101"/>
        <v>144.94999999999999</v>
      </c>
      <c r="M822" s="41">
        <f t="shared" si="102"/>
        <v>90.5</v>
      </c>
      <c r="N822" s="2"/>
      <c r="O822" s="81">
        <f t="shared" si="103"/>
        <v>76.083333333333329</v>
      </c>
      <c r="Q822" s="43">
        <v>1953</v>
      </c>
      <c r="R822" s="42">
        <v>5</v>
      </c>
      <c r="T822" s="56">
        <v>18.3</v>
      </c>
      <c r="U822" s="10">
        <f t="shared" si="106"/>
        <v>30.200000000000003</v>
      </c>
      <c r="V822" s="31">
        <f t="shared" si="104"/>
        <v>22.941666666666666</v>
      </c>
      <c r="W822" s="38"/>
    </row>
    <row r="823" spans="1:23" ht="16.5" thickBot="1">
      <c r="A823" s="43">
        <v>2015</v>
      </c>
      <c r="B823" s="42">
        <v>6</v>
      </c>
      <c r="D823" s="25">
        <v>66.5</v>
      </c>
      <c r="E823" s="2">
        <v>126.1</v>
      </c>
      <c r="F823" s="10">
        <f t="shared" si="105"/>
        <v>83.541666666666671</v>
      </c>
      <c r="G823" s="31">
        <f t="shared" si="97"/>
        <v>71.683333333333337</v>
      </c>
      <c r="H823" s="45">
        <f t="shared" si="98"/>
        <v>140.53333333333333</v>
      </c>
      <c r="I823" s="31">
        <f t="shared" si="99"/>
        <v>118.75833333333333</v>
      </c>
      <c r="J823" s="38">
        <v>72.099999999999994</v>
      </c>
      <c r="K823" s="46">
        <f t="shared" si="100"/>
        <v>106.8219451371571</v>
      </c>
      <c r="L823" s="31">
        <f t="shared" si="101"/>
        <v>140.53333333333333</v>
      </c>
      <c r="M823" s="41">
        <f t="shared" si="102"/>
        <v>83.541666666666671</v>
      </c>
      <c r="N823" s="2"/>
      <c r="O823" s="81">
        <f t="shared" si="103"/>
        <v>72.07083333333334</v>
      </c>
      <c r="Q823" s="43">
        <v>1953</v>
      </c>
      <c r="R823" s="42">
        <v>6</v>
      </c>
      <c r="T823" s="56">
        <v>31.5</v>
      </c>
      <c r="U823" s="10">
        <f t="shared" si="106"/>
        <v>28.725000000000005</v>
      </c>
      <c r="V823" s="31">
        <f t="shared" si="104"/>
        <v>20.425000000000001</v>
      </c>
      <c r="W823" s="38"/>
    </row>
    <row r="824" spans="1:23" ht="16.5" thickBot="1">
      <c r="A824" s="43">
        <v>2015</v>
      </c>
      <c r="B824" s="42">
        <v>7</v>
      </c>
      <c r="D824" s="25">
        <v>65.8</v>
      </c>
      <c r="E824" s="2">
        <v>110.8</v>
      </c>
      <c r="F824" s="10">
        <f t="shared" si="105"/>
        <v>77.350000000000009</v>
      </c>
      <c r="G824" s="31">
        <f t="shared" si="97"/>
        <v>70.183333333333323</v>
      </c>
      <c r="H824" s="45">
        <f t="shared" si="98"/>
        <v>134.74166666666665</v>
      </c>
      <c r="I824" s="31">
        <f t="shared" si="99"/>
        <v>115.20833333333333</v>
      </c>
      <c r="J824" s="38">
        <v>68.3</v>
      </c>
      <c r="K824" s="46">
        <f t="shared" si="100"/>
        <v>107.41973712561948</v>
      </c>
      <c r="L824" s="31">
        <f t="shared" si="101"/>
        <v>134.74166666666665</v>
      </c>
      <c r="M824" s="41">
        <f t="shared" si="102"/>
        <v>77.350000000000009</v>
      </c>
      <c r="N824" s="2"/>
      <c r="O824" s="81">
        <f t="shared" si="103"/>
        <v>68.283333333333346</v>
      </c>
      <c r="Q824" s="43">
        <v>1953</v>
      </c>
      <c r="R824" s="42">
        <v>7</v>
      </c>
      <c r="T824" s="56">
        <v>12.7</v>
      </c>
      <c r="U824" s="10">
        <f t="shared" si="106"/>
        <v>23.608333333333331</v>
      </c>
      <c r="V824" s="31">
        <f t="shared" si="104"/>
        <v>15.533333333333333</v>
      </c>
      <c r="W824" s="38"/>
    </row>
    <row r="825" spans="1:23" ht="16.5" thickBot="1">
      <c r="A825" s="43">
        <v>2015</v>
      </c>
      <c r="B825" s="42">
        <v>8</v>
      </c>
      <c r="D825" s="25">
        <v>64.400000000000006</v>
      </c>
      <c r="E825" s="2">
        <v>108</v>
      </c>
      <c r="F825" s="10">
        <f t="shared" si="105"/>
        <v>74.774999999999991</v>
      </c>
      <c r="G825" s="31">
        <f t="shared" si="97"/>
        <v>68.666666666666671</v>
      </c>
      <c r="H825" s="45">
        <f t="shared" si="98"/>
        <v>130.79999999999998</v>
      </c>
      <c r="I825" s="31">
        <f t="shared" si="99"/>
        <v>113.5</v>
      </c>
      <c r="J825" s="38">
        <v>66.400000000000006</v>
      </c>
      <c r="K825" s="46">
        <f t="shared" si="100"/>
        <v>107.49247743229689</v>
      </c>
      <c r="L825" s="31">
        <f t="shared" si="101"/>
        <v>130.79999999999998</v>
      </c>
      <c r="M825" s="41">
        <f t="shared" si="102"/>
        <v>74.774999999999991</v>
      </c>
      <c r="N825" s="2"/>
      <c r="O825" s="81">
        <f t="shared" si="103"/>
        <v>66.354166666666671</v>
      </c>
      <c r="Q825" s="43">
        <v>1953</v>
      </c>
      <c r="R825" s="42">
        <v>8</v>
      </c>
      <c r="T825" s="56">
        <v>33.6</v>
      </c>
      <c r="U825" s="10">
        <f t="shared" si="106"/>
        <v>25.558333333333334</v>
      </c>
      <c r="V825" s="31">
        <f t="shared" si="104"/>
        <v>13.516666666666671</v>
      </c>
      <c r="W825" s="38"/>
    </row>
    <row r="826" spans="1:23" ht="16.5" thickBot="1">
      <c r="A826" s="43">
        <v>2015</v>
      </c>
      <c r="B826" s="42">
        <v>9</v>
      </c>
      <c r="D826" s="25">
        <v>78.599999999999994</v>
      </c>
      <c r="E826" s="2">
        <v>102.7</v>
      </c>
      <c r="F826" s="10">
        <f t="shared" si="105"/>
        <v>77.77500000000002</v>
      </c>
      <c r="G826" s="31">
        <f t="shared" si="97"/>
        <v>67.141666666666666</v>
      </c>
      <c r="H826" s="45">
        <f t="shared" si="98"/>
        <v>127.03333333333335</v>
      </c>
      <c r="I826" s="31">
        <f t="shared" si="99"/>
        <v>111.46666666666665</v>
      </c>
      <c r="J826" s="38">
        <v>65.900000000000006</v>
      </c>
      <c r="K826" s="46">
        <f t="shared" si="100"/>
        <v>106.33344048001715</v>
      </c>
      <c r="L826" s="31">
        <f t="shared" si="101"/>
        <v>127.03333333333335</v>
      </c>
      <c r="M826" s="41">
        <f t="shared" si="102"/>
        <v>77.77500000000002</v>
      </c>
      <c r="N826" s="2"/>
      <c r="O826" s="81">
        <f t="shared" si="103"/>
        <v>65.908333333333346</v>
      </c>
      <c r="Q826" s="43">
        <v>1953</v>
      </c>
      <c r="R826" s="42">
        <v>9</v>
      </c>
      <c r="T826" s="56">
        <v>28</v>
      </c>
      <c r="U826" s="10">
        <f t="shared" si="106"/>
        <v>28.508333333333336</v>
      </c>
      <c r="V826" s="31">
        <f t="shared" si="104"/>
        <v>9.2999999999999989</v>
      </c>
      <c r="W826" s="38"/>
    </row>
    <row r="827" spans="1:23" ht="16.5" thickBot="1">
      <c r="A827" s="43">
        <v>2015</v>
      </c>
      <c r="B827" s="42">
        <v>10</v>
      </c>
      <c r="D827" s="25">
        <v>63.6</v>
      </c>
      <c r="E827" s="2">
        <v>103.3</v>
      </c>
      <c r="F827" s="10">
        <f t="shared" si="105"/>
        <v>77.558333333333337</v>
      </c>
      <c r="G827" s="31">
        <f t="shared" si="97"/>
        <v>61.708333333333336</v>
      </c>
      <c r="H827" s="45">
        <f t="shared" si="98"/>
        <v>123.05833333333332</v>
      </c>
      <c r="I827" s="31">
        <f t="shared" si="99"/>
        <v>109.73333333333333</v>
      </c>
      <c r="J827" s="38">
        <v>64.3</v>
      </c>
      <c r="K827" s="46">
        <f t="shared" si="100"/>
        <v>105.86655205759106</v>
      </c>
      <c r="L827" s="31">
        <f t="shared" si="101"/>
        <v>123.05833333333332</v>
      </c>
      <c r="M827" s="41">
        <f t="shared" si="102"/>
        <v>77.558333333333337</v>
      </c>
      <c r="N827" s="2"/>
      <c r="O827" s="81">
        <f t="shared" si="103"/>
        <v>64.333333333333343</v>
      </c>
      <c r="Q827" s="43">
        <v>1953</v>
      </c>
      <c r="R827" s="42">
        <v>10</v>
      </c>
      <c r="T827" s="56">
        <v>12.3</v>
      </c>
      <c r="U827" s="10">
        <f t="shared" si="106"/>
        <v>26.033333333333335</v>
      </c>
      <c r="V827" s="31">
        <f t="shared" si="104"/>
        <v>6.1750000000000007</v>
      </c>
      <c r="W827" s="38"/>
    </row>
    <row r="828" spans="1:23" ht="16.5" thickBot="1">
      <c r="A828" s="43">
        <v>2015</v>
      </c>
      <c r="B828" s="42">
        <v>11</v>
      </c>
      <c r="D828" s="25">
        <v>62.2</v>
      </c>
      <c r="E828" s="2">
        <v>106.9</v>
      </c>
      <c r="F828" s="10">
        <f t="shared" si="105"/>
        <v>74.25</v>
      </c>
      <c r="G828" s="31">
        <f t="shared" si="97"/>
        <v>58.55833333333333</v>
      </c>
      <c r="H828" s="45">
        <f t="shared" si="98"/>
        <v>119.84999999999998</v>
      </c>
      <c r="I828" s="31">
        <f t="shared" si="99"/>
        <v>108.29166666666667</v>
      </c>
      <c r="J828" s="38">
        <v>61.2</v>
      </c>
      <c r="K828" s="46">
        <f t="shared" si="100"/>
        <v>106.14141414141415</v>
      </c>
      <c r="L828" s="31">
        <f t="shared" si="101"/>
        <v>119.84999999999998</v>
      </c>
      <c r="M828" s="41">
        <f t="shared" si="102"/>
        <v>74.25</v>
      </c>
      <c r="N828" s="2"/>
      <c r="O828" s="81">
        <f t="shared" si="103"/>
        <v>61.220833333333331</v>
      </c>
      <c r="Q828" s="43">
        <v>1953</v>
      </c>
      <c r="R828" s="42">
        <v>11</v>
      </c>
      <c r="T828" s="56">
        <v>2.5</v>
      </c>
      <c r="U828" s="10">
        <f t="shared" si="106"/>
        <v>21.625</v>
      </c>
      <c r="V828" s="31">
        <f t="shared" si="104"/>
        <v>4.45</v>
      </c>
      <c r="W828" s="38"/>
    </row>
    <row r="829" spans="1:23" ht="16.5" thickBot="1">
      <c r="A829" s="43">
        <v>2015</v>
      </c>
      <c r="B829" s="42">
        <v>12</v>
      </c>
      <c r="D829" s="25">
        <v>58</v>
      </c>
      <c r="E829" s="2">
        <v>109.5</v>
      </c>
      <c r="F829" s="10">
        <f t="shared" si="105"/>
        <v>70.974999999999994</v>
      </c>
      <c r="G829" s="31">
        <f t="shared" si="97"/>
        <v>54.191666666666663</v>
      </c>
      <c r="H829" s="45">
        <f t="shared" si="98"/>
        <v>117.375</v>
      </c>
      <c r="I829" s="31">
        <f t="shared" si="99"/>
        <v>105.45833333333333</v>
      </c>
      <c r="J829" s="38">
        <v>57.8</v>
      </c>
      <c r="K829" s="46">
        <f t="shared" si="100"/>
        <v>106.53751320887636</v>
      </c>
      <c r="L829" s="31">
        <f t="shared" si="101"/>
        <v>117.375</v>
      </c>
      <c r="M829" s="41">
        <f t="shared" si="102"/>
        <v>70.974999999999994</v>
      </c>
      <c r="N829" s="2"/>
      <c r="O829" s="81">
        <f t="shared" si="103"/>
        <v>57.75</v>
      </c>
      <c r="Q829" s="43">
        <v>1953</v>
      </c>
      <c r="R829" s="42">
        <v>12</v>
      </c>
      <c r="T829" s="56">
        <v>3.9</v>
      </c>
      <c r="U829" s="10">
        <f t="shared" si="106"/>
        <v>18.125</v>
      </c>
      <c r="V829" s="31">
        <f t="shared" si="104"/>
        <v>4.1666666666666661</v>
      </c>
      <c r="W829" s="38"/>
    </row>
    <row r="830" spans="1:23" ht="16.5" thickBot="1">
      <c r="A830" s="43">
        <v>2016</v>
      </c>
      <c r="B830" s="42">
        <v>1</v>
      </c>
      <c r="D830" s="25">
        <v>57</v>
      </c>
      <c r="E830" s="2">
        <v>100.1</v>
      </c>
      <c r="F830" s="10">
        <f t="shared" si="105"/>
        <v>69.45</v>
      </c>
      <c r="G830" s="31">
        <f t="shared" si="97"/>
        <v>48.93333333333333</v>
      </c>
      <c r="H830" s="45">
        <f t="shared" si="98"/>
        <v>114.31666666666668</v>
      </c>
      <c r="I830" s="31">
        <f t="shared" si="99"/>
        <v>101.65833333333335</v>
      </c>
      <c r="J830" s="38">
        <v>54.4</v>
      </c>
      <c r="K830" s="46">
        <f t="shared" si="100"/>
        <v>106.46028317734581</v>
      </c>
      <c r="L830" s="31">
        <f t="shared" si="101"/>
        <v>114.31666666666668</v>
      </c>
      <c r="M830" s="41">
        <f t="shared" si="102"/>
        <v>69.45</v>
      </c>
      <c r="N830" s="2"/>
      <c r="O830" s="81">
        <f t="shared" si="103"/>
        <v>54.441666666666663</v>
      </c>
      <c r="Q830" s="43">
        <v>1954</v>
      </c>
      <c r="R830" s="42">
        <v>1</v>
      </c>
      <c r="T830" s="56">
        <v>0.4</v>
      </c>
      <c r="U830" s="10">
        <f t="shared" si="106"/>
        <v>14.508333333333335</v>
      </c>
      <c r="V830" s="33">
        <f t="shared" si="104"/>
        <v>4.1583333333333323</v>
      </c>
      <c r="W830" s="38"/>
    </row>
    <row r="831" spans="1:23" ht="16.5" thickBot="1">
      <c r="A831" s="43">
        <v>2016</v>
      </c>
      <c r="B831" s="42">
        <v>2</v>
      </c>
      <c r="D831" s="25">
        <v>56.4</v>
      </c>
      <c r="E831" s="2">
        <v>101</v>
      </c>
      <c r="F831" s="10">
        <f t="shared" si="105"/>
        <v>68</v>
      </c>
      <c r="G831" s="31">
        <f t="shared" si="97"/>
        <v>46.31666666666667</v>
      </c>
      <c r="H831" s="45">
        <f t="shared" si="98"/>
        <v>112.91666666666667</v>
      </c>
      <c r="I831" s="31">
        <f t="shared" si="99"/>
        <v>99.641666666666666</v>
      </c>
      <c r="J831" s="38">
        <v>52.5</v>
      </c>
      <c r="K831" s="46">
        <f t="shared" si="100"/>
        <v>106.60539215686275</v>
      </c>
      <c r="L831" s="31">
        <f t="shared" si="101"/>
        <v>112.91666666666667</v>
      </c>
      <c r="M831" s="41">
        <f t="shared" si="102"/>
        <v>68</v>
      </c>
      <c r="N831" s="2"/>
      <c r="O831" s="81">
        <f t="shared" si="103"/>
        <v>52.458333333333336</v>
      </c>
      <c r="Q831" s="43">
        <v>1954</v>
      </c>
      <c r="R831" s="42">
        <v>2</v>
      </c>
      <c r="T831" s="56">
        <v>0.8</v>
      </c>
      <c r="U831" s="10">
        <f t="shared" si="106"/>
        <v>10.783333333333331</v>
      </c>
      <c r="V831" s="31">
        <f t="shared" si="104"/>
        <v>5.75</v>
      </c>
      <c r="W831" s="38"/>
    </row>
    <row r="832" spans="1:23" ht="16.5" thickBot="1">
      <c r="A832" s="43">
        <v>2016</v>
      </c>
      <c r="B832" s="42">
        <v>3</v>
      </c>
      <c r="D832" s="25">
        <v>54.1</v>
      </c>
      <c r="E832" s="2">
        <v>90.6</v>
      </c>
      <c r="F832" s="10">
        <f t="shared" si="105"/>
        <v>65.100000000000009</v>
      </c>
      <c r="G832" s="31">
        <f t="shared" si="97"/>
        <v>44.81666666666667</v>
      </c>
      <c r="H832" s="45">
        <f t="shared" si="98"/>
        <v>110.45833333333333</v>
      </c>
      <c r="I832" s="31">
        <f t="shared" si="99"/>
        <v>97.458333333333329</v>
      </c>
      <c r="J832" s="38">
        <v>50.4</v>
      </c>
      <c r="K832" s="46">
        <f t="shared" si="100"/>
        <v>106.96748591909882</v>
      </c>
      <c r="L832" s="31">
        <f t="shared" si="101"/>
        <v>110.45833333333333</v>
      </c>
      <c r="M832" s="41">
        <f t="shared" si="102"/>
        <v>65.100000000000009</v>
      </c>
      <c r="N832" s="2"/>
      <c r="O832" s="81">
        <f t="shared" si="103"/>
        <v>50.449999999999996</v>
      </c>
      <c r="Q832" s="43">
        <v>1954</v>
      </c>
      <c r="R832" s="42">
        <v>3</v>
      </c>
      <c r="T832" s="56">
        <v>15.8</v>
      </c>
      <c r="U832" s="10">
        <f t="shared" si="106"/>
        <v>8.2833333333333332</v>
      </c>
      <c r="V832" s="31">
        <f t="shared" si="104"/>
        <v>6.8583333333333334</v>
      </c>
      <c r="W832" s="38"/>
    </row>
    <row r="833" spans="1:23" ht="16.5" thickBot="1">
      <c r="A833" s="43">
        <v>2016</v>
      </c>
      <c r="B833" s="42">
        <v>4</v>
      </c>
      <c r="D833" s="25">
        <v>37.9</v>
      </c>
      <c r="E833" s="2">
        <v>94</v>
      </c>
      <c r="F833" s="10">
        <f t="shared" si="105"/>
        <v>59.566666666666663</v>
      </c>
      <c r="G833" s="31">
        <f t="shared" si="97"/>
        <v>42.3</v>
      </c>
      <c r="H833" s="45">
        <f t="shared" si="98"/>
        <v>108.95833333333333</v>
      </c>
      <c r="I833" s="31">
        <f t="shared" si="99"/>
        <v>96.88333333333334</v>
      </c>
      <c r="J833" s="38">
        <v>47.8</v>
      </c>
      <c r="K833" s="46">
        <f t="shared" si="100"/>
        <v>108.29182988248461</v>
      </c>
      <c r="L833" s="31">
        <f t="shared" si="101"/>
        <v>108.95833333333333</v>
      </c>
      <c r="M833" s="41">
        <f t="shared" si="102"/>
        <v>59.566666666666663</v>
      </c>
      <c r="N833" s="2"/>
      <c r="O833" s="81">
        <f t="shared" si="103"/>
        <v>47.774999999999999</v>
      </c>
      <c r="Q833" s="43">
        <v>1954</v>
      </c>
      <c r="R833" s="42">
        <v>4</v>
      </c>
      <c r="T833" s="56">
        <v>2.7</v>
      </c>
      <c r="U833" s="10">
        <f t="shared" si="106"/>
        <v>5.3750000000000009</v>
      </c>
      <c r="V833" s="31">
        <f t="shared" si="104"/>
        <v>5.291666666666667</v>
      </c>
      <c r="W833" s="38"/>
    </row>
    <row r="834" spans="1:23" ht="16.5" thickBot="1">
      <c r="A834" s="43">
        <v>2016</v>
      </c>
      <c r="B834" s="42">
        <v>5</v>
      </c>
      <c r="D834" s="25">
        <v>51.5</v>
      </c>
      <c r="E834" s="2">
        <v>95.3</v>
      </c>
      <c r="F834" s="10">
        <f t="shared" si="105"/>
        <v>57.666666666666664</v>
      </c>
      <c r="G834" s="31">
        <f t="shared" si="97"/>
        <v>40.550000000000004</v>
      </c>
      <c r="H834" s="45">
        <f t="shared" si="98"/>
        <v>107.32499999999999</v>
      </c>
      <c r="I834" s="31">
        <f t="shared" si="99"/>
        <v>94.75833333333334</v>
      </c>
      <c r="J834" s="38">
        <v>44.8</v>
      </c>
      <c r="K834" s="46">
        <f t="shared" si="100"/>
        <v>108.61127167630057</v>
      </c>
      <c r="L834" s="31">
        <f t="shared" si="101"/>
        <v>107.32499999999999</v>
      </c>
      <c r="M834" s="41">
        <f t="shared" si="102"/>
        <v>57.666666666666664</v>
      </c>
      <c r="O834" s="81">
        <f t="shared" si="103"/>
        <v>44.81666666666667</v>
      </c>
      <c r="Q834" s="43">
        <v>1954</v>
      </c>
      <c r="R834" s="42">
        <v>5</v>
      </c>
      <c r="T834" s="56">
        <v>1.2</v>
      </c>
      <c r="U834" s="10">
        <f t="shared" si="106"/>
        <v>4.3416666666666668</v>
      </c>
      <c r="V834" s="31">
        <f t="shared" si="104"/>
        <v>6.833333333333333</v>
      </c>
      <c r="W834" s="38"/>
    </row>
    <row r="835" spans="1:23" ht="16.5" thickBot="1">
      <c r="A835" s="43">
        <v>2016</v>
      </c>
      <c r="B835" s="42">
        <v>6</v>
      </c>
      <c r="D835" s="25">
        <v>20.5</v>
      </c>
      <c r="E835" s="2">
        <v>84.5</v>
      </c>
      <c r="F835" s="10">
        <f t="shared" si="105"/>
        <v>51.066666666666663</v>
      </c>
      <c r="G835" s="31">
        <f t="shared" si="97"/>
        <v>35.291666666666664</v>
      </c>
      <c r="H835" s="45">
        <f t="shared" si="98"/>
        <v>103.375</v>
      </c>
      <c r="I835" s="31">
        <f t="shared" si="99"/>
        <v>91.34999999999998</v>
      </c>
      <c r="J835" s="38">
        <v>41.5</v>
      </c>
      <c r="K835" s="46">
        <f t="shared" si="100"/>
        <v>110.24314621409921</v>
      </c>
      <c r="L835" s="31">
        <f t="shared" si="101"/>
        <v>103.375</v>
      </c>
      <c r="M835" s="41">
        <f t="shared" si="102"/>
        <v>51.066666666666663</v>
      </c>
      <c r="O835" s="81">
        <f t="shared" si="103"/>
        <v>41.470833333333324</v>
      </c>
      <c r="Q835" s="43">
        <v>1954</v>
      </c>
      <c r="R835" s="42">
        <v>6</v>
      </c>
      <c r="T835" s="56">
        <v>0.4</v>
      </c>
      <c r="U835" s="62">
        <f t="shared" si="106"/>
        <v>3.875</v>
      </c>
      <c r="V835" s="31">
        <f t="shared" si="104"/>
        <v>8.6916666666666664</v>
      </c>
      <c r="W835" s="38"/>
    </row>
    <row r="836" spans="1:23" ht="16.5" thickBot="1">
      <c r="A836" s="43">
        <v>2016</v>
      </c>
      <c r="B836" s="42">
        <v>7</v>
      </c>
      <c r="D836" s="25">
        <v>32.4</v>
      </c>
      <c r="E836" s="2">
        <v>88.9</v>
      </c>
      <c r="F836" s="10">
        <f t="shared" si="105"/>
        <v>46.883333333333333</v>
      </c>
      <c r="G836" s="31">
        <f t="shared" si="97"/>
        <v>35.591666666666669</v>
      </c>
      <c r="H836" s="45">
        <f t="shared" si="98"/>
        <v>100.72500000000001</v>
      </c>
      <c r="I836" s="31">
        <f t="shared" si="99"/>
        <v>89.574999999999989</v>
      </c>
      <c r="J836" s="38">
        <v>38.5</v>
      </c>
      <c r="K836" s="46">
        <f t="shared" si="100"/>
        <v>111.48418059011732</v>
      </c>
      <c r="L836" s="31">
        <f t="shared" si="101"/>
        <v>100.72500000000001</v>
      </c>
      <c r="M836" s="41">
        <f t="shared" si="102"/>
        <v>46.883333333333333</v>
      </c>
      <c r="O836" s="81">
        <f t="shared" si="103"/>
        <v>38.537500000000001</v>
      </c>
      <c r="Q836" s="43">
        <v>1954</v>
      </c>
      <c r="R836" s="42">
        <v>7</v>
      </c>
      <c r="T836" s="56">
        <v>7.3</v>
      </c>
      <c r="U836" s="10">
        <f t="shared" si="106"/>
        <v>4.7333333333333334</v>
      </c>
      <c r="V836" s="31">
        <f t="shared" si="104"/>
        <v>12.350000000000001</v>
      </c>
      <c r="W836" s="38"/>
    </row>
    <row r="837" spans="1:23" ht="16.5" thickBot="1">
      <c r="A837" s="43">
        <v>2016</v>
      </c>
      <c r="B837" s="42">
        <v>8</v>
      </c>
      <c r="D837" s="25">
        <v>50.2</v>
      </c>
      <c r="E837" s="2">
        <v>87.1</v>
      </c>
      <c r="F837" s="10">
        <f t="shared" si="105"/>
        <v>45.800000000000004</v>
      </c>
      <c r="G837" s="31">
        <f t="shared" si="97"/>
        <v>34.56666666666667</v>
      </c>
      <c r="H837" s="45">
        <f t="shared" si="98"/>
        <v>98.483333333333334</v>
      </c>
      <c r="I837" s="31">
        <f t="shared" si="99"/>
        <v>87.25</v>
      </c>
      <c r="J837" s="38">
        <v>36</v>
      </c>
      <c r="K837" s="46">
        <f t="shared" si="100"/>
        <v>111.50291120815137</v>
      </c>
      <c r="L837" s="31">
        <f t="shared" si="101"/>
        <v>98.483333333333334</v>
      </c>
      <c r="M837" s="41">
        <f t="shared" si="102"/>
        <v>45.800000000000004</v>
      </c>
      <c r="O837" s="81">
        <f t="shared" si="103"/>
        <v>36</v>
      </c>
      <c r="Q837" s="43">
        <v>1954</v>
      </c>
      <c r="R837" s="42">
        <v>8</v>
      </c>
      <c r="T837" s="56">
        <v>12.6</v>
      </c>
      <c r="U837" s="10">
        <f t="shared" si="106"/>
        <v>6.7333333333333334</v>
      </c>
      <c r="V837" s="31">
        <f t="shared" si="104"/>
        <v>16.408333333333335</v>
      </c>
      <c r="W837" s="38"/>
    </row>
    <row r="838" spans="1:23" ht="16.5" thickBot="1">
      <c r="A838" s="43">
        <v>2016</v>
      </c>
      <c r="B838" s="42">
        <v>9</v>
      </c>
      <c r="D838" s="25">
        <v>44.6</v>
      </c>
      <c r="E838" s="2">
        <v>88.7</v>
      </c>
      <c r="F838" s="10">
        <f t="shared" si="105"/>
        <v>44.025000000000006</v>
      </c>
      <c r="G838" s="31">
        <f t="shared" si="97"/>
        <v>29.875</v>
      </c>
      <c r="H838" s="45">
        <f t="shared" si="98"/>
        <v>97.300000000000011</v>
      </c>
      <c r="I838" s="31">
        <f t="shared" si="99"/>
        <v>85.141666666666666</v>
      </c>
      <c r="J838" s="38">
        <v>33.200000000000003</v>
      </c>
      <c r="K838" s="46">
        <f t="shared" si="100"/>
        <v>112.10107893242476</v>
      </c>
      <c r="L838" s="31">
        <f t="shared" si="101"/>
        <v>97.300000000000011</v>
      </c>
      <c r="M838" s="41">
        <f t="shared" si="102"/>
        <v>44.025000000000006</v>
      </c>
      <c r="O838" s="81">
        <f t="shared" si="103"/>
        <v>33.233333333333334</v>
      </c>
      <c r="Q838" s="43">
        <v>1954</v>
      </c>
      <c r="R838" s="42">
        <v>9</v>
      </c>
      <c r="T838" s="56">
        <v>2.2999999999999998</v>
      </c>
      <c r="U838" s="10">
        <f t="shared" si="106"/>
        <v>5.7333333333333334</v>
      </c>
      <c r="V838" s="31">
        <f t="shared" si="104"/>
        <v>17.408333333333335</v>
      </c>
      <c r="W838" s="38"/>
    </row>
    <row r="839" spans="1:23" ht="16.5" thickBot="1">
      <c r="A839" s="43">
        <v>2016</v>
      </c>
      <c r="B839" s="42">
        <v>10</v>
      </c>
      <c r="D839" s="25">
        <v>33.4</v>
      </c>
      <c r="E839" s="2">
        <v>85.6</v>
      </c>
      <c r="F839" s="10">
        <f t="shared" si="105"/>
        <v>41.925000000000004</v>
      </c>
      <c r="G839" s="31">
        <f t="shared" si="97"/>
        <v>26.608333333333334</v>
      </c>
      <c r="H839" s="45">
        <f t="shared" si="98"/>
        <v>96.183333333333337</v>
      </c>
      <c r="I839" s="31">
        <f t="shared" si="99"/>
        <v>83.25</v>
      </c>
      <c r="J839" s="38">
        <v>31.5</v>
      </c>
      <c r="K839" s="46">
        <f t="shared" si="100"/>
        <v>112.94176108129597</v>
      </c>
      <c r="L839" s="31">
        <f t="shared" si="101"/>
        <v>96.183333333333337</v>
      </c>
      <c r="M839" s="41">
        <f t="shared" si="102"/>
        <v>41.925000000000004</v>
      </c>
      <c r="O839" s="81">
        <f t="shared" si="103"/>
        <v>31.483333333333331</v>
      </c>
      <c r="Q839" s="43">
        <v>1954</v>
      </c>
      <c r="R839" s="42">
        <v>10</v>
      </c>
      <c r="T839" s="56">
        <v>10.5</v>
      </c>
      <c r="U839" s="10">
        <f t="shared" si="106"/>
        <v>5.9416666666666673</v>
      </c>
      <c r="V839" s="31">
        <f t="shared" si="104"/>
        <v>19</v>
      </c>
      <c r="W839" s="38"/>
    </row>
    <row r="840" spans="1:23" ht="16.5" thickBot="1">
      <c r="A840" s="43">
        <v>2016</v>
      </c>
      <c r="B840" s="42">
        <v>11</v>
      </c>
      <c r="D840" s="25">
        <v>21.4</v>
      </c>
      <c r="E840" s="2">
        <v>76.900000000000006</v>
      </c>
      <c r="F840" s="10">
        <f t="shared" si="105"/>
        <v>38.041666666666671</v>
      </c>
      <c r="G840" s="31">
        <f t="shared" si="97"/>
        <v>25.308333333333334</v>
      </c>
      <c r="H840" s="45">
        <f t="shared" si="98"/>
        <v>93.22499999999998</v>
      </c>
      <c r="I840" s="31">
        <f t="shared" si="99"/>
        <v>81.983333333333334</v>
      </c>
      <c r="J840" s="38">
        <v>29.9</v>
      </c>
      <c r="K840" s="46">
        <f t="shared" si="100"/>
        <v>114.50602409638553</v>
      </c>
      <c r="L840" s="31">
        <f t="shared" si="101"/>
        <v>93.22499999999998</v>
      </c>
      <c r="M840" s="41">
        <f t="shared" si="102"/>
        <v>38.041666666666671</v>
      </c>
      <c r="O840" s="81">
        <f t="shared" si="103"/>
        <v>29.891666666666666</v>
      </c>
      <c r="Q840" s="43">
        <v>1954</v>
      </c>
      <c r="R840" s="42">
        <v>11</v>
      </c>
      <c r="T840" s="56">
        <v>13.4</v>
      </c>
      <c r="U840" s="10">
        <f t="shared" si="106"/>
        <v>7.8500000000000005</v>
      </c>
      <c r="V840" s="31">
        <f t="shared" si="104"/>
        <v>22.058333333333334</v>
      </c>
      <c r="W840" s="38"/>
    </row>
    <row r="841" spans="1:23" ht="16.5" thickBot="1">
      <c r="A841" s="43">
        <v>2016</v>
      </c>
      <c r="B841" s="42">
        <v>12</v>
      </c>
      <c r="D841" s="25">
        <v>18.5</v>
      </c>
      <c r="E841" s="2">
        <v>72.8</v>
      </c>
      <c r="F841" s="10">
        <f t="shared" si="105"/>
        <v>35.125</v>
      </c>
      <c r="G841" s="31">
        <f t="shared" si="97"/>
        <v>24.916666666666668</v>
      </c>
      <c r="H841" s="45">
        <f t="shared" si="98"/>
        <v>90.374999999999986</v>
      </c>
      <c r="I841" s="31">
        <f t="shared" si="99"/>
        <v>81.858333333333334</v>
      </c>
      <c r="J841" s="38">
        <v>28.5</v>
      </c>
      <c r="K841" s="46">
        <f t="shared" si="100"/>
        <v>115.72953736654804</v>
      </c>
      <c r="L841" s="31">
        <f t="shared" si="101"/>
        <v>90.374999999999986</v>
      </c>
      <c r="M841" s="41">
        <f t="shared" si="102"/>
        <v>35.125</v>
      </c>
      <c r="O841" s="81">
        <f t="shared" si="103"/>
        <v>28.479166666666668</v>
      </c>
      <c r="Q841" s="43">
        <v>1954</v>
      </c>
      <c r="R841" s="42">
        <v>12</v>
      </c>
      <c r="T841" s="56">
        <v>11.3</v>
      </c>
      <c r="U841" s="10">
        <f t="shared" si="106"/>
        <v>9.6000000000000014</v>
      </c>
      <c r="V841" s="46">
        <f t="shared" si="104"/>
        <v>27.033333333333328</v>
      </c>
      <c r="W841" s="38"/>
    </row>
    <row r="842" spans="1:23" ht="16.5" thickBot="1">
      <c r="A842" s="43">
        <v>2017</v>
      </c>
      <c r="B842" s="42">
        <v>1</v>
      </c>
      <c r="D842" s="8">
        <v>26.1</v>
      </c>
      <c r="E842" s="59">
        <v>74.900000000000006</v>
      </c>
      <c r="F842" s="10">
        <f t="shared" si="105"/>
        <v>35.06666666666667</v>
      </c>
      <c r="G842" s="31">
        <f t="shared" ref="G842:G905" si="107">(D842+D843+D844+D845+D846+D847+D848/2)/6</f>
        <v>24.916666666666668</v>
      </c>
      <c r="H842" s="45">
        <f t="shared" ref="H842:H905" si="108">(E836/2+E837+E838+E839+E840+E841+E842)/6</f>
        <v>88.408333333333346</v>
      </c>
      <c r="I842" s="31">
        <f t="shared" ref="I842:I905" si="109">(E842+E843+E844+E845+E846+E847+E848/2)/6</f>
        <v>82.808333333333323</v>
      </c>
      <c r="J842" s="38">
        <v>27.8</v>
      </c>
      <c r="K842" s="46">
        <f t="shared" ref="K842:K905" si="110">((H842/F842*100-100)/10)+100</f>
        <v>115.21150190114068</v>
      </c>
      <c r="L842" s="31">
        <f t="shared" ref="L842:L905" si="111">H842</f>
        <v>88.408333333333346</v>
      </c>
      <c r="M842" s="41">
        <f t="shared" ref="M842:M905" si="112">F842</f>
        <v>35.06666666666667</v>
      </c>
      <c r="O842" s="81">
        <f t="shared" ref="O842:O905" si="113">(D836/2+D837+D838+D839+D840+D841+D842+D843+D844+D845+D846+D847+D848/2)/12</f>
        <v>27.816666666666663</v>
      </c>
      <c r="Q842" s="43">
        <v>1955</v>
      </c>
      <c r="R842" s="42">
        <v>1</v>
      </c>
      <c r="T842" s="25">
        <v>33.4</v>
      </c>
      <c r="U842" s="10">
        <f t="shared" si="106"/>
        <v>14.525</v>
      </c>
      <c r="V842" s="46">
        <f t="shared" ref="V842:V905" si="114">(T842+T843+T844+T845+T846+T847+T848/2)/6</f>
        <v>32.1</v>
      </c>
      <c r="W842" s="31"/>
    </row>
    <row r="843" spans="1:23" ht="16.5" thickBot="1">
      <c r="A843" s="43">
        <v>2017</v>
      </c>
      <c r="B843" s="42">
        <v>2</v>
      </c>
      <c r="D843" s="8">
        <v>26.4</v>
      </c>
      <c r="E843" s="59">
        <v>75</v>
      </c>
      <c r="F843" s="10">
        <f t="shared" si="105"/>
        <v>32.583333333333336</v>
      </c>
      <c r="G843" s="31">
        <f t="shared" si="107"/>
        <v>24.766666666666666</v>
      </c>
      <c r="H843" s="45">
        <f t="shared" si="108"/>
        <v>86.241666666666674</v>
      </c>
      <c r="I843" s="31">
        <f t="shared" si="109"/>
        <v>83.633333333333326</v>
      </c>
      <c r="J843" s="38">
        <v>26.5</v>
      </c>
      <c r="K843" s="46">
        <f t="shared" si="110"/>
        <v>116.46803069053709</v>
      </c>
      <c r="L843" s="31">
        <f t="shared" si="111"/>
        <v>86.241666666666674</v>
      </c>
      <c r="M843" s="41">
        <f t="shared" si="112"/>
        <v>32.583333333333336</v>
      </c>
      <c r="O843" s="81">
        <f t="shared" si="113"/>
        <v>26.474999999999998</v>
      </c>
      <c r="Q843" s="43">
        <v>1955</v>
      </c>
      <c r="R843" s="42">
        <v>2</v>
      </c>
      <c r="T843" s="25">
        <v>29.9</v>
      </c>
      <c r="U843" s="10">
        <f t="shared" si="106"/>
        <v>17.849999999999998</v>
      </c>
      <c r="V843" s="46">
        <f t="shared" si="114"/>
        <v>34.550000000000004</v>
      </c>
      <c r="W843" s="31"/>
    </row>
    <row r="844" spans="1:23" ht="16.5" thickBot="1">
      <c r="A844" s="43">
        <v>2017</v>
      </c>
      <c r="B844" s="42">
        <v>3</v>
      </c>
      <c r="D844" s="8">
        <v>17.7</v>
      </c>
      <c r="E844" s="59">
        <v>73.900000000000006</v>
      </c>
      <c r="F844" s="10">
        <f t="shared" si="105"/>
        <v>27.633333333333329</v>
      </c>
      <c r="G844" s="31">
        <f t="shared" si="107"/>
        <v>26.724999999999998</v>
      </c>
      <c r="H844" s="45">
        <f t="shared" si="108"/>
        <v>83.908333333333317</v>
      </c>
      <c r="I844" s="31">
        <f t="shared" si="109"/>
        <v>85.475000000000009</v>
      </c>
      <c r="J844" s="38">
        <v>25.7</v>
      </c>
      <c r="K844" s="46">
        <f t="shared" si="110"/>
        <v>120.3648974668275</v>
      </c>
      <c r="L844" s="31">
        <f t="shared" si="111"/>
        <v>83.908333333333317</v>
      </c>
      <c r="M844" s="41">
        <f t="shared" si="112"/>
        <v>27.633333333333329</v>
      </c>
      <c r="O844" s="81">
        <f t="shared" si="113"/>
        <v>25.704166666666666</v>
      </c>
      <c r="Q844" s="43">
        <v>1955</v>
      </c>
      <c r="R844" s="42">
        <v>3</v>
      </c>
      <c r="T844" s="25">
        <v>7.3</v>
      </c>
      <c r="U844" s="10">
        <f t="shared" si="106"/>
        <v>17.824999999999999</v>
      </c>
      <c r="V844" s="46">
        <f t="shared" si="114"/>
        <v>39.466666666666669</v>
      </c>
      <c r="W844" s="31"/>
    </row>
    <row r="845" spans="1:23" ht="16.5" thickBot="1">
      <c r="A845" s="43">
        <v>2017</v>
      </c>
      <c r="B845" s="42">
        <v>4</v>
      </c>
      <c r="D845" s="8">
        <v>32.299999999999997</v>
      </c>
      <c r="E845" s="59">
        <v>80.8</v>
      </c>
      <c r="F845" s="10">
        <f t="shared" si="105"/>
        <v>26.516666666666666</v>
      </c>
      <c r="G845" s="31">
        <f t="shared" si="107"/>
        <v>28.516666666666666</v>
      </c>
      <c r="H845" s="45">
        <f t="shared" si="108"/>
        <v>82.85</v>
      </c>
      <c r="I845" s="31">
        <f t="shared" si="109"/>
        <v>87.149999999999991</v>
      </c>
      <c r="J845" s="39">
        <v>24.8</v>
      </c>
      <c r="K845" s="46">
        <f t="shared" si="110"/>
        <v>121.24450031426775</v>
      </c>
      <c r="L845" s="31">
        <f t="shared" si="111"/>
        <v>82.85</v>
      </c>
      <c r="M845" s="41">
        <f t="shared" si="112"/>
        <v>26.516666666666666</v>
      </c>
      <c r="O845" s="81">
        <f t="shared" si="113"/>
        <v>24.825000000000003</v>
      </c>
      <c r="Q845" s="43">
        <v>1955</v>
      </c>
      <c r="R845" s="42">
        <v>4</v>
      </c>
      <c r="T845" s="25">
        <v>16.399999999999999</v>
      </c>
      <c r="U845" s="10">
        <f t="shared" si="106"/>
        <v>19.491666666666664</v>
      </c>
      <c r="V845" s="46">
        <f t="shared" si="114"/>
        <v>50.233333333333341</v>
      </c>
      <c r="W845" s="31"/>
    </row>
    <row r="846" spans="1:23" ht="16.5" thickBot="1">
      <c r="A846" s="43">
        <v>2017</v>
      </c>
      <c r="B846" s="42">
        <v>5</v>
      </c>
      <c r="D846" s="8">
        <v>18.899999999999999</v>
      </c>
      <c r="E846" s="59">
        <v>75.2</v>
      </c>
      <c r="F846" s="10">
        <f t="shared" si="105"/>
        <v>25.099999999999998</v>
      </c>
      <c r="G846" s="31">
        <f t="shared" si="107"/>
        <v>24.708333333333329</v>
      </c>
      <c r="H846" s="45">
        <f t="shared" si="108"/>
        <v>81.841666666666654</v>
      </c>
      <c r="I846" s="31">
        <f t="shared" si="109"/>
        <v>85.86666666666666</v>
      </c>
      <c r="J846" s="13">
        <v>23.3</v>
      </c>
      <c r="K846" s="46">
        <f t="shared" si="110"/>
        <v>122.6062416998672</v>
      </c>
      <c r="L846" s="31">
        <f t="shared" si="111"/>
        <v>81.841666666666654</v>
      </c>
      <c r="M846" s="41">
        <f t="shared" si="112"/>
        <v>25.099999999999998</v>
      </c>
      <c r="O846" s="81">
        <f t="shared" si="113"/>
        <v>23.329166666666666</v>
      </c>
      <c r="Q846" s="43">
        <v>1955</v>
      </c>
      <c r="R846" s="42">
        <v>5</v>
      </c>
      <c r="T846" s="25">
        <v>41.3</v>
      </c>
      <c r="U846" s="10">
        <f t="shared" si="106"/>
        <v>24.383333333333336</v>
      </c>
      <c r="V846" s="46">
        <f t="shared" si="114"/>
        <v>64.941666666666663</v>
      </c>
      <c r="W846" s="31"/>
    </row>
    <row r="847" spans="1:23" ht="16.5" thickBot="1">
      <c r="A847" s="43">
        <v>2017</v>
      </c>
      <c r="B847" s="42">
        <v>6</v>
      </c>
      <c r="D847" s="8">
        <v>19.2</v>
      </c>
      <c r="E847" s="59">
        <v>77.099999999999994</v>
      </c>
      <c r="F847" s="10">
        <f t="shared" si="105"/>
        <v>24.974999999999998</v>
      </c>
      <c r="G847" s="31">
        <f t="shared" si="107"/>
        <v>22.716666666666665</v>
      </c>
      <c r="H847" s="45">
        <f t="shared" si="108"/>
        <v>82.216666666666683</v>
      </c>
      <c r="I847" s="31">
        <f t="shared" si="109"/>
        <v>84.991666666666674</v>
      </c>
      <c r="J847" s="13">
        <v>22.2</v>
      </c>
      <c r="K847" s="46">
        <f t="shared" si="110"/>
        <v>122.9195862529196</v>
      </c>
      <c r="L847" s="31">
        <f t="shared" si="111"/>
        <v>82.216666666666683</v>
      </c>
      <c r="M847" s="41">
        <f t="shared" si="112"/>
        <v>24.974999999999998</v>
      </c>
      <c r="O847" s="81">
        <f t="shared" si="113"/>
        <v>22.245833333333334</v>
      </c>
      <c r="Q847" s="43">
        <v>1955</v>
      </c>
      <c r="R847" s="42">
        <v>6</v>
      </c>
      <c r="T847" s="25">
        <v>45.2</v>
      </c>
      <c r="U847" s="10">
        <f t="shared" si="106"/>
        <v>29.858333333333331</v>
      </c>
      <c r="V847" s="46">
        <f t="shared" si="114"/>
        <v>77.649999999999991</v>
      </c>
      <c r="W847" s="31"/>
    </row>
    <row r="848" spans="1:23" ht="16.5" thickBot="1">
      <c r="A848" s="43">
        <v>2017</v>
      </c>
      <c r="B848" s="42">
        <v>7</v>
      </c>
      <c r="D848" s="8">
        <v>17.8</v>
      </c>
      <c r="E848" s="59">
        <v>79.900000000000006</v>
      </c>
      <c r="F848" s="10">
        <f t="shared" si="105"/>
        <v>24.224999999999998</v>
      </c>
      <c r="G848" s="31">
        <f t="shared" si="107"/>
        <v>20.766666666666669</v>
      </c>
      <c r="H848" s="45">
        <f t="shared" si="108"/>
        <v>83.225000000000009</v>
      </c>
      <c r="I848" s="31">
        <f t="shared" si="109"/>
        <v>83.558333333333351</v>
      </c>
      <c r="J848" s="13">
        <v>21</v>
      </c>
      <c r="K848" s="45">
        <f t="shared" si="110"/>
        <v>124.35500515995872</v>
      </c>
      <c r="L848" s="31">
        <f t="shared" si="111"/>
        <v>83.225000000000009</v>
      </c>
      <c r="M848" s="41">
        <f t="shared" si="112"/>
        <v>24.224999999999998</v>
      </c>
      <c r="O848" s="81">
        <f t="shared" si="113"/>
        <v>21.012499999999996</v>
      </c>
      <c r="Q848" s="43">
        <v>1955</v>
      </c>
      <c r="R848" s="42">
        <v>7</v>
      </c>
      <c r="T848" s="25">
        <v>38.200000000000003</v>
      </c>
      <c r="U848" s="10">
        <f t="shared" si="106"/>
        <v>32.5</v>
      </c>
      <c r="V848" s="46">
        <f t="shared" si="114"/>
        <v>87.858333333333334</v>
      </c>
      <c r="W848" s="31"/>
    </row>
    <row r="849" spans="1:23" ht="16.5" thickBot="1">
      <c r="A849" s="43">
        <v>2017</v>
      </c>
      <c r="B849" s="42">
        <v>8</v>
      </c>
      <c r="D849" s="8">
        <v>32.6</v>
      </c>
      <c r="E849" s="59">
        <v>79.8</v>
      </c>
      <c r="F849" s="10">
        <f t="shared" si="105"/>
        <v>25.283333333333331</v>
      </c>
      <c r="G849" s="31">
        <f t="shared" si="107"/>
        <v>19.258333333333336</v>
      </c>
      <c r="H849" s="45">
        <f t="shared" si="108"/>
        <v>84.033333333333331</v>
      </c>
      <c r="I849" s="31">
        <f t="shared" si="109"/>
        <v>81.733333333333334</v>
      </c>
      <c r="J849" s="13">
        <v>19.600000000000001</v>
      </c>
      <c r="K849" s="45">
        <f t="shared" si="110"/>
        <v>123.23665128543178</v>
      </c>
      <c r="L849" s="31">
        <f t="shared" si="111"/>
        <v>84.033333333333331</v>
      </c>
      <c r="M849" s="41">
        <f t="shared" si="112"/>
        <v>25.283333333333331</v>
      </c>
      <c r="O849" s="81">
        <f t="shared" si="113"/>
        <v>19.554166666666664</v>
      </c>
      <c r="Q849" s="43">
        <v>1955</v>
      </c>
      <c r="R849" s="42">
        <v>8</v>
      </c>
      <c r="T849" s="25">
        <v>58</v>
      </c>
      <c r="U849" s="10">
        <f t="shared" si="106"/>
        <v>36.891666666666666</v>
      </c>
      <c r="V849" s="46">
        <f t="shared" si="114"/>
        <v>104.8</v>
      </c>
      <c r="W849" s="31"/>
    </row>
    <row r="850" spans="1:23" ht="16.5" thickBot="1">
      <c r="A850" s="43">
        <v>2017</v>
      </c>
      <c r="B850" s="42">
        <v>9</v>
      </c>
      <c r="D850" s="8">
        <v>43.7</v>
      </c>
      <c r="E850" s="59">
        <v>92.3</v>
      </c>
      <c r="F850" s="10">
        <f t="shared" ref="F850:F913" si="115">(D844/2+D845+D846+D847+D848+D849+D850)/6</f>
        <v>28.891666666666669</v>
      </c>
      <c r="G850" s="31">
        <f t="shared" si="107"/>
        <v>14.925000000000002</v>
      </c>
      <c r="H850" s="45">
        <f t="shared" si="108"/>
        <v>87.008333333333326</v>
      </c>
      <c r="I850" s="31">
        <f t="shared" si="109"/>
        <v>79.916666666666657</v>
      </c>
      <c r="J850" s="13">
        <v>18.3</v>
      </c>
      <c r="K850" s="45">
        <f t="shared" si="110"/>
        <v>120.11537352177675</v>
      </c>
      <c r="L850" s="31">
        <f t="shared" si="111"/>
        <v>87.008333333333326</v>
      </c>
      <c r="M850" s="41">
        <f t="shared" si="112"/>
        <v>28.891666666666669</v>
      </c>
      <c r="O850" s="81">
        <f t="shared" si="113"/>
        <v>18.266666666666666</v>
      </c>
      <c r="Q850" s="43">
        <v>1955</v>
      </c>
      <c r="R850" s="42">
        <v>9</v>
      </c>
      <c r="T850" s="25">
        <v>60.8</v>
      </c>
      <c r="U850" s="10">
        <f t="shared" ref="U850:U913" si="116">(T844/2+T845+T846+T847+T848+T849+T850)/6</f>
        <v>43.925000000000004</v>
      </c>
      <c r="V850" s="46">
        <f t="shared" si="114"/>
        <v>123.74166666666667</v>
      </c>
      <c r="W850" s="31"/>
    </row>
    <row r="851" spans="1:23" ht="16.5" thickBot="1">
      <c r="A851" s="43">
        <v>2017</v>
      </c>
      <c r="B851" s="42">
        <v>10</v>
      </c>
      <c r="D851" s="8">
        <v>13.2</v>
      </c>
      <c r="E851" s="59">
        <v>75.599999999999994</v>
      </c>
      <c r="F851" s="10">
        <f t="shared" si="115"/>
        <v>26.925000000000001</v>
      </c>
      <c r="G851" s="31">
        <f t="shared" si="107"/>
        <v>8.5916666666666668</v>
      </c>
      <c r="H851" s="45">
        <f t="shared" si="108"/>
        <v>86.716666666666683</v>
      </c>
      <c r="I851" s="31">
        <f t="shared" si="109"/>
        <v>76.041666666666671</v>
      </c>
      <c r="J851" s="13">
        <v>16.7</v>
      </c>
      <c r="K851" s="46">
        <f t="shared" si="110"/>
        <v>122.20674713710926</v>
      </c>
      <c r="L851" s="31">
        <f t="shared" si="111"/>
        <v>86.716666666666683</v>
      </c>
      <c r="M851" s="41">
        <f t="shared" si="112"/>
        <v>26.925000000000001</v>
      </c>
      <c r="O851" s="81">
        <f t="shared" si="113"/>
        <v>16.658333333333331</v>
      </c>
      <c r="Q851" s="43">
        <v>1955</v>
      </c>
      <c r="R851" s="42">
        <v>10</v>
      </c>
      <c r="T851" s="25">
        <v>83</v>
      </c>
      <c r="U851" s="10">
        <f t="shared" si="116"/>
        <v>55.783333333333331</v>
      </c>
      <c r="V851" s="46">
        <f t="shared" si="114"/>
        <v>140.64166666666668</v>
      </c>
      <c r="W851" s="31"/>
    </row>
    <row r="852" spans="1:23" ht="16.5" thickBot="1">
      <c r="A852" s="43">
        <v>2017</v>
      </c>
      <c r="B852" s="42">
        <v>11</v>
      </c>
      <c r="D852" s="25">
        <v>5.7</v>
      </c>
      <c r="E852" s="59">
        <v>70.599999999999994</v>
      </c>
      <c r="F852" s="10">
        <f t="shared" si="115"/>
        <v>23.608333333333334</v>
      </c>
      <c r="G852" s="31">
        <f t="shared" si="107"/>
        <v>8.2249999999999996</v>
      </c>
      <c r="H852" s="45">
        <f t="shared" si="108"/>
        <v>85.483333333333334</v>
      </c>
      <c r="I852" s="31">
        <f t="shared" si="109"/>
        <v>75.349999999999994</v>
      </c>
      <c r="J852" s="13">
        <v>15.4</v>
      </c>
      <c r="K852" s="46">
        <f t="shared" si="110"/>
        <v>126.20896576067773</v>
      </c>
      <c r="L852" s="31">
        <f t="shared" si="111"/>
        <v>85.483333333333334</v>
      </c>
      <c r="M852" s="41">
        <f t="shared" si="112"/>
        <v>23.608333333333334</v>
      </c>
      <c r="O852" s="81">
        <f t="shared" si="113"/>
        <v>15.441666666666668</v>
      </c>
      <c r="P852" s="6"/>
      <c r="Q852" s="43">
        <v>1955</v>
      </c>
      <c r="R852" s="42">
        <v>11</v>
      </c>
      <c r="T852" s="25">
        <v>126.3</v>
      </c>
      <c r="U852" s="10">
        <f t="shared" si="116"/>
        <v>72.025000000000006</v>
      </c>
      <c r="V852" s="46">
        <f t="shared" si="114"/>
        <v>155.98333333333335</v>
      </c>
      <c r="W852" s="31"/>
    </row>
    <row r="853" spans="1:23" ht="16.5" thickBot="1">
      <c r="A853" s="43">
        <v>2017</v>
      </c>
      <c r="B853" s="42">
        <v>12</v>
      </c>
      <c r="D853" s="25">
        <v>8.1999999999999993</v>
      </c>
      <c r="E853" s="59">
        <v>69.3</v>
      </c>
      <c r="F853" s="10">
        <f t="shared" si="115"/>
        <v>21.8</v>
      </c>
      <c r="G853" s="31">
        <f t="shared" si="107"/>
        <v>9.6666666666666661</v>
      </c>
      <c r="H853" s="45">
        <f t="shared" si="108"/>
        <v>84.341666666666669</v>
      </c>
      <c r="I853" s="31">
        <f t="shared" si="109"/>
        <v>75.841666666666654</v>
      </c>
      <c r="J853" s="13">
        <v>15.1</v>
      </c>
      <c r="K853" s="46">
        <f t="shared" si="110"/>
        <v>128.68883792048931</v>
      </c>
      <c r="L853" s="31">
        <f t="shared" si="111"/>
        <v>84.341666666666669</v>
      </c>
      <c r="M853" s="41">
        <f t="shared" si="112"/>
        <v>21.8</v>
      </c>
      <c r="O853" s="81">
        <f t="shared" si="113"/>
        <v>15.050000000000002</v>
      </c>
      <c r="P853" s="6"/>
      <c r="Q853" s="43">
        <v>1955</v>
      </c>
      <c r="R853" s="42">
        <v>12</v>
      </c>
      <c r="T853" s="25">
        <v>108.8</v>
      </c>
      <c r="U853" s="10">
        <f t="shared" si="116"/>
        <v>82.95</v>
      </c>
      <c r="V853" s="46">
        <f t="shared" si="114"/>
        <v>164.80833333333334</v>
      </c>
      <c r="W853" s="31"/>
    </row>
    <row r="854" spans="1:23" ht="16.5" thickBot="1">
      <c r="A854" s="44">
        <v>2018</v>
      </c>
      <c r="B854" s="42">
        <v>1</v>
      </c>
      <c r="D854" s="25">
        <v>6.8</v>
      </c>
      <c r="E854" s="59">
        <v>67.7</v>
      </c>
      <c r="F854" s="10">
        <f t="shared" si="115"/>
        <v>19.850000000000001</v>
      </c>
      <c r="G854" s="31">
        <f t="shared" si="107"/>
        <v>9.7333333333333325</v>
      </c>
      <c r="H854" s="45">
        <f t="shared" si="108"/>
        <v>82.541666666666671</v>
      </c>
      <c r="I854" s="31">
        <f t="shared" si="109"/>
        <v>76.541666666666657</v>
      </c>
      <c r="J854" s="13">
        <v>14.2</v>
      </c>
      <c r="K854" s="46">
        <f t="shared" si="110"/>
        <v>131.58270361041141</v>
      </c>
      <c r="L854" s="31">
        <f t="shared" si="111"/>
        <v>82.541666666666671</v>
      </c>
      <c r="M854" s="41">
        <f t="shared" si="112"/>
        <v>19.850000000000001</v>
      </c>
      <c r="O854" s="81">
        <f t="shared" si="113"/>
        <v>14.225000000000001</v>
      </c>
      <c r="P854" s="6"/>
      <c r="Q854" s="43">
        <v>1956</v>
      </c>
      <c r="R854" s="42">
        <v>1</v>
      </c>
      <c r="T854" s="25">
        <v>104.1</v>
      </c>
      <c r="U854" s="10">
        <f t="shared" si="116"/>
        <v>93.350000000000009</v>
      </c>
      <c r="V854" s="46">
        <f t="shared" si="114"/>
        <v>175.6583333333333</v>
      </c>
      <c r="W854" s="31"/>
    </row>
    <row r="855" spans="1:23" ht="16.5" thickBot="1">
      <c r="A855" s="44">
        <v>2018</v>
      </c>
      <c r="B855" s="42">
        <v>2</v>
      </c>
      <c r="D855" s="25">
        <v>10.7</v>
      </c>
      <c r="E855" s="59">
        <v>70.2</v>
      </c>
      <c r="F855" s="10">
        <f t="shared" si="115"/>
        <v>17.433333333333334</v>
      </c>
      <c r="G855" s="31">
        <f t="shared" si="107"/>
        <v>9.4583333333333339</v>
      </c>
      <c r="H855" s="45">
        <f t="shared" si="108"/>
        <v>80.933333333333323</v>
      </c>
      <c r="I855" s="31">
        <f t="shared" si="109"/>
        <v>77.183333333333337</v>
      </c>
      <c r="J855" s="38">
        <v>12.6</v>
      </c>
      <c r="K855" s="46">
        <f t="shared" si="110"/>
        <v>136.4244741873805</v>
      </c>
      <c r="L855" s="31">
        <f t="shared" si="111"/>
        <v>80.933333333333323</v>
      </c>
      <c r="M855" s="41">
        <f t="shared" si="112"/>
        <v>17.433333333333334</v>
      </c>
      <c r="O855" s="81">
        <f t="shared" si="113"/>
        <v>12.554166666666667</v>
      </c>
      <c r="P855" s="6"/>
      <c r="Q855" s="43">
        <v>1956</v>
      </c>
      <c r="R855" s="42">
        <v>2</v>
      </c>
      <c r="T855" s="25">
        <v>175.6</v>
      </c>
      <c r="U855" s="10">
        <f t="shared" si="116"/>
        <v>114.60000000000001</v>
      </c>
      <c r="V855" s="46">
        <f t="shared" si="114"/>
        <v>193.54999999999998</v>
      </c>
      <c r="W855" s="31"/>
    </row>
    <row r="856" spans="1:23" ht="16.5" thickBot="1">
      <c r="A856" s="44">
        <v>2018</v>
      </c>
      <c r="B856" s="42">
        <v>3</v>
      </c>
      <c r="D856" s="25">
        <v>2.5</v>
      </c>
      <c r="E856" s="59">
        <v>67.599999999999994</v>
      </c>
      <c r="F856" s="10">
        <f t="shared" si="115"/>
        <v>11.491666666666667</v>
      </c>
      <c r="G856" s="31">
        <f t="shared" si="107"/>
        <v>8.6750000000000007</v>
      </c>
      <c r="H856" s="45">
        <f t="shared" si="108"/>
        <v>77.858333333333334</v>
      </c>
      <c r="I856" s="31">
        <f t="shared" si="109"/>
        <v>77.13333333333334</v>
      </c>
      <c r="J856" s="38">
        <v>9.9</v>
      </c>
      <c r="K856" s="46">
        <f t="shared" si="110"/>
        <v>157.75199419869472</v>
      </c>
      <c r="L856" s="31">
        <f t="shared" si="111"/>
        <v>77.858333333333334</v>
      </c>
      <c r="M856" s="41">
        <f t="shared" si="112"/>
        <v>11.491666666666667</v>
      </c>
      <c r="N856" s="6"/>
      <c r="O856" s="81">
        <f t="shared" si="113"/>
        <v>9.875</v>
      </c>
      <c r="P856" s="6"/>
      <c r="Q856" s="43">
        <v>1956</v>
      </c>
      <c r="R856" s="42">
        <v>3</v>
      </c>
      <c r="T856" s="25">
        <v>167.7</v>
      </c>
      <c r="U856" s="10">
        <f t="shared" si="116"/>
        <v>132.65</v>
      </c>
      <c r="V856" s="46">
        <f t="shared" si="114"/>
        <v>204.75</v>
      </c>
      <c r="W856" s="31"/>
    </row>
    <row r="857" spans="1:23" ht="16.5" thickBot="1">
      <c r="A857" s="44">
        <v>2018</v>
      </c>
      <c r="B857" s="42">
        <v>4</v>
      </c>
      <c r="D857" s="25">
        <v>8.9</v>
      </c>
      <c r="E857" s="59">
        <v>70.5</v>
      </c>
      <c r="F857" s="10">
        <f t="shared" si="115"/>
        <v>8.2333333333333325</v>
      </c>
      <c r="G857" s="46">
        <f t="shared" si="107"/>
        <v>8.9416666666666682</v>
      </c>
      <c r="H857" s="45">
        <f t="shared" si="108"/>
        <v>75.61666666666666</v>
      </c>
      <c r="I857" s="31">
        <f t="shared" si="109"/>
        <v>77.375000000000014</v>
      </c>
      <c r="J857" s="38">
        <v>7.8</v>
      </c>
      <c r="K857" s="63">
        <f t="shared" si="110"/>
        <v>181.84210526315789</v>
      </c>
      <c r="L857" s="31">
        <f t="shared" si="111"/>
        <v>75.61666666666666</v>
      </c>
      <c r="M857" s="41">
        <f t="shared" si="112"/>
        <v>8.2333333333333325</v>
      </c>
      <c r="N857" s="6"/>
      <c r="O857" s="81">
        <f t="shared" si="113"/>
        <v>7.8458333333333323</v>
      </c>
      <c r="P857" s="6"/>
      <c r="Q857" s="43">
        <v>1956</v>
      </c>
      <c r="R857" s="42">
        <v>4</v>
      </c>
      <c r="T857" s="25">
        <v>156.69999999999999</v>
      </c>
      <c r="U857" s="10">
        <f t="shared" si="116"/>
        <v>146.78333333333333</v>
      </c>
      <c r="V857" s="46">
        <f t="shared" si="114"/>
        <v>215.57500000000005</v>
      </c>
      <c r="W857" s="31"/>
    </row>
    <row r="858" spans="1:23" ht="16.5" thickBot="1">
      <c r="A858" s="44">
        <v>2018</v>
      </c>
      <c r="B858" s="42">
        <v>5</v>
      </c>
      <c r="D858" s="25">
        <v>13.1</v>
      </c>
      <c r="E858" s="59">
        <v>72.400000000000006</v>
      </c>
      <c r="F858" s="10">
        <f t="shared" si="115"/>
        <v>8.8416666666666668</v>
      </c>
      <c r="G858" s="31">
        <f t="shared" si="107"/>
        <v>8.2750000000000004</v>
      </c>
      <c r="H858" s="45">
        <f t="shared" si="108"/>
        <v>75.5</v>
      </c>
      <c r="I858" s="31">
        <f t="shared" si="109"/>
        <v>77.000000000000014</v>
      </c>
      <c r="J858" s="38">
        <v>7.5</v>
      </c>
      <c r="K858" s="45">
        <f t="shared" si="110"/>
        <v>175.39114043355323</v>
      </c>
      <c r="L858" s="31">
        <f t="shared" si="111"/>
        <v>75.5</v>
      </c>
      <c r="M858" s="41">
        <f t="shared" si="112"/>
        <v>8.8416666666666668</v>
      </c>
      <c r="O858" s="81">
        <f t="shared" si="113"/>
        <v>7.4666666666666659</v>
      </c>
      <c r="P858" s="6"/>
      <c r="Q858" s="43">
        <v>1956</v>
      </c>
      <c r="R858" s="42">
        <v>5</v>
      </c>
      <c r="T858" s="25">
        <v>193.4</v>
      </c>
      <c r="U858" s="10">
        <f t="shared" si="116"/>
        <v>161.57499999999999</v>
      </c>
      <c r="V858" s="46">
        <f t="shared" si="114"/>
        <v>231.53333333333339</v>
      </c>
      <c r="W858" s="31"/>
    </row>
    <row r="859" spans="1:23" ht="16.5" thickBot="1">
      <c r="A859" s="44">
        <v>2018</v>
      </c>
      <c r="B859" s="42">
        <v>6</v>
      </c>
      <c r="D859" s="25">
        <v>15.6</v>
      </c>
      <c r="E859" s="59">
        <v>74.7</v>
      </c>
      <c r="F859" s="10">
        <f t="shared" si="115"/>
        <v>10.283333333333333</v>
      </c>
      <c r="G859" s="31">
        <f t="shared" si="107"/>
        <v>6.7583333333333329</v>
      </c>
      <c r="H859" s="45">
        <f t="shared" si="108"/>
        <v>76.291666666666657</v>
      </c>
      <c r="I859" s="31">
        <f t="shared" si="109"/>
        <v>76.199999999999989</v>
      </c>
      <c r="J859" s="38">
        <v>7.2</v>
      </c>
      <c r="K859" s="45">
        <f t="shared" si="110"/>
        <v>164.18962722852513</v>
      </c>
      <c r="L859" s="31">
        <f t="shared" si="111"/>
        <v>76.291666666666657</v>
      </c>
      <c r="M859" s="41">
        <f t="shared" si="112"/>
        <v>10.283333333333333</v>
      </c>
      <c r="O859" s="81">
        <f t="shared" si="113"/>
        <v>7.2208333333333341</v>
      </c>
      <c r="P859" s="6"/>
      <c r="Q859" s="43">
        <v>1956</v>
      </c>
      <c r="R859" s="42">
        <v>6</v>
      </c>
      <c r="T859" s="25">
        <v>165.1</v>
      </c>
      <c r="U859" s="10">
        <f t="shared" si="116"/>
        <v>169.5</v>
      </c>
      <c r="V859" s="46">
        <f t="shared" si="114"/>
        <v>245.71666666666667</v>
      </c>
      <c r="W859" s="31"/>
    </row>
    <row r="860" spans="1:23" ht="16.5" thickBot="1">
      <c r="A860" s="44">
        <v>2018</v>
      </c>
      <c r="B860" s="42">
        <v>7</v>
      </c>
      <c r="D860" s="25">
        <v>1.6</v>
      </c>
      <c r="E860" s="59">
        <v>72.3</v>
      </c>
      <c r="F860" s="10">
        <f t="shared" si="115"/>
        <v>9.3000000000000007</v>
      </c>
      <c r="G860" s="31">
        <f t="shared" si="107"/>
        <v>5.0583333333333336</v>
      </c>
      <c r="H860" s="45">
        <f t="shared" si="108"/>
        <v>76.924999999999997</v>
      </c>
      <c r="I860" s="31">
        <f t="shared" si="109"/>
        <v>75.166666666666671</v>
      </c>
      <c r="J860" s="38">
        <v>7</v>
      </c>
      <c r="K860" s="45">
        <f t="shared" si="110"/>
        <v>172.71505376344084</v>
      </c>
      <c r="L860" s="31">
        <f t="shared" si="111"/>
        <v>76.924999999999997</v>
      </c>
      <c r="M860" s="41">
        <f t="shared" si="112"/>
        <v>9.3000000000000007</v>
      </c>
      <c r="O860" s="81">
        <f t="shared" si="113"/>
        <v>7.0458333333333334</v>
      </c>
      <c r="P860" s="6"/>
      <c r="Q860" s="43">
        <v>1956</v>
      </c>
      <c r="R860" s="42">
        <v>7</v>
      </c>
      <c r="T860" s="25">
        <v>182.7</v>
      </c>
      <c r="U860" s="10">
        <f t="shared" si="116"/>
        <v>182.20833333333334</v>
      </c>
      <c r="V860" s="46">
        <f t="shared" si="114"/>
        <v>260.34166666666664</v>
      </c>
      <c r="W860" s="31"/>
    </row>
    <row r="861" spans="1:23" ht="16.5" thickBot="1">
      <c r="A861" s="44">
        <v>2018</v>
      </c>
      <c r="B861" s="42">
        <v>8</v>
      </c>
      <c r="D861" s="25">
        <v>8.6999999999999993</v>
      </c>
      <c r="E861" s="59">
        <v>70.8</v>
      </c>
      <c r="F861" s="10">
        <f t="shared" si="115"/>
        <v>9.2916666666666661</v>
      </c>
      <c r="G861" s="31">
        <f t="shared" si="107"/>
        <v>5.5</v>
      </c>
      <c r="H861" s="45">
        <f t="shared" si="108"/>
        <v>77.233333333333334</v>
      </c>
      <c r="I861" s="31">
        <f t="shared" si="109"/>
        <v>74.625</v>
      </c>
      <c r="J861" s="38">
        <v>6.7</v>
      </c>
      <c r="K861" s="45">
        <f t="shared" si="110"/>
        <v>173.12107623318386</v>
      </c>
      <c r="L861" s="31">
        <f t="shared" si="111"/>
        <v>77.233333333333334</v>
      </c>
      <c r="M861" s="41">
        <f t="shared" si="112"/>
        <v>9.2916666666666661</v>
      </c>
      <c r="O861" s="81">
        <f t="shared" si="113"/>
        <v>6.6708333333333334</v>
      </c>
      <c r="Q861" s="43">
        <v>1956</v>
      </c>
      <c r="R861" s="42">
        <v>8</v>
      </c>
      <c r="T861" s="25">
        <v>240.2</v>
      </c>
      <c r="U861" s="10">
        <f t="shared" si="116"/>
        <v>198.93333333333337</v>
      </c>
      <c r="V861" s="46">
        <f t="shared" si="114"/>
        <v>264.74166666666667</v>
      </c>
      <c r="W861" s="31"/>
    </row>
    <row r="862" spans="1:23" ht="16.5" thickBot="1">
      <c r="A862" s="44">
        <v>2018</v>
      </c>
      <c r="B862" s="42">
        <v>9</v>
      </c>
      <c r="D862" s="8">
        <v>3.3</v>
      </c>
      <c r="E862" s="59">
        <v>69</v>
      </c>
      <c r="F862" s="10">
        <f t="shared" si="115"/>
        <v>8.7416666666666671</v>
      </c>
      <c r="G862" s="31">
        <f t="shared" si="107"/>
        <v>4.8999999999999995</v>
      </c>
      <c r="H862" s="45">
        <f t="shared" si="108"/>
        <v>77.25</v>
      </c>
      <c r="I862" s="31">
        <f t="shared" si="109"/>
        <v>74.466666666666654</v>
      </c>
      <c r="J862" s="38">
        <v>6.5</v>
      </c>
      <c r="K862" s="45">
        <f t="shared" si="110"/>
        <v>178.36987607244996</v>
      </c>
      <c r="L862" s="31">
        <f t="shared" si="111"/>
        <v>77.25</v>
      </c>
      <c r="M862" s="41">
        <f t="shared" si="112"/>
        <v>8.7416666666666671</v>
      </c>
      <c r="O862" s="81">
        <f t="shared" si="113"/>
        <v>6.5458333333333334</v>
      </c>
      <c r="Q862" s="43">
        <v>1956</v>
      </c>
      <c r="R862" s="42">
        <v>9</v>
      </c>
      <c r="T862" s="25">
        <v>245.4</v>
      </c>
      <c r="U862" s="10">
        <f t="shared" si="116"/>
        <v>211.22500000000002</v>
      </c>
      <c r="V862" s="46">
        <f t="shared" si="114"/>
        <v>258.65000000000003</v>
      </c>
      <c r="W862" s="31"/>
    </row>
    <row r="863" spans="1:23" ht="16.5" thickBot="1">
      <c r="A863" s="44">
        <v>2018</v>
      </c>
      <c r="B863" s="42">
        <v>10</v>
      </c>
      <c r="D863" s="8">
        <v>4.9000000000000004</v>
      </c>
      <c r="E863" s="59">
        <v>69.099999999999994</v>
      </c>
      <c r="F863" s="10">
        <f t="shared" si="115"/>
        <v>8.6083333333333325</v>
      </c>
      <c r="G863" s="31">
        <f t="shared" si="107"/>
        <v>5.8916666666666666</v>
      </c>
      <c r="H863" s="45">
        <f t="shared" si="108"/>
        <v>77.25833333333334</v>
      </c>
      <c r="I863" s="31">
        <f t="shared" si="109"/>
        <v>74.941666666666663</v>
      </c>
      <c r="J863" s="38">
        <v>6.8</v>
      </c>
      <c r="K863" s="45">
        <f t="shared" si="110"/>
        <v>179.74830590513071</v>
      </c>
      <c r="L863" s="31">
        <f t="shared" si="111"/>
        <v>77.25833333333334</v>
      </c>
      <c r="M863" s="41">
        <f t="shared" si="112"/>
        <v>8.6083333333333325</v>
      </c>
      <c r="O863" s="81">
        <f t="shared" si="113"/>
        <v>6.8416666666666659</v>
      </c>
      <c r="Q863" s="43">
        <v>1956</v>
      </c>
      <c r="R863" s="42">
        <v>10</v>
      </c>
      <c r="T863" s="25">
        <v>219.9</v>
      </c>
      <c r="U863" s="10">
        <f t="shared" si="116"/>
        <v>220.8416666666667</v>
      </c>
      <c r="V863" s="46">
        <f t="shared" si="114"/>
        <v>256.98333333333329</v>
      </c>
      <c r="W863" s="31"/>
    </row>
    <row r="864" spans="1:23" ht="16.5" thickBot="1">
      <c r="A864" s="44">
        <v>2018</v>
      </c>
      <c r="B864" s="42">
        <v>11</v>
      </c>
      <c r="D864" s="8">
        <v>4.9000000000000004</v>
      </c>
      <c r="E864" s="59">
        <v>67.400000000000006</v>
      </c>
      <c r="F864" s="10">
        <f t="shared" si="115"/>
        <v>7.5916666666666659</v>
      </c>
      <c r="G864" s="31">
        <f t="shared" si="107"/>
        <v>6.6583333333333341</v>
      </c>
      <c r="H864" s="45">
        <f t="shared" si="108"/>
        <v>76.583333333333329</v>
      </c>
      <c r="I864" s="31">
        <f t="shared" si="109"/>
        <v>75.566666666666663</v>
      </c>
      <c r="J864" s="38">
        <v>6.7</v>
      </c>
      <c r="K864" s="45">
        <f t="shared" si="110"/>
        <v>190.87815587266741</v>
      </c>
      <c r="L864" s="31">
        <f t="shared" si="111"/>
        <v>76.583333333333329</v>
      </c>
      <c r="M864" s="41">
        <f t="shared" si="112"/>
        <v>7.5916666666666659</v>
      </c>
      <c r="O864" s="81">
        <f t="shared" si="113"/>
        <v>6.7166666666666659</v>
      </c>
      <c r="Q864" s="43">
        <v>1956</v>
      </c>
      <c r="R864" s="42">
        <v>11</v>
      </c>
      <c r="T864" s="25">
        <v>285</v>
      </c>
      <c r="U864" s="10">
        <f t="shared" si="116"/>
        <v>239.16666666666666</v>
      </c>
      <c r="V864" s="46">
        <f t="shared" si="114"/>
        <v>260.41666666666669</v>
      </c>
      <c r="W864" s="31"/>
    </row>
    <row r="865" spans="1:23" ht="16.5" thickBot="1">
      <c r="A865" s="44">
        <v>2018</v>
      </c>
      <c r="B865" s="42">
        <v>12</v>
      </c>
      <c r="D865" s="8">
        <v>3.1</v>
      </c>
      <c r="E865" s="2">
        <v>67.8</v>
      </c>
      <c r="F865" s="10">
        <f t="shared" si="115"/>
        <v>5.7166666666666677</v>
      </c>
      <c r="G865" s="46">
        <f t="shared" si="107"/>
        <v>6.7666666666666666</v>
      </c>
      <c r="H865" s="45">
        <f t="shared" si="108"/>
        <v>75.624999999999986</v>
      </c>
      <c r="I865" s="31">
        <f t="shared" si="109"/>
        <v>76.25833333333334</v>
      </c>
      <c r="J865" s="38">
        <v>6</v>
      </c>
      <c r="K865" s="45">
        <f t="shared" si="110"/>
        <v>222.28862973760926</v>
      </c>
      <c r="L865" s="31">
        <f t="shared" si="111"/>
        <v>75.624999999999986</v>
      </c>
      <c r="M865" s="41">
        <f t="shared" si="112"/>
        <v>5.7166666666666677</v>
      </c>
      <c r="O865" s="81">
        <f t="shared" si="113"/>
        <v>5.9833333333333334</v>
      </c>
      <c r="Q865" s="43">
        <v>1956</v>
      </c>
      <c r="R865" s="42">
        <v>12</v>
      </c>
      <c r="T865" s="25">
        <v>272</v>
      </c>
      <c r="U865" s="10">
        <f t="shared" si="116"/>
        <v>254.625</v>
      </c>
      <c r="V865" s="46">
        <f t="shared" si="114"/>
        <v>256.02500000000003</v>
      </c>
      <c r="W865" s="31"/>
    </row>
    <row r="866" spans="1:23" ht="16.5" thickBot="1">
      <c r="A866" s="44">
        <v>2019</v>
      </c>
      <c r="B866" s="42">
        <v>1</v>
      </c>
      <c r="D866" s="25">
        <v>7.7</v>
      </c>
      <c r="E866" s="2">
        <v>69.2</v>
      </c>
      <c r="F866" s="10">
        <f t="shared" si="115"/>
        <v>5.5666666666666673</v>
      </c>
      <c r="G866" s="46">
        <f t="shared" si="107"/>
        <v>6.4250000000000007</v>
      </c>
      <c r="H866" s="45">
        <f t="shared" si="108"/>
        <v>74.908333333333331</v>
      </c>
      <c r="I866" s="31">
        <f t="shared" si="109"/>
        <v>76.591666666666683</v>
      </c>
      <c r="J866" s="38">
        <v>5.4</v>
      </c>
      <c r="K866" s="45">
        <f t="shared" si="110"/>
        <v>224.56586826347302</v>
      </c>
      <c r="L866" s="31">
        <f t="shared" si="111"/>
        <v>74.908333333333331</v>
      </c>
      <c r="M866" s="41">
        <f t="shared" si="112"/>
        <v>5.5666666666666673</v>
      </c>
      <c r="O866" s="81">
        <f t="shared" si="113"/>
        <v>5.354166666666667</v>
      </c>
      <c r="Q866" s="43">
        <v>1957</v>
      </c>
      <c r="R866" s="42">
        <v>1</v>
      </c>
      <c r="T866" s="25">
        <v>233.7</v>
      </c>
      <c r="U866" s="10">
        <f t="shared" si="116"/>
        <v>264.59166666666664</v>
      </c>
      <c r="V866" s="46">
        <f t="shared" si="114"/>
        <v>256.47499999999997</v>
      </c>
      <c r="W866" s="31"/>
    </row>
    <row r="867" spans="1:23" ht="16.5" thickBot="1">
      <c r="A867" s="44">
        <v>2019</v>
      </c>
      <c r="B867" s="42">
        <v>2</v>
      </c>
      <c r="D867" s="25">
        <v>0.8</v>
      </c>
      <c r="E867" s="2">
        <v>68.900000000000006</v>
      </c>
      <c r="F867" s="10">
        <f t="shared" si="115"/>
        <v>4.8416666666666677</v>
      </c>
      <c r="G867" s="46">
        <f t="shared" si="107"/>
        <v>5.2583333333333337</v>
      </c>
      <c r="H867" s="45">
        <f t="shared" si="108"/>
        <v>74.466666666666654</v>
      </c>
      <c r="I867" s="31">
        <f t="shared" si="109"/>
        <v>76.558333333333337</v>
      </c>
      <c r="J867" s="38">
        <v>5</v>
      </c>
      <c r="K867" s="63">
        <f t="shared" si="110"/>
        <v>243.80378657487086</v>
      </c>
      <c r="L867" s="31">
        <f t="shared" si="111"/>
        <v>74.466666666666654</v>
      </c>
      <c r="M867" s="41">
        <f t="shared" si="112"/>
        <v>4.8416666666666677</v>
      </c>
      <c r="O867" s="81">
        <f t="shared" si="113"/>
        <v>4.9833333333333334</v>
      </c>
      <c r="Q867" s="43">
        <v>1957</v>
      </c>
      <c r="R867" s="42">
        <v>2</v>
      </c>
      <c r="T867" s="25">
        <v>184.5</v>
      </c>
      <c r="U867" s="10">
        <f t="shared" si="116"/>
        <v>260.10000000000002</v>
      </c>
      <c r="V867" s="46">
        <f t="shared" si="114"/>
        <v>258.25833333333327</v>
      </c>
      <c r="W867" s="31"/>
    </row>
    <row r="868" spans="1:23" ht="16.5" thickBot="1">
      <c r="A868" s="44">
        <v>2019</v>
      </c>
      <c r="B868" s="42">
        <v>3</v>
      </c>
      <c r="D868" s="25">
        <v>9.4</v>
      </c>
      <c r="E868" s="2">
        <v>70.8</v>
      </c>
      <c r="F868" s="10">
        <f t="shared" si="115"/>
        <v>5.4083333333333341</v>
      </c>
      <c r="G868" s="46">
        <f t="shared" si="107"/>
        <v>5.2583333333333329</v>
      </c>
      <c r="H868" s="45">
        <f t="shared" si="108"/>
        <v>74.61666666666666</v>
      </c>
      <c r="I868" s="31">
        <f t="shared" si="109"/>
        <v>76.525000000000006</v>
      </c>
      <c r="J868" s="38">
        <v>4.5999999999999996</v>
      </c>
      <c r="K868" s="45">
        <f t="shared" si="110"/>
        <v>227.96610169491524</v>
      </c>
      <c r="L868" s="31">
        <f t="shared" si="111"/>
        <v>74.61666666666666</v>
      </c>
      <c r="M868" s="41">
        <f t="shared" si="112"/>
        <v>5.4083333333333341</v>
      </c>
      <c r="O868" s="81">
        <f t="shared" si="113"/>
        <v>4.55</v>
      </c>
      <c r="Q868" s="43">
        <v>1957</v>
      </c>
      <c r="R868" s="42">
        <v>3</v>
      </c>
      <c r="T868" s="25">
        <v>222.8</v>
      </c>
      <c r="U868" s="10">
        <f t="shared" si="116"/>
        <v>256.76666666666665</v>
      </c>
      <c r="V868" s="46">
        <f t="shared" si="114"/>
        <v>273.98333333333329</v>
      </c>
      <c r="W868" s="31"/>
    </row>
    <row r="869" spans="1:23" ht="16.5" thickBot="1">
      <c r="A869" s="44">
        <v>2019</v>
      </c>
      <c r="B869" s="42">
        <v>4</v>
      </c>
      <c r="D869" s="25">
        <v>9.1</v>
      </c>
      <c r="E869" s="2">
        <v>72.900000000000006</v>
      </c>
      <c r="F869" s="10">
        <f t="shared" si="115"/>
        <v>6.2416666666666671</v>
      </c>
      <c r="G869" s="46">
        <f t="shared" si="107"/>
        <v>3.8166666666666664</v>
      </c>
      <c r="H869" s="45">
        <f t="shared" si="108"/>
        <v>75.25833333333334</v>
      </c>
      <c r="I869" s="31">
        <f t="shared" si="109"/>
        <v>76.033333333333331</v>
      </c>
      <c r="J869" s="38">
        <v>4.3</v>
      </c>
      <c r="K869" s="45">
        <f t="shared" si="110"/>
        <v>210.57409879839787</v>
      </c>
      <c r="L869" s="31">
        <f t="shared" si="111"/>
        <v>75.25833333333334</v>
      </c>
      <c r="M869" s="41">
        <f t="shared" si="112"/>
        <v>6.2416666666666671</v>
      </c>
      <c r="O869" s="81">
        <f t="shared" si="113"/>
        <v>4.2708333333333339</v>
      </c>
      <c r="Q869" s="43">
        <v>1957</v>
      </c>
      <c r="R869" s="42">
        <v>4</v>
      </c>
      <c r="T869" s="25">
        <v>248</v>
      </c>
      <c r="U869" s="10">
        <f t="shared" si="116"/>
        <v>259.32499999999999</v>
      </c>
      <c r="V869" s="46">
        <f t="shared" si="114"/>
        <v>294.63333333333338</v>
      </c>
      <c r="W869" s="31"/>
    </row>
    <row r="870" spans="1:23" ht="16.5" thickBot="1">
      <c r="A870" s="44">
        <v>2019</v>
      </c>
      <c r="B870" s="42">
        <v>5</v>
      </c>
      <c r="D870" s="25">
        <v>9.9</v>
      </c>
      <c r="E870" s="2">
        <v>72.8</v>
      </c>
      <c r="F870" s="10">
        <f t="shared" si="115"/>
        <v>7.0750000000000002</v>
      </c>
      <c r="G870" s="46">
        <f t="shared" si="107"/>
        <v>2.375</v>
      </c>
      <c r="H870" s="45">
        <f t="shared" si="108"/>
        <v>76.016666666666666</v>
      </c>
      <c r="I870" s="31">
        <f t="shared" si="109"/>
        <v>75.191666666666663</v>
      </c>
      <c r="J870" s="38">
        <v>3.9</v>
      </c>
      <c r="K870" s="45">
        <f t="shared" si="110"/>
        <v>197.44405182567726</v>
      </c>
      <c r="L870" s="31">
        <f t="shared" si="111"/>
        <v>76.016666666666666</v>
      </c>
      <c r="M870" s="41">
        <f t="shared" si="112"/>
        <v>7.0750000000000002</v>
      </c>
      <c r="O870" s="81">
        <f t="shared" si="113"/>
        <v>3.9000000000000004</v>
      </c>
      <c r="Q870" s="43">
        <v>1957</v>
      </c>
      <c r="R870" s="42">
        <v>5</v>
      </c>
      <c r="T870" s="25">
        <v>233</v>
      </c>
      <c r="U870" s="10">
        <f t="shared" si="116"/>
        <v>256.08333333333331</v>
      </c>
      <c r="V870" s="46">
        <f t="shared" si="114"/>
        <v>308.13333333333333</v>
      </c>
      <c r="W870" s="31"/>
    </row>
    <row r="871" spans="1:23" ht="16.5" thickBot="1">
      <c r="A871" s="44">
        <v>2019</v>
      </c>
      <c r="B871" s="42">
        <v>6</v>
      </c>
      <c r="D871" s="25">
        <v>1.2</v>
      </c>
      <c r="E871" s="58">
        <v>70.3</v>
      </c>
      <c r="F871" s="10">
        <f t="shared" si="115"/>
        <v>6.6083333333333343</v>
      </c>
      <c r="G871" s="36">
        <f t="shared" si="107"/>
        <v>0.89166666666666672</v>
      </c>
      <c r="H871" s="45">
        <f t="shared" si="108"/>
        <v>76.466666666666683</v>
      </c>
      <c r="I871" s="31">
        <f t="shared" si="109"/>
        <v>74.5</v>
      </c>
      <c r="J871" s="38">
        <v>3.7</v>
      </c>
      <c r="K871" s="45">
        <f t="shared" si="110"/>
        <v>205.71248423707442</v>
      </c>
      <c r="L871" s="31">
        <f t="shared" si="111"/>
        <v>76.466666666666683</v>
      </c>
      <c r="M871" s="41">
        <f t="shared" si="112"/>
        <v>6.6083333333333343</v>
      </c>
      <c r="O871" s="81">
        <f t="shared" si="113"/>
        <v>3.6500000000000004</v>
      </c>
      <c r="Q871" s="43">
        <v>1957</v>
      </c>
      <c r="R871" s="42">
        <v>6</v>
      </c>
      <c r="T871" s="25">
        <v>284.3</v>
      </c>
      <c r="U871" s="10">
        <f t="shared" si="116"/>
        <v>257.05</v>
      </c>
      <c r="V871" s="46">
        <f t="shared" si="114"/>
        <v>322.43333333333334</v>
      </c>
      <c r="W871" s="31"/>
    </row>
    <row r="872" spans="1:23" ht="16.5" thickBot="1">
      <c r="A872" s="44">
        <v>2019</v>
      </c>
      <c r="B872" s="42">
        <v>7</v>
      </c>
      <c r="D872" s="8">
        <v>0.9</v>
      </c>
      <c r="E872" s="58">
        <v>69.3</v>
      </c>
      <c r="F872" s="10">
        <f t="shared" si="115"/>
        <v>5.8583333333333334</v>
      </c>
      <c r="G872" s="46">
        <f t="shared" si="107"/>
        <v>1.3333333333333333</v>
      </c>
      <c r="H872" s="45">
        <f t="shared" si="108"/>
        <v>76.600000000000009</v>
      </c>
      <c r="I872" s="36">
        <f t="shared" si="109"/>
        <v>74.325000000000003</v>
      </c>
      <c r="J872" s="38">
        <v>3.5</v>
      </c>
      <c r="K872" s="45">
        <f t="shared" si="110"/>
        <v>220.75391180654339</v>
      </c>
      <c r="L872" s="31">
        <f t="shared" si="111"/>
        <v>76.600000000000009</v>
      </c>
      <c r="M872" s="41">
        <f t="shared" si="112"/>
        <v>5.8583333333333334</v>
      </c>
      <c r="O872" s="81">
        <f t="shared" si="113"/>
        <v>3.5208333333333335</v>
      </c>
      <c r="Q872" s="43">
        <v>1957</v>
      </c>
      <c r="R872" s="42">
        <v>7</v>
      </c>
      <c r="T872" s="25">
        <v>265.10000000000002</v>
      </c>
      <c r="U872" s="10">
        <f t="shared" si="116"/>
        <v>259.0916666666667</v>
      </c>
      <c r="V872" s="46">
        <f t="shared" si="114"/>
        <v>327.19166666666661</v>
      </c>
      <c r="W872" s="33"/>
    </row>
    <row r="873" spans="1:23" ht="16.5" thickBot="1">
      <c r="A873" s="44">
        <v>2019</v>
      </c>
      <c r="B873" s="42">
        <v>8</v>
      </c>
      <c r="D873" s="8">
        <v>0.5</v>
      </c>
      <c r="E873" s="58">
        <v>68.7</v>
      </c>
      <c r="F873" s="10">
        <f t="shared" si="115"/>
        <v>5.2333333333333325</v>
      </c>
      <c r="G873" s="46">
        <f t="shared" si="107"/>
        <v>1.7166666666666666</v>
      </c>
      <c r="H873" s="45">
        <f t="shared" si="108"/>
        <v>76.541666666666671</v>
      </c>
      <c r="I873" s="31">
        <f t="shared" si="109"/>
        <v>74.375</v>
      </c>
      <c r="J873" s="38">
        <v>3.4</v>
      </c>
      <c r="K873" s="45">
        <f t="shared" si="110"/>
        <v>236.25796178343953</v>
      </c>
      <c r="L873" s="31">
        <f t="shared" si="111"/>
        <v>76.541666666666671</v>
      </c>
      <c r="M873" s="41">
        <f t="shared" si="112"/>
        <v>5.2333333333333325</v>
      </c>
      <c r="O873" s="81">
        <f t="shared" si="113"/>
        <v>3.4333333333333331</v>
      </c>
      <c r="Q873" s="43">
        <v>1957</v>
      </c>
      <c r="R873" s="42">
        <v>8</v>
      </c>
      <c r="T873" s="25">
        <v>223.7</v>
      </c>
      <c r="U873" s="10">
        <f t="shared" si="116"/>
        <v>261.52499999999998</v>
      </c>
      <c r="V873" s="46">
        <f t="shared" si="114"/>
        <v>326.36666666666667</v>
      </c>
      <c r="W873" s="31"/>
    </row>
    <row r="874" spans="1:23" ht="16.5" thickBot="1">
      <c r="A874" s="44">
        <v>2019</v>
      </c>
      <c r="B874" s="42">
        <v>9</v>
      </c>
      <c r="D874" s="8">
        <v>1.1000000000000001</v>
      </c>
      <c r="E874" s="58">
        <v>68.7</v>
      </c>
      <c r="F874" s="10">
        <f t="shared" si="115"/>
        <v>4.5666666666666673</v>
      </c>
      <c r="G874" s="46">
        <f t="shared" si="107"/>
        <v>1.7749999999999997</v>
      </c>
      <c r="H874" s="45">
        <f t="shared" si="108"/>
        <v>76.350000000000009</v>
      </c>
      <c r="I874" s="31">
        <f t="shared" si="109"/>
        <v>74.49166666666666</v>
      </c>
      <c r="J874" s="38">
        <v>3.1</v>
      </c>
      <c r="K874" s="45">
        <f t="shared" si="110"/>
        <v>257.18978102189783</v>
      </c>
      <c r="L874" s="31">
        <f t="shared" si="111"/>
        <v>76.350000000000009</v>
      </c>
      <c r="M874" s="41">
        <f t="shared" si="112"/>
        <v>4.5666666666666673</v>
      </c>
      <c r="O874" s="81">
        <f t="shared" si="113"/>
        <v>3.0791666666666671</v>
      </c>
      <c r="Q874" s="43">
        <v>1957</v>
      </c>
      <c r="R874" s="42">
        <v>9</v>
      </c>
      <c r="T874" s="25">
        <v>334</v>
      </c>
      <c r="U874" s="10">
        <f t="shared" si="116"/>
        <v>283.25000000000006</v>
      </c>
      <c r="V874" s="46">
        <f t="shared" si="114"/>
        <v>331.05</v>
      </c>
      <c r="W874" s="31"/>
    </row>
    <row r="875" spans="1:23" ht="16.5" thickBot="1">
      <c r="A875" s="44">
        <v>2019</v>
      </c>
      <c r="B875" s="42">
        <v>10</v>
      </c>
      <c r="D875" s="8">
        <v>0.4</v>
      </c>
      <c r="E875" s="69">
        <v>67</v>
      </c>
      <c r="F875" s="10">
        <f t="shared" si="115"/>
        <v>3.0916666666666663</v>
      </c>
      <c r="G875" s="46">
        <f t="shared" si="107"/>
        <v>2.15</v>
      </c>
      <c r="H875" s="45">
        <f t="shared" si="108"/>
        <v>75.541666666666671</v>
      </c>
      <c r="I875" s="31">
        <f t="shared" si="109"/>
        <v>74.666666666666671</v>
      </c>
      <c r="J875" s="38">
        <v>2.6</v>
      </c>
      <c r="K875" s="45">
        <f t="shared" si="110"/>
        <v>334.33962264150944</v>
      </c>
      <c r="L875" s="31">
        <f t="shared" si="111"/>
        <v>75.541666666666671</v>
      </c>
      <c r="M875" s="41">
        <f t="shared" si="112"/>
        <v>3.0916666666666663</v>
      </c>
      <c r="O875" s="81">
        <f t="shared" si="113"/>
        <v>2.5874999999999999</v>
      </c>
      <c r="Q875" s="43">
        <v>1957</v>
      </c>
      <c r="R875" s="42">
        <v>10</v>
      </c>
      <c r="T875" s="32">
        <v>359.4</v>
      </c>
      <c r="U875" s="10">
        <f t="shared" si="116"/>
        <v>303.91666666666669</v>
      </c>
      <c r="V875" s="46">
        <f t="shared" si="114"/>
        <v>321.01666666666665</v>
      </c>
      <c r="W875" s="31"/>
    </row>
    <row r="876" spans="1:23" ht="16.5" thickBot="1">
      <c r="A876" s="44">
        <v>2019</v>
      </c>
      <c r="B876" s="42">
        <v>11</v>
      </c>
      <c r="D876" s="8">
        <v>0.5</v>
      </c>
      <c r="E876" s="58">
        <v>68.7</v>
      </c>
      <c r="F876" s="10">
        <f t="shared" si="115"/>
        <v>1.5916666666666668</v>
      </c>
      <c r="G876" s="46">
        <f t="shared" si="107"/>
        <v>2.5333333333333328</v>
      </c>
      <c r="H876" s="45">
        <f t="shared" si="108"/>
        <v>74.849999999999994</v>
      </c>
      <c r="I876" s="31">
        <f t="shared" si="109"/>
        <v>75.216666666666669</v>
      </c>
      <c r="J876" s="38">
        <v>2</v>
      </c>
      <c r="K876" s="45">
        <f t="shared" si="110"/>
        <v>560.26178010471199</v>
      </c>
      <c r="L876" s="31">
        <f t="shared" si="111"/>
        <v>74.849999999999994</v>
      </c>
      <c r="M876" s="41">
        <f t="shared" si="112"/>
        <v>1.5916666666666668</v>
      </c>
      <c r="O876" s="81">
        <f t="shared" si="113"/>
        <v>2.0208333333333335</v>
      </c>
      <c r="Q876" s="43">
        <v>1957</v>
      </c>
      <c r="R876" s="42">
        <v>11</v>
      </c>
      <c r="T876" s="25">
        <v>298.60000000000002</v>
      </c>
      <c r="U876" s="10">
        <f t="shared" si="116"/>
        <v>313.59999999999997</v>
      </c>
      <c r="V876" s="46">
        <f t="shared" si="114"/>
        <v>304.93333333333334</v>
      </c>
      <c r="W876" s="31"/>
    </row>
    <row r="877" spans="1:23" ht="16.5" thickBot="1">
      <c r="A877" s="44">
        <v>2019</v>
      </c>
      <c r="B877" s="42">
        <v>12</v>
      </c>
      <c r="D877" s="8">
        <v>1.5</v>
      </c>
      <c r="E877" s="58">
        <v>68.599999999999994</v>
      </c>
      <c r="F877" s="70">
        <f t="shared" si="115"/>
        <v>0.91666666666666663</v>
      </c>
      <c r="G877" s="46">
        <f t="shared" si="107"/>
        <v>2.9499999999999997</v>
      </c>
      <c r="H877" s="36">
        <f t="shared" si="108"/>
        <v>74.358333333333334</v>
      </c>
      <c r="I877" s="31">
        <f t="shared" si="109"/>
        <v>75.625</v>
      </c>
      <c r="J877" s="38">
        <v>1.8</v>
      </c>
      <c r="K877" s="33">
        <f t="shared" si="110"/>
        <v>901.18181818181824</v>
      </c>
      <c r="L877" s="31">
        <f t="shared" si="111"/>
        <v>74.358333333333334</v>
      </c>
      <c r="M877" s="41">
        <f t="shared" si="112"/>
        <v>0.91666666666666663</v>
      </c>
      <c r="O877" s="80">
        <f t="shared" si="113"/>
        <v>1.8083333333333329</v>
      </c>
      <c r="Q877" s="43">
        <v>1957</v>
      </c>
      <c r="R877" s="42">
        <v>12</v>
      </c>
      <c r="T877" s="25">
        <v>339</v>
      </c>
      <c r="U877" s="10">
        <f t="shared" si="116"/>
        <v>326.99166666666662</v>
      </c>
      <c r="V877" s="46">
        <f t="shared" si="114"/>
        <v>296.0916666666667</v>
      </c>
      <c r="W877" s="31"/>
    </row>
    <row r="878" spans="1:23" ht="16.5" thickBot="1">
      <c r="A878" s="68">
        <v>2020</v>
      </c>
      <c r="B878" s="42">
        <v>1</v>
      </c>
      <c r="D878" s="8">
        <v>6.2</v>
      </c>
      <c r="E878" s="58">
        <v>69.900000000000006</v>
      </c>
      <c r="F878" s="10">
        <f t="shared" si="115"/>
        <v>1.7749999999999997</v>
      </c>
      <c r="G878" s="46">
        <f t="shared" si="107"/>
        <v>3.6916666666666669</v>
      </c>
      <c r="H878" s="45">
        <f t="shared" si="108"/>
        <v>74.375</v>
      </c>
      <c r="I878" s="31">
        <f t="shared" si="109"/>
        <v>76.149999999999991</v>
      </c>
      <c r="J878" s="38">
        <v>2.2000000000000002</v>
      </c>
      <c r="K878" s="46">
        <f t="shared" si="110"/>
        <v>509.0140845070423</v>
      </c>
      <c r="L878" s="31">
        <f t="shared" si="111"/>
        <v>74.375</v>
      </c>
      <c r="M878" s="41">
        <f t="shared" si="112"/>
        <v>1.7749999999999997</v>
      </c>
      <c r="O878" s="81">
        <f t="shared" si="113"/>
        <v>2.2166666666666663</v>
      </c>
      <c r="Q878" s="43">
        <v>1958</v>
      </c>
      <c r="R878" s="42">
        <v>1</v>
      </c>
      <c r="T878" s="25">
        <v>286.7</v>
      </c>
      <c r="U878" s="10">
        <f t="shared" si="116"/>
        <v>328.99166666666667</v>
      </c>
      <c r="V878" s="46">
        <f t="shared" si="114"/>
        <v>282.41666666666669</v>
      </c>
      <c r="W878" s="31"/>
    </row>
    <row r="879" spans="1:23" ht="16.5" thickBot="1">
      <c r="A879" s="68">
        <v>2020</v>
      </c>
      <c r="B879" s="42">
        <v>2</v>
      </c>
      <c r="D879" s="8">
        <v>0.2</v>
      </c>
      <c r="E879" s="58">
        <v>69.3</v>
      </c>
      <c r="F879" s="10">
        <f t="shared" si="115"/>
        <v>1.6916666666666664</v>
      </c>
      <c r="G879" s="46">
        <f t="shared" si="107"/>
        <v>3.7916666666666665</v>
      </c>
      <c r="H879" s="45">
        <f t="shared" si="108"/>
        <v>74.424999999999997</v>
      </c>
      <c r="I879" s="31">
        <f t="shared" si="109"/>
        <v>76.599999999999994</v>
      </c>
      <c r="J879" s="38">
        <v>2.8</v>
      </c>
      <c r="K879" s="46">
        <f t="shared" si="110"/>
        <v>529.95073891625623</v>
      </c>
      <c r="L879" s="31">
        <f t="shared" si="111"/>
        <v>74.424999999999997</v>
      </c>
      <c r="M879" s="41">
        <f t="shared" si="112"/>
        <v>1.6916666666666664</v>
      </c>
      <c r="O879" s="81">
        <f t="shared" si="113"/>
        <v>2.7249999999999996</v>
      </c>
      <c r="Q879" s="43">
        <v>1958</v>
      </c>
      <c r="R879" s="42">
        <v>2</v>
      </c>
      <c r="T879" s="25">
        <v>233.6</v>
      </c>
      <c r="U879" s="10">
        <f t="shared" si="116"/>
        <v>327.19166666666666</v>
      </c>
      <c r="V879" s="46">
        <f t="shared" si="114"/>
        <v>280.8416666666667</v>
      </c>
      <c r="W879" s="31"/>
    </row>
    <row r="880" spans="1:23" ht="16.5" thickBot="1">
      <c r="A880" s="68">
        <v>2020</v>
      </c>
      <c r="B880" s="42">
        <v>3</v>
      </c>
      <c r="D880" s="8">
        <v>1.5</v>
      </c>
      <c r="E880" s="58">
        <v>69.5</v>
      </c>
      <c r="F880" s="10">
        <f t="shared" si="115"/>
        <v>1.8083333333333333</v>
      </c>
      <c r="G880" s="46">
        <f t="shared" si="107"/>
        <v>4.4333333333333327</v>
      </c>
      <c r="H880" s="45">
        <f t="shared" si="108"/>
        <v>74.558333333333337</v>
      </c>
      <c r="I880" s="31">
        <f t="shared" si="109"/>
        <v>77.11666666666666</v>
      </c>
      <c r="J880" s="38">
        <v>3</v>
      </c>
      <c r="K880" s="46">
        <f t="shared" si="110"/>
        <v>502.30414746543784</v>
      </c>
      <c r="L880" s="31">
        <f t="shared" si="111"/>
        <v>74.558333333333337</v>
      </c>
      <c r="M880" s="41">
        <f t="shared" si="112"/>
        <v>1.8083333333333333</v>
      </c>
      <c r="O880" s="81">
        <f t="shared" si="113"/>
        <v>2.9958333333333331</v>
      </c>
      <c r="Q880" s="43">
        <v>1958</v>
      </c>
      <c r="R880" s="42">
        <v>3</v>
      </c>
      <c r="T880" s="25">
        <v>270</v>
      </c>
      <c r="U880" s="10">
        <f t="shared" si="116"/>
        <v>325.71666666666664</v>
      </c>
      <c r="V880" s="46">
        <f t="shared" si="114"/>
        <v>289.29166666666669</v>
      </c>
      <c r="W880" s="31"/>
    </row>
    <row r="881" spans="1:23" ht="16.5" thickBot="1">
      <c r="A881" s="68">
        <v>2020</v>
      </c>
      <c r="B881" s="42">
        <v>4</v>
      </c>
      <c r="D881" s="8">
        <v>5.2</v>
      </c>
      <c r="E881" s="69">
        <v>70</v>
      </c>
      <c r="F881" s="10">
        <f t="shared" si="115"/>
        <v>2.5500000000000003</v>
      </c>
      <c r="G881" s="46">
        <f t="shared" si="107"/>
        <v>5.4499999999999993</v>
      </c>
      <c r="H881" s="45">
        <f t="shared" si="108"/>
        <v>74.916666666666671</v>
      </c>
      <c r="I881" s="31">
        <f t="shared" si="109"/>
        <v>77.666666666666671</v>
      </c>
      <c r="J881" s="38">
        <v>3.6</v>
      </c>
      <c r="K881" s="46">
        <f t="shared" si="110"/>
        <v>383.79084967320262</v>
      </c>
      <c r="L881" s="31">
        <f t="shared" si="111"/>
        <v>74.916666666666671</v>
      </c>
      <c r="M881" s="41">
        <f t="shared" si="112"/>
        <v>2.5500000000000003</v>
      </c>
      <c r="O881" s="81">
        <f t="shared" si="113"/>
        <v>3.5666666666666664</v>
      </c>
      <c r="Q881" s="43">
        <v>1958</v>
      </c>
      <c r="R881" s="42">
        <v>4</v>
      </c>
      <c r="T881" s="25">
        <v>277.60000000000002</v>
      </c>
      <c r="U881" s="10">
        <f t="shared" si="116"/>
        <v>314.2</v>
      </c>
      <c r="V881" s="46">
        <f t="shared" si="114"/>
        <v>289.45833333333331</v>
      </c>
      <c r="W881" s="31"/>
    </row>
    <row r="882" spans="1:23" ht="16.5" thickBot="1">
      <c r="A882" s="68">
        <v>2020</v>
      </c>
      <c r="B882" s="42">
        <v>5</v>
      </c>
      <c r="D882" s="8">
        <v>0.2</v>
      </c>
      <c r="E882" s="58">
        <v>70.599999999999994</v>
      </c>
      <c r="F882" s="10">
        <f t="shared" si="115"/>
        <v>2.5083333333333333</v>
      </c>
      <c r="G882" s="46">
        <f t="shared" si="107"/>
        <v>8.6750000000000007</v>
      </c>
      <c r="H882" s="45">
        <f t="shared" si="108"/>
        <v>75.375</v>
      </c>
      <c r="I882" s="31">
        <f t="shared" si="109"/>
        <v>79.516666666666666</v>
      </c>
      <c r="J882" s="38">
        <v>5.6</v>
      </c>
      <c r="K882" s="46">
        <f t="shared" si="110"/>
        <v>390.49833887043189</v>
      </c>
      <c r="L882" s="31">
        <f t="shared" si="111"/>
        <v>75.375</v>
      </c>
      <c r="M882" s="41">
        <f t="shared" si="112"/>
        <v>2.5083333333333333</v>
      </c>
      <c r="O882" s="81">
        <f t="shared" si="113"/>
        <v>5.5750000000000002</v>
      </c>
      <c r="Q882" s="43">
        <v>1958</v>
      </c>
      <c r="R882" s="42">
        <v>5</v>
      </c>
      <c r="T882" s="25">
        <v>248.2</v>
      </c>
      <c r="U882" s="10">
        <f t="shared" si="116"/>
        <v>300.73333333333329</v>
      </c>
      <c r="V882" s="46">
        <f t="shared" si="114"/>
        <v>282.56666666666666</v>
      </c>
      <c r="W882" s="31"/>
    </row>
    <row r="883" spans="1:23" ht="16.5" thickBot="1">
      <c r="A883" s="68">
        <v>2020</v>
      </c>
      <c r="B883" s="42">
        <v>6</v>
      </c>
      <c r="D883" s="8">
        <v>5.8</v>
      </c>
      <c r="E883" s="58">
        <v>71.7</v>
      </c>
      <c r="F883" s="10">
        <f t="shared" si="115"/>
        <v>3.3083333333333336</v>
      </c>
      <c r="G883" s="46">
        <f t="shared" si="107"/>
        <v>13.441666666666665</v>
      </c>
      <c r="H883" s="45">
        <f t="shared" si="108"/>
        <v>75.88333333333334</v>
      </c>
      <c r="I883" s="31">
        <f t="shared" si="109"/>
        <v>82.100000000000009</v>
      </c>
      <c r="J883" s="38">
        <v>7.8</v>
      </c>
      <c r="K883" s="46">
        <f t="shared" si="110"/>
        <v>319.37027707808568</v>
      </c>
      <c r="L883" s="31">
        <f t="shared" si="111"/>
        <v>75.88333333333334</v>
      </c>
      <c r="M883" s="41">
        <f t="shared" si="112"/>
        <v>3.3083333333333336</v>
      </c>
      <c r="O883" s="81">
        <f t="shared" si="113"/>
        <v>7.8916666666666666</v>
      </c>
      <c r="Q883" s="43">
        <v>1958</v>
      </c>
      <c r="R883" s="42">
        <v>6</v>
      </c>
      <c r="T883" s="25">
        <v>242.9</v>
      </c>
      <c r="U883" s="10">
        <f t="shared" si="116"/>
        <v>288.08333333333337</v>
      </c>
      <c r="V883" s="46">
        <f t="shared" si="114"/>
        <v>281.30833333333334</v>
      </c>
      <c r="W883" s="31"/>
    </row>
    <row r="884" spans="1:23" ht="16.5" thickBot="1">
      <c r="A884" s="68">
        <v>2020</v>
      </c>
      <c r="B884" s="42">
        <v>7</v>
      </c>
      <c r="D884" s="8">
        <v>6.1</v>
      </c>
      <c r="E884" s="58">
        <v>71.8</v>
      </c>
      <c r="F884" s="10">
        <f t="shared" si="115"/>
        <v>3.6833333333333336</v>
      </c>
      <c r="G884" s="46">
        <f t="shared" si="107"/>
        <v>15.266666666666667</v>
      </c>
      <c r="H884" s="45">
        <f t="shared" si="108"/>
        <v>76.308333333333337</v>
      </c>
      <c r="I884" s="31">
        <f t="shared" si="109"/>
        <v>83.3</v>
      </c>
      <c r="J884" s="38">
        <v>8.8000000000000007</v>
      </c>
      <c r="K884" s="46">
        <f t="shared" si="110"/>
        <v>297.17194570135746</v>
      </c>
      <c r="L884" s="31">
        <f t="shared" si="111"/>
        <v>76.308333333333337</v>
      </c>
      <c r="M884" s="41">
        <f t="shared" si="112"/>
        <v>3.6833333333333336</v>
      </c>
      <c r="O884" s="81">
        <f t="shared" si="113"/>
        <v>8.9666666666666668</v>
      </c>
      <c r="Q884" s="43">
        <v>1958</v>
      </c>
      <c r="R884" s="42">
        <v>7</v>
      </c>
      <c r="T884" s="25">
        <v>271</v>
      </c>
      <c r="U884" s="10">
        <f t="shared" si="116"/>
        <v>281.10833333333335</v>
      </c>
      <c r="V884" s="46">
        <f t="shared" si="114"/>
        <v>288.60833333333329</v>
      </c>
      <c r="W884" s="31"/>
    </row>
    <row r="885" spans="1:23" ht="16.5" thickBot="1">
      <c r="A885" s="68">
        <v>2020</v>
      </c>
      <c r="B885" s="42">
        <v>8</v>
      </c>
      <c r="D885" s="8">
        <v>7.5</v>
      </c>
      <c r="E885" s="58">
        <v>73.400000000000006</v>
      </c>
      <c r="F885" s="10">
        <f t="shared" si="115"/>
        <v>4.3999999999999995</v>
      </c>
      <c r="G885" s="46">
        <f t="shared" si="107"/>
        <v>15.808333333333337</v>
      </c>
      <c r="H885" s="45">
        <f t="shared" si="108"/>
        <v>76.941666666666663</v>
      </c>
      <c r="I885" s="31">
        <f t="shared" si="109"/>
        <v>83.499999999999986</v>
      </c>
      <c r="J885" s="38">
        <v>9.3000000000000007</v>
      </c>
      <c r="K885" s="46">
        <f t="shared" si="110"/>
        <v>264.86742424242425</v>
      </c>
      <c r="L885" s="31">
        <f t="shared" si="111"/>
        <v>76.941666666666663</v>
      </c>
      <c r="M885" s="41">
        <f t="shared" si="112"/>
        <v>4.3999999999999995</v>
      </c>
      <c r="O885" s="81">
        <f t="shared" si="113"/>
        <v>9.4791666666666661</v>
      </c>
      <c r="Q885" s="43">
        <v>1958</v>
      </c>
      <c r="R885" s="42">
        <v>8</v>
      </c>
      <c r="T885" s="25">
        <v>283.5</v>
      </c>
      <c r="U885" s="10">
        <f t="shared" si="116"/>
        <v>285.00000000000006</v>
      </c>
      <c r="V885" s="46">
        <f t="shared" si="114"/>
        <v>285.96666666666664</v>
      </c>
      <c r="W885" s="31"/>
    </row>
    <row r="886" spans="1:23" ht="16.5" thickBot="1">
      <c r="A886" s="68">
        <v>2020</v>
      </c>
      <c r="B886" s="42">
        <v>9</v>
      </c>
      <c r="D886" s="8">
        <v>0.6</v>
      </c>
      <c r="E886" s="58">
        <v>71.400000000000006</v>
      </c>
      <c r="F886" s="10">
        <f t="shared" si="115"/>
        <v>4.3583333333333334</v>
      </c>
      <c r="G886" s="46">
        <f t="shared" si="107"/>
        <v>16.683333333333334</v>
      </c>
      <c r="H886" s="45">
        <f t="shared" si="108"/>
        <v>77.274999999999991</v>
      </c>
      <c r="I886" s="31">
        <f t="shared" si="109"/>
        <v>83.566666666666663</v>
      </c>
      <c r="J886" s="38">
        <v>10.5</v>
      </c>
      <c r="K886" s="46">
        <f t="shared" si="110"/>
        <v>267.30401529636708</v>
      </c>
      <c r="L886" s="31">
        <f t="shared" si="111"/>
        <v>77.274999999999991</v>
      </c>
      <c r="M886" s="41">
        <f t="shared" si="112"/>
        <v>4.3583333333333334</v>
      </c>
      <c r="O886" s="81">
        <f t="shared" si="113"/>
        <v>10.470833333333333</v>
      </c>
      <c r="Q886" s="43">
        <v>1958</v>
      </c>
      <c r="R886" s="42">
        <v>9</v>
      </c>
      <c r="T886" s="25">
        <v>285.10000000000002</v>
      </c>
      <c r="U886" s="10">
        <f t="shared" si="116"/>
        <v>290.54999999999995</v>
      </c>
      <c r="V886" s="46">
        <f t="shared" si="114"/>
        <v>277.51666666666665</v>
      </c>
      <c r="W886" s="31"/>
    </row>
    <row r="887" spans="1:23" ht="16.5" thickBot="1">
      <c r="A887" s="68">
        <v>2020</v>
      </c>
      <c r="B887" s="42">
        <v>10</v>
      </c>
      <c r="D887" s="8">
        <v>14.6</v>
      </c>
      <c r="E887" s="58">
        <v>74.2</v>
      </c>
      <c r="F887" s="10">
        <f t="shared" si="115"/>
        <v>6.2333333333333334</v>
      </c>
      <c r="G887" s="46">
        <f t="shared" si="107"/>
        <v>20.058333333333334</v>
      </c>
      <c r="H887" s="45">
        <f t="shared" si="108"/>
        <v>78.016666666666666</v>
      </c>
      <c r="I887" s="31">
        <f t="shared" si="109"/>
        <v>84.3</v>
      </c>
      <c r="J887" s="38">
        <v>11.9</v>
      </c>
      <c r="K887" s="46">
        <f t="shared" si="110"/>
        <v>215.16042780748663</v>
      </c>
      <c r="L887" s="31">
        <f t="shared" si="111"/>
        <v>78.016666666666666</v>
      </c>
      <c r="M887" s="41">
        <f t="shared" si="112"/>
        <v>6.2333333333333334</v>
      </c>
      <c r="O887" s="81">
        <f t="shared" si="113"/>
        <v>11.929166666666667</v>
      </c>
      <c r="Q887" s="43">
        <v>1958</v>
      </c>
      <c r="R887" s="42">
        <v>10</v>
      </c>
      <c r="T887" s="25">
        <v>256.89999999999998</v>
      </c>
      <c r="U887" s="10">
        <f t="shared" si="116"/>
        <v>287.73333333333335</v>
      </c>
      <c r="V887" s="46">
        <f t="shared" si="114"/>
        <v>271.19166666666666</v>
      </c>
      <c r="W887" s="31"/>
    </row>
    <row r="888" spans="1:23" ht="16.5" thickBot="1">
      <c r="A888" s="68">
        <v>2020</v>
      </c>
      <c r="B888" s="42">
        <v>11</v>
      </c>
      <c r="D888" s="33">
        <v>34.5</v>
      </c>
      <c r="E888" s="69">
        <v>88</v>
      </c>
      <c r="F888" s="10">
        <f t="shared" si="115"/>
        <v>11.533333333333333</v>
      </c>
      <c r="G888" s="46">
        <f t="shared" si="107"/>
        <v>21.433333333333334</v>
      </c>
      <c r="H888" s="45">
        <f t="shared" si="108"/>
        <v>80.966666666666669</v>
      </c>
      <c r="I888" s="31">
        <f t="shared" si="109"/>
        <v>84.724999999999994</v>
      </c>
      <c r="J888" s="38">
        <v>13.6</v>
      </c>
      <c r="K888" s="46">
        <f t="shared" si="110"/>
        <v>160.20231213872833</v>
      </c>
      <c r="L888" s="31">
        <f t="shared" si="111"/>
        <v>80.966666666666669</v>
      </c>
      <c r="M888" s="41">
        <f t="shared" si="112"/>
        <v>11.533333333333333</v>
      </c>
      <c r="O888" s="81">
        <f t="shared" si="113"/>
        <v>13.608333333333334</v>
      </c>
      <c r="Q888" s="43">
        <v>1958</v>
      </c>
      <c r="R888" s="42">
        <v>11</v>
      </c>
      <c r="T888" s="25">
        <v>215.6</v>
      </c>
      <c r="U888" s="10">
        <f t="shared" si="116"/>
        <v>279.84999999999997</v>
      </c>
      <c r="V888" s="46">
        <f t="shared" si="114"/>
        <v>267.95</v>
      </c>
      <c r="W888" s="31"/>
    </row>
    <row r="889" spans="1:23" ht="16.5" thickBot="1">
      <c r="A889" s="68">
        <v>2020</v>
      </c>
      <c r="B889" s="42">
        <v>12</v>
      </c>
      <c r="D889" s="8">
        <v>23.1</v>
      </c>
      <c r="E889" s="58">
        <v>84.2</v>
      </c>
      <c r="F889" s="10">
        <f t="shared" si="115"/>
        <v>14.883333333333335</v>
      </c>
      <c r="G889" s="46">
        <f t="shared" si="107"/>
        <v>19.533333333333335</v>
      </c>
      <c r="H889" s="45">
        <f t="shared" si="108"/>
        <v>83.141666666666666</v>
      </c>
      <c r="I889" s="31">
        <f t="shared" si="109"/>
        <v>83.300000000000011</v>
      </c>
      <c r="J889" s="38">
        <v>15.3</v>
      </c>
      <c r="K889" s="46">
        <f t="shared" si="110"/>
        <v>145.86226203807391</v>
      </c>
      <c r="L889" s="31">
        <f t="shared" si="111"/>
        <v>83.141666666666666</v>
      </c>
      <c r="M889" s="41">
        <f t="shared" si="112"/>
        <v>14.883333333333335</v>
      </c>
      <c r="O889" s="81">
        <f t="shared" si="113"/>
        <v>15.283333333333333</v>
      </c>
      <c r="Q889" s="43">
        <v>1958</v>
      </c>
      <c r="R889" s="42">
        <v>12</v>
      </c>
      <c r="T889" s="25">
        <v>265.7</v>
      </c>
      <c r="U889" s="10">
        <f t="shared" si="116"/>
        <v>283.20833333333331</v>
      </c>
      <c r="V889" s="46">
        <f t="shared" si="114"/>
        <v>272.22499999999997</v>
      </c>
      <c r="W889" s="31"/>
    </row>
    <row r="890" spans="1:23" ht="16.5" thickBot="1">
      <c r="A890" s="68">
        <v>2021</v>
      </c>
      <c r="B890" s="68">
        <v>1</v>
      </c>
      <c r="D890" s="8">
        <v>10.4</v>
      </c>
      <c r="E890" s="58">
        <v>73.599999999999994</v>
      </c>
      <c r="F890" s="10">
        <f t="shared" si="115"/>
        <v>15.625</v>
      </c>
      <c r="G890" s="46">
        <f t="shared" si="107"/>
        <v>20.625</v>
      </c>
      <c r="H890" s="45">
        <f t="shared" si="108"/>
        <v>83.45</v>
      </c>
      <c r="I890" s="31">
        <f t="shared" si="109"/>
        <v>83.050000000000011</v>
      </c>
      <c r="J890" s="38">
        <v>17.3</v>
      </c>
      <c r="K890" s="46">
        <f t="shared" si="110"/>
        <v>143.40799999999999</v>
      </c>
      <c r="L890" s="31">
        <f t="shared" si="111"/>
        <v>83.45</v>
      </c>
      <c r="M890" s="41">
        <f t="shared" si="112"/>
        <v>15.625</v>
      </c>
      <c r="O890" s="81">
        <f t="shared" si="113"/>
        <v>17.258333333333333</v>
      </c>
      <c r="Q890" s="43">
        <v>1959</v>
      </c>
      <c r="R890" s="42">
        <v>1</v>
      </c>
      <c r="T890" s="25">
        <v>307.7</v>
      </c>
      <c r="U890" s="10">
        <f t="shared" si="116"/>
        <v>291.66666666666669</v>
      </c>
      <c r="V890" s="46">
        <f t="shared" si="114"/>
        <v>265.50833333333333</v>
      </c>
      <c r="W890" s="31"/>
    </row>
    <row r="891" spans="1:23" ht="16.5" thickBot="1">
      <c r="A891" s="68">
        <v>2021</v>
      </c>
      <c r="B891" s="68">
        <v>2</v>
      </c>
      <c r="D891" s="8">
        <v>8.3000000000000007</v>
      </c>
      <c r="E891" s="58">
        <v>72.400000000000006</v>
      </c>
      <c r="F891" s="10">
        <f t="shared" si="115"/>
        <v>15.875000000000002</v>
      </c>
      <c r="G891" s="46">
        <f t="shared" si="107"/>
        <v>23.583333333333332</v>
      </c>
      <c r="H891" s="45">
        <f t="shared" si="108"/>
        <v>83.416666666666671</v>
      </c>
      <c r="I891" s="31">
        <f t="shared" si="109"/>
        <v>84.391666666666666</v>
      </c>
      <c r="J891" s="38">
        <v>19.100000000000001</v>
      </c>
      <c r="K891" s="46">
        <f t="shared" si="110"/>
        <v>142.54593175853017</v>
      </c>
      <c r="L891" s="31">
        <f t="shared" si="111"/>
        <v>83.416666666666671</v>
      </c>
      <c r="M891" s="41">
        <f t="shared" si="112"/>
        <v>15.875000000000002</v>
      </c>
      <c r="O891" s="81">
        <f t="shared" si="113"/>
        <v>19.037499999999998</v>
      </c>
      <c r="Q891" s="43">
        <v>1959</v>
      </c>
      <c r="R891" s="42">
        <v>2</v>
      </c>
      <c r="T891" s="25">
        <v>202.6</v>
      </c>
      <c r="U891" s="10">
        <f t="shared" si="116"/>
        <v>279.22499999999997</v>
      </c>
      <c r="V891" s="46">
        <f t="shared" si="114"/>
        <v>255.43333333333337</v>
      </c>
      <c r="W891" s="31"/>
    </row>
    <row r="892" spans="1:23" ht="16.5" thickBot="1">
      <c r="A892" s="68">
        <v>2021</v>
      </c>
      <c r="B892" s="68">
        <v>3</v>
      </c>
      <c r="D892" s="8">
        <v>17.2</v>
      </c>
      <c r="E892" s="58">
        <v>75.2</v>
      </c>
      <c r="F892" s="10">
        <f t="shared" si="115"/>
        <v>18.066666666666666</v>
      </c>
      <c r="G892" s="46">
        <f t="shared" si="107"/>
        <v>28.308333333333334</v>
      </c>
      <c r="H892" s="45">
        <f t="shared" si="108"/>
        <v>83.88333333333334</v>
      </c>
      <c r="I892" s="31">
        <f t="shared" si="109"/>
        <v>86.316666666666663</v>
      </c>
      <c r="J892" s="38">
        <v>21.8</v>
      </c>
      <c r="K892" s="46">
        <f t="shared" si="110"/>
        <v>136.42988929889299</v>
      </c>
      <c r="L892" s="31">
        <f t="shared" si="111"/>
        <v>83.88333333333334</v>
      </c>
      <c r="M892" s="41">
        <f t="shared" si="112"/>
        <v>18.066666666666666</v>
      </c>
      <c r="O892" s="81">
        <f t="shared" si="113"/>
        <v>21.754166666666663</v>
      </c>
      <c r="Q892" s="43">
        <v>1959</v>
      </c>
      <c r="R892" s="42">
        <v>3</v>
      </c>
      <c r="T892" s="25">
        <v>263</v>
      </c>
      <c r="U892" s="10">
        <f t="shared" si="116"/>
        <v>275.67500000000001</v>
      </c>
      <c r="V892" s="46">
        <f t="shared" si="114"/>
        <v>262.35000000000002</v>
      </c>
      <c r="W892" s="31"/>
    </row>
    <row r="893" spans="1:23" ht="16.5" thickBot="1">
      <c r="A893" s="68">
        <v>2021</v>
      </c>
      <c r="B893" s="68">
        <v>4</v>
      </c>
      <c r="D893" s="8">
        <v>24.5</v>
      </c>
      <c r="E893" s="58">
        <v>76.400000000000006</v>
      </c>
      <c r="F893" s="10">
        <f t="shared" si="115"/>
        <v>20.883333333333336</v>
      </c>
      <c r="G893" s="46">
        <f t="shared" si="107"/>
        <v>32.833333333333336</v>
      </c>
      <c r="H893" s="45">
        <f t="shared" si="108"/>
        <v>84.483333333333334</v>
      </c>
      <c r="I893" s="31">
        <f t="shared" si="109"/>
        <v>88.49166666666666</v>
      </c>
      <c r="J893" s="38">
        <v>24.9</v>
      </c>
      <c r="K893" s="46">
        <f t="shared" si="110"/>
        <v>130.45490822027134</v>
      </c>
      <c r="L893" s="31">
        <f t="shared" si="111"/>
        <v>84.483333333333334</v>
      </c>
      <c r="M893" s="41">
        <f t="shared" si="112"/>
        <v>20.883333333333336</v>
      </c>
      <c r="O893" s="81">
        <f t="shared" si="113"/>
        <v>24.816666666666666</v>
      </c>
      <c r="Q893" s="43">
        <v>1959</v>
      </c>
      <c r="R893" s="42">
        <v>4</v>
      </c>
      <c r="T893" s="25">
        <v>231.3</v>
      </c>
      <c r="U893" s="10">
        <f t="shared" si="116"/>
        <v>269.05833333333334</v>
      </c>
      <c r="V893" s="46">
        <f t="shared" si="114"/>
        <v>248.79166666666663</v>
      </c>
      <c r="W893" s="31"/>
    </row>
    <row r="894" spans="1:23" ht="16.5" thickBot="1">
      <c r="A894" s="68">
        <v>2021</v>
      </c>
      <c r="B894" s="68">
        <v>5</v>
      </c>
      <c r="D894" s="8">
        <v>21.2</v>
      </c>
      <c r="E894" s="58">
        <v>77.099999999999994</v>
      </c>
      <c r="F894" s="10">
        <f t="shared" si="115"/>
        <v>20.324999999999999</v>
      </c>
      <c r="G894" s="46">
        <f t="shared" si="107"/>
        <v>34.766666666666673</v>
      </c>
      <c r="H894" s="45">
        <f t="shared" si="108"/>
        <v>83.816666666666663</v>
      </c>
      <c r="I894" s="31">
        <f t="shared" si="109"/>
        <v>90.149999999999991</v>
      </c>
      <c r="J894" s="38">
        <v>25.9</v>
      </c>
      <c r="K894" s="46">
        <f t="shared" si="110"/>
        <v>131.23821238212381</v>
      </c>
      <c r="L894" s="31">
        <f t="shared" si="111"/>
        <v>83.816666666666663</v>
      </c>
      <c r="M894" s="41">
        <f t="shared" si="112"/>
        <v>20.324999999999999</v>
      </c>
      <c r="O894" s="81">
        <f t="shared" si="113"/>
        <v>25.779166666666665</v>
      </c>
      <c r="Q894" s="43">
        <v>1959</v>
      </c>
      <c r="R894" s="42">
        <v>5</v>
      </c>
      <c r="T894" s="25">
        <v>243.6</v>
      </c>
      <c r="U894" s="10">
        <f t="shared" si="116"/>
        <v>270.28333333333336</v>
      </c>
      <c r="V894" s="46">
        <f t="shared" si="114"/>
        <v>238.01666666666665</v>
      </c>
      <c r="W894" s="31"/>
    </row>
    <row r="895" spans="1:23" ht="16.5" thickBot="1">
      <c r="A895" s="68">
        <v>2021</v>
      </c>
      <c r="B895" s="68">
        <v>6</v>
      </c>
      <c r="D895" s="8">
        <v>25</v>
      </c>
      <c r="E895" s="58">
        <v>81.8</v>
      </c>
      <c r="F895" s="10">
        <f t="shared" si="115"/>
        <v>19.691666666666666</v>
      </c>
      <c r="G895" s="46">
        <f t="shared" si="107"/>
        <v>39.758333333333333</v>
      </c>
      <c r="H895" s="45">
        <f t="shared" si="108"/>
        <v>83.100000000000009</v>
      </c>
      <c r="I895" s="31">
        <f t="shared" si="109"/>
        <v>92.649999999999991</v>
      </c>
      <c r="J895" s="38">
        <v>27.8</v>
      </c>
      <c r="K895" s="46">
        <f t="shared" si="110"/>
        <v>132.20059246720271</v>
      </c>
      <c r="L895" s="31">
        <f t="shared" si="111"/>
        <v>83.100000000000009</v>
      </c>
      <c r="M895" s="41">
        <f t="shared" si="112"/>
        <v>19.691666666666666</v>
      </c>
      <c r="O895" s="81">
        <f t="shared" si="113"/>
        <v>27.641666666666666</v>
      </c>
      <c r="Q895" s="43">
        <v>1959</v>
      </c>
      <c r="R895" s="42">
        <v>6</v>
      </c>
      <c r="T895" s="25">
        <v>238.9</v>
      </c>
      <c r="U895" s="10">
        <f t="shared" si="116"/>
        <v>269.99166666666667</v>
      </c>
      <c r="V895" s="46">
        <f t="shared" si="114"/>
        <v>226.80833333333331</v>
      </c>
      <c r="W895" s="31"/>
    </row>
    <row r="896" spans="1:23" ht="16.5" thickBot="1">
      <c r="A896" s="68">
        <v>2021</v>
      </c>
      <c r="B896" s="68">
        <v>7</v>
      </c>
      <c r="D896" s="8">
        <v>34.299999999999997</v>
      </c>
      <c r="E896" s="58">
        <v>83.6</v>
      </c>
      <c r="F896" s="10">
        <f t="shared" si="115"/>
        <v>22.616666666666664</v>
      </c>
      <c r="G896" s="46">
        <f t="shared" si="107"/>
        <v>45.824999999999996</v>
      </c>
      <c r="H896" s="45">
        <f t="shared" si="108"/>
        <v>83.883333333333326</v>
      </c>
      <c r="I896" s="31">
        <f t="shared" si="109"/>
        <v>95.708333333333329</v>
      </c>
      <c r="J896" s="38">
        <v>31.4</v>
      </c>
      <c r="K896" s="46">
        <f t="shared" si="110"/>
        <v>127.08916728076639</v>
      </c>
      <c r="L896" s="31">
        <f t="shared" si="111"/>
        <v>83.883333333333326</v>
      </c>
      <c r="M896" s="41">
        <f t="shared" si="112"/>
        <v>22.616666666666664</v>
      </c>
      <c r="O896" s="81">
        <f t="shared" si="113"/>
        <v>31.362499999999997</v>
      </c>
      <c r="Q896" s="43">
        <v>1959</v>
      </c>
      <c r="R896" s="42">
        <v>7</v>
      </c>
      <c r="T896" s="25">
        <v>211.9</v>
      </c>
      <c r="U896" s="10">
        <f t="shared" si="116"/>
        <v>257.52500000000003</v>
      </c>
      <c r="V896" s="46">
        <f t="shared" si="114"/>
        <v>219.01666666666662</v>
      </c>
      <c r="W896" s="31"/>
    </row>
    <row r="897" spans="1:23" ht="16.5" thickBot="1">
      <c r="A897" s="68">
        <v>2021</v>
      </c>
      <c r="B897" s="68">
        <v>8</v>
      </c>
      <c r="D897" s="33">
        <v>22</v>
      </c>
      <c r="E897" s="58">
        <v>79.7</v>
      </c>
      <c r="F897" s="10">
        <f t="shared" si="115"/>
        <v>24.724999999999998</v>
      </c>
      <c r="G897" s="46">
        <f t="shared" si="107"/>
        <v>49.791666666666664</v>
      </c>
      <c r="H897" s="45">
        <f t="shared" si="108"/>
        <v>84.999999999999986</v>
      </c>
      <c r="I897" s="31">
        <f t="shared" si="109"/>
        <v>99.02500000000002</v>
      </c>
      <c r="J897" s="38">
        <v>35.299999999999997</v>
      </c>
      <c r="K897" s="46">
        <f t="shared" si="110"/>
        <v>124.37815975733064</v>
      </c>
      <c r="L897" s="31">
        <f t="shared" si="111"/>
        <v>84.999999999999986</v>
      </c>
      <c r="M897" s="41">
        <f t="shared" si="112"/>
        <v>24.724999999999998</v>
      </c>
      <c r="O897" s="81">
        <f t="shared" si="113"/>
        <v>35.424999999999997</v>
      </c>
      <c r="Q897" s="43">
        <v>1959</v>
      </c>
      <c r="R897" s="42">
        <v>8</v>
      </c>
      <c r="T897" s="25">
        <v>282.60000000000002</v>
      </c>
      <c r="U897" s="10">
        <f t="shared" si="116"/>
        <v>262.10000000000008</v>
      </c>
      <c r="V897" s="46">
        <f t="shared" si="114"/>
        <v>213.45833333333337</v>
      </c>
      <c r="W897" s="31"/>
    </row>
    <row r="898" spans="1:23" ht="16.5" thickBot="1">
      <c r="A898" s="68">
        <v>2021</v>
      </c>
      <c r="B898" s="68">
        <v>9</v>
      </c>
      <c r="D898" s="8">
        <v>51.3</v>
      </c>
      <c r="E898" s="87">
        <v>88.2</v>
      </c>
      <c r="F898" s="10">
        <f t="shared" si="115"/>
        <v>31.149999999999995</v>
      </c>
      <c r="G898" s="46">
        <f t="shared" si="107"/>
        <v>57.75</v>
      </c>
      <c r="H898" s="45">
        <f t="shared" si="108"/>
        <v>87.399999999999991</v>
      </c>
      <c r="I898" s="31">
        <f t="shared" si="109"/>
        <v>104.26666666666667</v>
      </c>
      <c r="J898" s="38">
        <v>40</v>
      </c>
      <c r="K898" s="46">
        <f t="shared" si="110"/>
        <v>118.05778491171749</v>
      </c>
      <c r="L898" s="31">
        <f t="shared" si="111"/>
        <v>87.399999999999991</v>
      </c>
      <c r="M898" s="41">
        <f t="shared" si="112"/>
        <v>31.149999999999995</v>
      </c>
      <c r="O898" s="81">
        <f t="shared" si="113"/>
        <v>40.174999999999997</v>
      </c>
      <c r="Q898" s="43">
        <v>1959</v>
      </c>
      <c r="R898" s="42">
        <v>9</v>
      </c>
      <c r="T898" s="25">
        <v>205.6</v>
      </c>
      <c r="U898" s="10">
        <f t="shared" si="116"/>
        <v>257.56666666666666</v>
      </c>
      <c r="V898" s="46">
        <f t="shared" si="114"/>
        <v>190.9</v>
      </c>
      <c r="W898" s="31"/>
    </row>
    <row r="899" spans="1:23" ht="16.5" thickBot="1">
      <c r="A899" s="68">
        <v>2021</v>
      </c>
      <c r="B899" s="68">
        <v>10</v>
      </c>
      <c r="D899" s="8">
        <v>37.4</v>
      </c>
      <c r="E899" s="58">
        <v>88.3</v>
      </c>
      <c r="F899" s="10">
        <f t="shared" si="115"/>
        <v>33.908333333333339</v>
      </c>
      <c r="G899" s="46">
        <f t="shared" si="107"/>
        <v>62.75</v>
      </c>
      <c r="H899" s="45">
        <f t="shared" si="108"/>
        <v>89.483333333333334</v>
      </c>
      <c r="I899" s="31">
        <f t="shared" si="109"/>
        <v>110.19166666666666</v>
      </c>
      <c r="J899" s="38">
        <v>45.2</v>
      </c>
      <c r="K899" s="46">
        <f t="shared" si="110"/>
        <v>116.38977635782747</v>
      </c>
      <c r="L899" s="31">
        <f t="shared" si="111"/>
        <v>89.483333333333334</v>
      </c>
      <c r="M899" s="41">
        <f t="shared" si="112"/>
        <v>33.908333333333339</v>
      </c>
      <c r="O899" s="81">
        <f t="shared" si="113"/>
        <v>45.212499999999999</v>
      </c>
      <c r="Q899" s="43">
        <v>1959</v>
      </c>
      <c r="R899" s="42">
        <v>10</v>
      </c>
      <c r="T899" s="25">
        <v>157.69999999999999</v>
      </c>
      <c r="U899" s="10">
        <f t="shared" si="116"/>
        <v>242.65833333333333</v>
      </c>
      <c r="V899" s="46">
        <f t="shared" si="114"/>
        <v>183.07499999999996</v>
      </c>
      <c r="W899" s="31"/>
    </row>
    <row r="900" spans="1:23" ht="16.5" thickBot="1">
      <c r="A900" s="68">
        <v>2021</v>
      </c>
      <c r="B900" s="68">
        <v>11</v>
      </c>
      <c r="D900" s="8">
        <v>34.799999999999997</v>
      </c>
      <c r="E900" s="58">
        <v>84.4</v>
      </c>
      <c r="F900" s="10">
        <f t="shared" si="115"/>
        <v>35.9</v>
      </c>
      <c r="G900" s="46">
        <f t="shared" si="107"/>
        <v>71.558333333333337</v>
      </c>
      <c r="H900" s="45">
        <f t="shared" si="108"/>
        <v>90.758333333333326</v>
      </c>
      <c r="I900" s="31">
        <f t="shared" si="109"/>
        <v>117.85000000000001</v>
      </c>
      <c r="J900" s="38">
        <v>50.8</v>
      </c>
      <c r="K900" s="46">
        <f t="shared" si="110"/>
        <v>115.28087279480037</v>
      </c>
      <c r="L900" s="31">
        <f t="shared" si="111"/>
        <v>90.758333333333326</v>
      </c>
      <c r="M900" s="41">
        <f t="shared" si="112"/>
        <v>35.9</v>
      </c>
      <c r="O900" s="81">
        <f t="shared" si="113"/>
        <v>50.829166666666659</v>
      </c>
      <c r="Q900" s="43">
        <v>1959</v>
      </c>
      <c r="R900" s="42">
        <v>11</v>
      </c>
      <c r="T900" s="25">
        <v>175.6</v>
      </c>
      <c r="U900" s="10">
        <f t="shared" si="116"/>
        <v>232.35</v>
      </c>
      <c r="V900" s="46">
        <f t="shared" si="114"/>
        <v>185.29166666666666</v>
      </c>
      <c r="W900" s="31"/>
    </row>
    <row r="901" spans="1:23" ht="16.5" thickBot="1">
      <c r="A901" s="68">
        <v>2021</v>
      </c>
      <c r="B901" s="68">
        <v>12</v>
      </c>
      <c r="D901" s="8">
        <v>67.5</v>
      </c>
      <c r="E901" s="58">
        <v>99.8</v>
      </c>
      <c r="F901" s="10">
        <f t="shared" si="115"/>
        <v>43.300000000000004</v>
      </c>
      <c r="G901" s="46">
        <f t="shared" si="107"/>
        <v>79.658333333333317</v>
      </c>
      <c r="H901" s="45">
        <f t="shared" si="108"/>
        <v>94.149999999999991</v>
      </c>
      <c r="I901" s="31">
        <f t="shared" si="109"/>
        <v>125.16666666666664</v>
      </c>
      <c r="J901" s="38">
        <v>55.9</v>
      </c>
      <c r="K901" s="46">
        <f t="shared" si="110"/>
        <v>111.74364896073902</v>
      </c>
      <c r="L901" s="31">
        <f t="shared" si="111"/>
        <v>94.149999999999991</v>
      </c>
      <c r="M901" s="41">
        <f t="shared" si="112"/>
        <v>43.300000000000004</v>
      </c>
      <c r="O901" s="81">
        <f t="shared" si="113"/>
        <v>55.854166666666664</v>
      </c>
      <c r="Q901" s="43">
        <v>1959</v>
      </c>
      <c r="R901" s="42">
        <v>12</v>
      </c>
      <c r="T901" s="25">
        <v>177.1</v>
      </c>
      <c r="U901" s="10">
        <f t="shared" si="116"/>
        <v>221.6583333333333</v>
      </c>
      <c r="V901" s="46">
        <f t="shared" si="114"/>
        <v>183.13333333333333</v>
      </c>
      <c r="W901" s="31"/>
    </row>
    <row r="902" spans="1:23" ht="16.5" thickBot="1">
      <c r="A902" s="68">
        <v>2022</v>
      </c>
      <c r="B902" s="68">
        <v>1</v>
      </c>
      <c r="D902" s="33">
        <v>55.3</v>
      </c>
      <c r="E902" s="58">
        <v>100.5</v>
      </c>
      <c r="F902" s="10">
        <f t="shared" si="115"/>
        <v>47.574999999999996</v>
      </c>
      <c r="G902" s="46">
        <f t="shared" si="107"/>
        <v>81.883333333333326</v>
      </c>
      <c r="H902" s="45">
        <f t="shared" si="108"/>
        <v>97.116666666666674</v>
      </c>
      <c r="I902" s="31">
        <f t="shared" si="109"/>
        <v>129.30833333333331</v>
      </c>
      <c r="J902" s="38">
        <v>60.1</v>
      </c>
      <c r="K902" s="46">
        <f t="shared" si="110"/>
        <v>110.41338237870031</v>
      </c>
      <c r="L902" s="31">
        <f t="shared" si="111"/>
        <v>97.116666666666674</v>
      </c>
      <c r="M902" s="41">
        <f t="shared" si="112"/>
        <v>47.574999999999996</v>
      </c>
      <c r="O902" s="81">
        <f t="shared" si="113"/>
        <v>60.12083333333333</v>
      </c>
      <c r="Q902" s="43">
        <v>1960</v>
      </c>
      <c r="R902" s="42">
        <v>1</v>
      </c>
      <c r="S902">
        <v>1960</v>
      </c>
      <c r="T902" s="25">
        <v>207.2</v>
      </c>
      <c r="U902" s="10">
        <f t="shared" si="116"/>
        <v>218.625</v>
      </c>
      <c r="V902" s="46">
        <f t="shared" si="114"/>
        <v>180.98333333333335</v>
      </c>
      <c r="W902" s="31"/>
    </row>
    <row r="903" spans="1:23" ht="16.5" thickBot="1">
      <c r="A903" s="68">
        <v>2022</v>
      </c>
      <c r="B903" s="68">
        <v>2</v>
      </c>
      <c r="D903" s="8">
        <v>60.9</v>
      </c>
      <c r="E903" s="58">
        <v>106.5</v>
      </c>
      <c r="F903" s="10">
        <f t="shared" si="115"/>
        <v>53.033333333333331</v>
      </c>
      <c r="G903" s="46">
        <f t="shared" si="107"/>
        <v>86.5</v>
      </c>
      <c r="H903" s="45">
        <f t="shared" si="108"/>
        <v>101.25833333333333</v>
      </c>
      <c r="I903" s="31">
        <f t="shared" si="109"/>
        <v>133.10833333333332</v>
      </c>
      <c r="J903" s="38">
        <v>64.8</v>
      </c>
      <c r="K903" s="46">
        <f t="shared" si="110"/>
        <v>109.09333752357009</v>
      </c>
      <c r="L903" s="31">
        <f t="shared" si="111"/>
        <v>101.25833333333333</v>
      </c>
      <c r="M903" s="41">
        <f t="shared" si="112"/>
        <v>53.033333333333331</v>
      </c>
      <c r="O903" s="81">
        <f t="shared" si="113"/>
        <v>64.691666666666649</v>
      </c>
      <c r="Q903" s="43">
        <v>1960</v>
      </c>
      <c r="R903" s="42">
        <v>2</v>
      </c>
      <c r="T903" s="25">
        <v>149.9</v>
      </c>
      <c r="U903" s="10">
        <f t="shared" si="116"/>
        <v>202.4</v>
      </c>
      <c r="V903" s="46">
        <f t="shared" si="114"/>
        <v>176.65</v>
      </c>
      <c r="W903" s="31"/>
    </row>
    <row r="904" spans="1:23" ht="16.5" thickBot="1">
      <c r="A904" s="68">
        <v>2022</v>
      </c>
      <c r="B904" s="68">
        <v>3</v>
      </c>
      <c r="D904" s="8">
        <v>78.599999999999994</v>
      </c>
      <c r="E904" s="58">
        <v>115.8</v>
      </c>
      <c r="F904" s="10">
        <f t="shared" si="115"/>
        <v>60.024999999999999</v>
      </c>
      <c r="G904" s="46">
        <f t="shared" si="107"/>
        <v>90.566666666666677</v>
      </c>
      <c r="H904" s="45">
        <f t="shared" si="108"/>
        <v>106.56666666666666</v>
      </c>
      <c r="I904" s="31">
        <f t="shared" si="109"/>
        <v>136.49166666666667</v>
      </c>
      <c r="J904" s="13">
        <v>68.7</v>
      </c>
      <c r="K904" s="46">
        <f t="shared" si="110"/>
        <v>107.75371373039012</v>
      </c>
      <c r="L904" s="31">
        <f t="shared" si="111"/>
        <v>106.56666666666666</v>
      </c>
      <c r="M904" s="41">
        <f t="shared" si="112"/>
        <v>60.024999999999999</v>
      </c>
      <c r="O904" s="81">
        <f t="shared" si="113"/>
        <v>68.745833333333323</v>
      </c>
      <c r="Q904" s="43">
        <v>1960</v>
      </c>
      <c r="R904" s="42">
        <v>3</v>
      </c>
      <c r="T904" s="25">
        <v>144.6</v>
      </c>
      <c r="U904" s="10">
        <f t="shared" si="116"/>
        <v>185.81666666666669</v>
      </c>
      <c r="V904" s="46">
        <f t="shared" si="114"/>
        <v>182.50833333333333</v>
      </c>
      <c r="W904" s="31"/>
    </row>
    <row r="905" spans="1:23" ht="16.5" thickBot="1">
      <c r="A905" s="68">
        <v>2022</v>
      </c>
      <c r="B905" s="68">
        <v>4</v>
      </c>
      <c r="D905" s="8">
        <v>84</v>
      </c>
      <c r="E905" s="58">
        <v>131.69999999999999</v>
      </c>
      <c r="F905" s="10">
        <f t="shared" si="115"/>
        <v>66.63333333333334</v>
      </c>
      <c r="G905" s="46">
        <f t="shared" si="107"/>
        <v>93.425000000000011</v>
      </c>
      <c r="H905" s="45">
        <f t="shared" si="108"/>
        <v>113.80833333333332</v>
      </c>
      <c r="I905" s="31">
        <f t="shared" si="109"/>
        <v>139.625</v>
      </c>
      <c r="J905" s="90">
        <v>73</v>
      </c>
      <c r="K905" s="46">
        <f t="shared" si="110"/>
        <v>107.07978989494747</v>
      </c>
      <c r="L905" s="31">
        <f t="shared" si="111"/>
        <v>113.80833333333332</v>
      </c>
      <c r="M905" s="41">
        <f t="shared" si="112"/>
        <v>66.63333333333334</v>
      </c>
      <c r="O905" s="81">
        <f t="shared" si="113"/>
        <v>73.029166666666669</v>
      </c>
      <c r="Q905" s="43">
        <v>1960</v>
      </c>
      <c r="R905" s="42">
        <v>4</v>
      </c>
      <c r="T905" s="25">
        <v>172.7</v>
      </c>
      <c r="U905" s="10">
        <f t="shared" si="116"/>
        <v>184.32500000000002</v>
      </c>
      <c r="V905" s="46">
        <f t="shared" si="114"/>
        <v>183.19166666666669</v>
      </c>
      <c r="W905" s="31"/>
    </row>
    <row r="906" spans="1:23" ht="16.5" thickBot="1">
      <c r="A906" s="68">
        <v>2022</v>
      </c>
      <c r="B906" s="68">
        <v>5</v>
      </c>
      <c r="D906" s="8">
        <v>96.5</v>
      </c>
      <c r="E906" s="58">
        <v>136.80000000000001</v>
      </c>
      <c r="F906" s="10">
        <f t="shared" si="115"/>
        <v>76.7</v>
      </c>
      <c r="G906" s="46">
        <f t="shared" ref="G906:G933" si="117">(D906+D907+D908+D909+D910+D911+D912/2)/6</f>
        <v>94.091666666666683</v>
      </c>
      <c r="H906" s="45">
        <f t="shared" ref="H906:H932" si="118">(E900/2+E901+E902+E903+E904+E905+E906)/6</f>
        <v>122.21666666666665</v>
      </c>
      <c r="I906" s="31">
        <f t="shared" ref="I906:I929" si="119">(E906+E907+E908+E909+E910+E911+E912/2)/6</f>
        <v>138.79166666666669</v>
      </c>
      <c r="J906" s="13">
        <v>77.400000000000006</v>
      </c>
      <c r="K906" s="46">
        <f t="shared" ref="K906:K932" si="120">((H906/F906*100-100)/10)+100</f>
        <v>105.93437635810517</v>
      </c>
      <c r="L906" s="31">
        <f t="shared" ref="L906:L929" si="121">H906</f>
        <v>122.21666666666665</v>
      </c>
      <c r="M906" s="41">
        <f t="shared" ref="M906:M929" si="122">F906</f>
        <v>76.7</v>
      </c>
      <c r="O906" s="81">
        <f t="shared" ref="O906:O920" si="123">(D900/2+D901+D902+D903+D904+D905+D906+D907+D908+D909+D910+D911+D912/2)/12</f>
        <v>77.354166666666671</v>
      </c>
      <c r="Q906" s="43">
        <v>1960</v>
      </c>
      <c r="R906" s="42">
        <v>5</v>
      </c>
      <c r="T906" s="25">
        <v>169.3</v>
      </c>
      <c r="U906" s="10">
        <f t="shared" si="116"/>
        <v>184.76666666666665</v>
      </c>
      <c r="V906" s="46">
        <f t="shared" ref="V906:V969" si="124">(T906+T907+T908+T909+T910+T911+T912/2)/6</f>
        <v>174.75833333333333</v>
      </c>
      <c r="W906" s="31"/>
    </row>
    <row r="907" spans="1:23" ht="16.5" thickBot="1">
      <c r="A907" s="68">
        <v>2022</v>
      </c>
      <c r="B907" s="68">
        <v>6</v>
      </c>
      <c r="D907" s="8">
        <v>70.3</v>
      </c>
      <c r="E907" s="58">
        <v>119.8</v>
      </c>
      <c r="F907" s="10">
        <f t="shared" si="115"/>
        <v>79.891666666666666</v>
      </c>
      <c r="G907" s="46">
        <f t="shared" si="117"/>
        <v>94.11666666666666</v>
      </c>
      <c r="H907" s="45">
        <f t="shared" si="118"/>
        <v>126.83333333333333</v>
      </c>
      <c r="I907" s="31">
        <f t="shared" si="119"/>
        <v>138</v>
      </c>
      <c r="J907" s="13">
        <v>81.099999999999994</v>
      </c>
      <c r="K907" s="46">
        <f t="shared" si="120"/>
        <v>105.87566496297069</v>
      </c>
      <c r="L907" s="31">
        <f t="shared" si="121"/>
        <v>126.83333333333333</v>
      </c>
      <c r="M907" s="41">
        <f t="shared" si="122"/>
        <v>79.891666666666666</v>
      </c>
      <c r="O907" s="81">
        <f t="shared" si="123"/>
        <v>81.145833333333329</v>
      </c>
      <c r="Q907" s="43">
        <v>1960</v>
      </c>
      <c r="R907" s="42">
        <v>6</v>
      </c>
      <c r="T907" s="25">
        <v>156</v>
      </c>
      <c r="U907" s="10">
        <f t="shared" si="116"/>
        <v>181.375</v>
      </c>
      <c r="V907" s="46">
        <f t="shared" si="124"/>
        <v>167.21666666666667</v>
      </c>
      <c r="W907" s="31"/>
    </row>
    <row r="908" spans="1:23" ht="16.5" thickBot="1">
      <c r="A908" s="68">
        <v>2022</v>
      </c>
      <c r="B908" s="68">
        <v>7</v>
      </c>
      <c r="D908" s="8">
        <v>91.4</v>
      </c>
      <c r="E908" s="58">
        <v>129.5</v>
      </c>
      <c r="F908" s="10">
        <f t="shared" si="115"/>
        <v>84.891666666666666</v>
      </c>
      <c r="G908" s="46">
        <f t="shared" si="117"/>
        <v>103.83333333333333</v>
      </c>
      <c r="H908" s="45">
        <f t="shared" si="118"/>
        <v>131.72499999999999</v>
      </c>
      <c r="I908" s="31">
        <f t="shared" si="119"/>
        <v>144.69999999999999</v>
      </c>
      <c r="J908" s="13">
        <v>86.7</v>
      </c>
      <c r="K908" s="46">
        <f t="shared" si="120"/>
        <v>105.51683518209482</v>
      </c>
      <c r="L908" s="31">
        <f t="shared" si="121"/>
        <v>131.72499999999999</v>
      </c>
      <c r="M908" s="41">
        <f t="shared" si="122"/>
        <v>84.891666666666666</v>
      </c>
      <c r="O908" s="81">
        <f t="shared" si="123"/>
        <v>86.745833333333337</v>
      </c>
      <c r="Q908" s="43">
        <v>1960</v>
      </c>
      <c r="R908" s="42">
        <v>7</v>
      </c>
      <c r="T908" s="25">
        <v>172.4</v>
      </c>
      <c r="U908" s="10">
        <f t="shared" si="116"/>
        <v>178.08333333333334</v>
      </c>
      <c r="V908" s="46">
        <f t="shared" si="124"/>
        <v>158.15833333333333</v>
      </c>
      <c r="W908" s="31"/>
    </row>
    <row r="909" spans="1:23" ht="16.5" thickBot="1">
      <c r="A909" s="68">
        <v>2022</v>
      </c>
      <c r="B909" s="68">
        <v>8</v>
      </c>
      <c r="D909" s="8">
        <v>74.599999999999994</v>
      </c>
      <c r="E909" s="58">
        <v>117.1</v>
      </c>
      <c r="F909" s="10">
        <f t="shared" si="115"/>
        <v>87.641666666666666</v>
      </c>
      <c r="G909" s="46">
        <f t="shared" si="117"/>
        <v>109.90833333333335</v>
      </c>
      <c r="H909" s="45">
        <f t="shared" si="118"/>
        <v>133.99166666666667</v>
      </c>
      <c r="I909" s="31">
        <f t="shared" si="119"/>
        <v>151.43333333333334</v>
      </c>
      <c r="J909" s="13">
        <v>92.6</v>
      </c>
      <c r="K909" s="46">
        <f t="shared" si="120"/>
        <v>105.28858039364837</v>
      </c>
      <c r="L909" s="31">
        <f t="shared" si="121"/>
        <v>133.99166666666667</v>
      </c>
      <c r="M909" s="41">
        <f t="shared" si="122"/>
        <v>87.641666666666666</v>
      </c>
      <c r="O909" s="81">
        <f t="shared" si="123"/>
        <v>92.558333333333337</v>
      </c>
      <c r="Q909" s="43">
        <v>1960</v>
      </c>
      <c r="R909" s="42">
        <v>8</v>
      </c>
      <c r="T909" s="25">
        <v>190</v>
      </c>
      <c r="U909" s="10">
        <f t="shared" si="116"/>
        <v>179.99166666666665</v>
      </c>
      <c r="V909" s="46">
        <f t="shared" si="124"/>
        <v>141.7166666666667</v>
      </c>
      <c r="W909" s="31"/>
    </row>
    <row r="910" spans="1:23" ht="16.5" thickBot="1">
      <c r="A910" s="68">
        <v>2022</v>
      </c>
      <c r="B910" s="68">
        <v>9</v>
      </c>
      <c r="D910" s="8">
        <v>96</v>
      </c>
      <c r="E910" s="58">
        <v>136.5</v>
      </c>
      <c r="F910" s="10">
        <f t="shared" si="115"/>
        <v>92.016666666666666</v>
      </c>
      <c r="G910" s="46">
        <f t="shared" si="117"/>
        <v>117.02499999999999</v>
      </c>
      <c r="H910" s="45">
        <f t="shared" si="118"/>
        <v>138.21666666666667</v>
      </c>
      <c r="I910" s="31">
        <f t="shared" si="119"/>
        <v>158.48333333333332</v>
      </c>
      <c r="J910" s="13">
        <v>96.5</v>
      </c>
      <c r="K910" s="46">
        <f t="shared" si="120"/>
        <v>105.02082955986235</v>
      </c>
      <c r="L910" s="31">
        <f t="shared" si="121"/>
        <v>138.21666666666667</v>
      </c>
      <c r="M910" s="41">
        <f t="shared" si="122"/>
        <v>92.016666666666666</v>
      </c>
      <c r="O910" s="81">
        <f t="shared" si="123"/>
        <v>96.520833333333329</v>
      </c>
      <c r="Q910" s="43">
        <v>1960</v>
      </c>
      <c r="R910" s="42">
        <v>9</v>
      </c>
      <c r="T910" s="25">
        <v>180.1</v>
      </c>
      <c r="U910" s="10">
        <f t="shared" si="116"/>
        <v>185.46666666666667</v>
      </c>
      <c r="V910" s="46">
        <f t="shared" si="124"/>
        <v>121.76666666666667</v>
      </c>
      <c r="W910" s="31"/>
    </row>
    <row r="911" spans="1:23" ht="16.5" thickBot="1">
      <c r="A911" s="68">
        <v>2022</v>
      </c>
      <c r="B911" s="68">
        <v>10</v>
      </c>
      <c r="D911" s="8">
        <v>95.5</v>
      </c>
      <c r="E911" s="58">
        <v>132.69999999999999</v>
      </c>
      <c r="F911" s="10">
        <f t="shared" si="115"/>
        <v>94.38333333333334</v>
      </c>
      <c r="G911" s="46">
        <f t="shared" si="117"/>
        <v>119.43333333333332</v>
      </c>
      <c r="H911" s="45">
        <f t="shared" si="118"/>
        <v>139.70833333333334</v>
      </c>
      <c r="I911" s="31">
        <f t="shared" si="119"/>
        <v>160.9</v>
      </c>
      <c r="J911" s="13">
        <v>98.9</v>
      </c>
      <c r="K911" s="46">
        <f t="shared" si="120"/>
        <v>104.80222496909765</v>
      </c>
      <c r="L911" s="31">
        <f t="shared" si="121"/>
        <v>139.70833333333334</v>
      </c>
      <c r="M911" s="41">
        <f t="shared" si="122"/>
        <v>94.38333333333334</v>
      </c>
      <c r="O911" s="81">
        <f t="shared" si="123"/>
        <v>98.949999999999989</v>
      </c>
      <c r="Q911" s="43">
        <v>1960</v>
      </c>
      <c r="R911" s="42">
        <v>10</v>
      </c>
      <c r="T911" s="25">
        <v>117.3</v>
      </c>
      <c r="U911" s="10">
        <f t="shared" si="116"/>
        <v>178.57500000000002</v>
      </c>
      <c r="V911" s="46">
        <f t="shared" si="124"/>
        <v>105.25833333333334</v>
      </c>
      <c r="W911" s="31"/>
    </row>
    <row r="912" spans="1:23" ht="16.5" thickBot="1">
      <c r="A912" s="68">
        <v>2022</v>
      </c>
      <c r="B912" s="68">
        <v>11</v>
      </c>
      <c r="D912" s="8">
        <v>80.5</v>
      </c>
      <c r="E912" s="58">
        <v>120.7</v>
      </c>
      <c r="F912" s="10">
        <f t="shared" si="115"/>
        <v>92.758333333333326</v>
      </c>
      <c r="G912" s="46">
        <f t="shared" si="117"/>
        <v>123.10000000000002</v>
      </c>
      <c r="H912" s="45">
        <f t="shared" si="118"/>
        <v>137.45000000000002</v>
      </c>
      <c r="I912" s="31">
        <f t="shared" si="119"/>
        <v>164.23333333333335</v>
      </c>
      <c r="J912" s="90">
        <v>101.2</v>
      </c>
      <c r="K912" s="46">
        <f t="shared" si="120"/>
        <v>104.81807564459618</v>
      </c>
      <c r="L912" s="31">
        <f t="shared" si="121"/>
        <v>137.45000000000002</v>
      </c>
      <c r="M912" s="41">
        <f t="shared" si="122"/>
        <v>92.758333333333326</v>
      </c>
      <c r="O912" s="81">
        <f t="shared" si="123"/>
        <v>101.22083333333332</v>
      </c>
      <c r="Q912" s="43">
        <v>1960</v>
      </c>
      <c r="R912" s="42">
        <v>11</v>
      </c>
      <c r="T912" s="25">
        <v>126.9</v>
      </c>
      <c r="U912" s="10">
        <f t="shared" si="116"/>
        <v>171.22499999999999</v>
      </c>
      <c r="V912" s="46">
        <f t="shared" si="124"/>
        <v>98.975000000000009</v>
      </c>
      <c r="W912" s="31"/>
    </row>
    <row r="913" spans="1:23" ht="16.5" thickBot="1">
      <c r="A913" s="68">
        <v>2022</v>
      </c>
      <c r="B913" s="68">
        <v>12</v>
      </c>
      <c r="D913" s="8">
        <v>112.8</v>
      </c>
      <c r="E913" s="58">
        <v>143.4</v>
      </c>
      <c r="F913" s="10">
        <f t="shared" si="115"/>
        <v>97.658333333333317</v>
      </c>
      <c r="G913" s="46">
        <f t="shared" si="117"/>
        <v>134.50833333333333</v>
      </c>
      <c r="H913" s="45">
        <f t="shared" si="118"/>
        <v>139.96666666666667</v>
      </c>
      <c r="I913" s="46">
        <f t="shared" si="119"/>
        <v>171.26666666666665</v>
      </c>
      <c r="J913" s="13">
        <v>106.7</v>
      </c>
      <c r="K913" s="46">
        <f t="shared" si="120"/>
        <v>104.33228091134056</v>
      </c>
      <c r="L913" s="31">
        <f t="shared" si="121"/>
        <v>139.96666666666667</v>
      </c>
      <c r="M913" s="41">
        <f t="shared" si="122"/>
        <v>97.658333333333317</v>
      </c>
      <c r="O913" s="81">
        <f t="shared" si="123"/>
        <v>106.68333333333332</v>
      </c>
      <c r="Q913" s="43">
        <v>1960</v>
      </c>
      <c r="R913" s="42">
        <v>12</v>
      </c>
      <c r="T913" s="25">
        <v>121.2</v>
      </c>
      <c r="U913" s="10">
        <f t="shared" si="116"/>
        <v>164.31666666666666</v>
      </c>
      <c r="V913" s="46">
        <f t="shared" si="124"/>
        <v>92.975000000000023</v>
      </c>
      <c r="W913" s="31"/>
    </row>
    <row r="914" spans="1:23" ht="16.5" thickBot="1">
      <c r="A914" s="89">
        <v>2023</v>
      </c>
      <c r="B914" s="68">
        <v>1</v>
      </c>
      <c r="D914" s="8">
        <v>144.4</v>
      </c>
      <c r="E914" s="58">
        <v>176.6</v>
      </c>
      <c r="F914" s="10">
        <f t="shared" ref="F914:F935" si="125">(D908/2+D909+D910+D911+D912+D913+D914)/6</f>
        <v>108.25</v>
      </c>
      <c r="G914" s="46">
        <f t="shared" si="117"/>
        <v>142.41666666666666</v>
      </c>
      <c r="H914" s="45">
        <f t="shared" si="118"/>
        <v>148.625</v>
      </c>
      <c r="I914" s="46">
        <f t="shared" si="119"/>
        <v>176.44999999999996</v>
      </c>
      <c r="J914" s="13">
        <v>113.3</v>
      </c>
      <c r="K914" s="46">
        <f t="shared" si="120"/>
        <v>103.72979214780601</v>
      </c>
      <c r="L914" s="31">
        <f t="shared" si="121"/>
        <v>148.625</v>
      </c>
      <c r="M914" s="41">
        <f t="shared" si="122"/>
        <v>108.25</v>
      </c>
      <c r="O914" s="81">
        <f t="shared" si="123"/>
        <v>113.3</v>
      </c>
      <c r="Q914" s="43">
        <v>1961</v>
      </c>
      <c r="R914" s="42">
        <v>1</v>
      </c>
      <c r="T914" s="25">
        <v>82.1</v>
      </c>
      <c r="U914" s="10">
        <f t="shared" ref="U914:U977" si="126">(T908/2+T909+T910+T911+T912+T913+T914)/6</f>
        <v>150.63333333333333</v>
      </c>
      <c r="V914" s="46">
        <f t="shared" si="124"/>
        <v>90.175000000000011</v>
      </c>
      <c r="W914" s="31"/>
    </row>
    <row r="915" spans="1:23" ht="16.5" thickBot="1">
      <c r="A915" s="89">
        <v>2023</v>
      </c>
      <c r="B915" s="68">
        <v>2</v>
      </c>
      <c r="D915" s="8">
        <v>111.3</v>
      </c>
      <c r="E915" s="58">
        <v>163.19999999999999</v>
      </c>
      <c r="F915" s="10">
        <f t="shared" si="125"/>
        <v>112.96666666666665</v>
      </c>
      <c r="G915" s="46">
        <f t="shared" si="117"/>
        <v>141.25</v>
      </c>
      <c r="H915" s="45">
        <f t="shared" si="118"/>
        <v>155.27500000000001</v>
      </c>
      <c r="I915" s="31">
        <f t="shared" si="119"/>
        <v>175.33333333333334</v>
      </c>
      <c r="J915" s="13">
        <v>117.8</v>
      </c>
      <c r="K915" s="46">
        <f t="shared" si="120"/>
        <v>103.74520507524343</v>
      </c>
      <c r="L915" s="31">
        <f t="shared" si="121"/>
        <v>155.27500000000001</v>
      </c>
      <c r="M915" s="41">
        <f t="shared" si="122"/>
        <v>112.96666666666665</v>
      </c>
      <c r="O915" s="81">
        <f t="shared" si="123"/>
        <v>117.83333333333333</v>
      </c>
      <c r="Q915" s="43">
        <v>1961</v>
      </c>
      <c r="R915" s="42">
        <v>2</v>
      </c>
      <c r="T915" s="25">
        <v>65.400000000000006</v>
      </c>
      <c r="U915" s="10">
        <f t="shared" si="126"/>
        <v>131.33333333333334</v>
      </c>
      <c r="V915" s="46">
        <f t="shared" si="124"/>
        <v>91.366666666666674</v>
      </c>
      <c r="W915" s="31"/>
    </row>
    <row r="916" spans="1:23" ht="16.5" thickBot="1">
      <c r="A916" s="89">
        <v>2023</v>
      </c>
      <c r="B916" s="68">
        <v>3</v>
      </c>
      <c r="D916" s="8">
        <v>123.3</v>
      </c>
      <c r="E916" s="58">
        <v>155.6</v>
      </c>
      <c r="F916" s="10">
        <f t="shared" si="125"/>
        <v>119.3</v>
      </c>
      <c r="G916" s="46">
        <f t="shared" si="117"/>
        <v>143.44999999999999</v>
      </c>
      <c r="H916" s="45">
        <f t="shared" si="118"/>
        <v>160.07499999999999</v>
      </c>
      <c r="I916" s="46">
        <f t="shared" si="119"/>
        <v>174.26666666666665</v>
      </c>
      <c r="J916" s="13">
        <v>121.1</v>
      </c>
      <c r="K916" s="46">
        <f t="shared" si="120"/>
        <v>103.41785414920369</v>
      </c>
      <c r="L916" s="31">
        <f t="shared" si="121"/>
        <v>160.07499999999999</v>
      </c>
      <c r="M916" s="41">
        <f t="shared" si="122"/>
        <v>119.3</v>
      </c>
      <c r="O916" s="81">
        <f t="shared" si="123"/>
        <v>121.09999999999998</v>
      </c>
      <c r="Q916" s="43">
        <v>1961</v>
      </c>
      <c r="R916" s="42">
        <v>3</v>
      </c>
      <c r="T916" s="25">
        <v>75.2</v>
      </c>
      <c r="U916" s="10">
        <f t="shared" si="126"/>
        <v>113.02499999999999</v>
      </c>
      <c r="V916" s="46">
        <f t="shared" si="124"/>
        <v>94.575000000000003</v>
      </c>
      <c r="W916" s="31"/>
    </row>
    <row r="917" spans="1:23" ht="16.5" thickBot="1">
      <c r="A917" s="89">
        <v>2023</v>
      </c>
      <c r="B917" s="68">
        <v>4</v>
      </c>
      <c r="D917" s="8">
        <v>97.6</v>
      </c>
      <c r="E917" s="58">
        <v>146.4</v>
      </c>
      <c r="F917" s="10">
        <f t="shared" si="125"/>
        <v>119.60833333333335</v>
      </c>
      <c r="G917" s="46">
        <f t="shared" si="117"/>
        <v>142.40833333333333</v>
      </c>
      <c r="H917" s="45">
        <f t="shared" si="118"/>
        <v>162.04166666666666</v>
      </c>
      <c r="I917" s="31">
        <f t="shared" si="119"/>
        <v>173.15833333333333</v>
      </c>
      <c r="J917" s="13">
        <v>122.9</v>
      </c>
      <c r="K917" s="46">
        <f t="shared" si="120"/>
        <v>103.54769037831812</v>
      </c>
      <c r="L917" s="31">
        <f t="shared" si="121"/>
        <v>162.04166666666666</v>
      </c>
      <c r="M917" s="41">
        <f t="shared" si="122"/>
        <v>119.60833333333335</v>
      </c>
      <c r="O917" s="81">
        <f t="shared" si="123"/>
        <v>122.87500000000001</v>
      </c>
      <c r="Q917" s="43">
        <v>1961</v>
      </c>
      <c r="R917" s="42">
        <v>4</v>
      </c>
      <c r="T917" s="25">
        <v>86.9</v>
      </c>
      <c r="U917" s="10">
        <f t="shared" si="126"/>
        <v>102.72500000000001</v>
      </c>
      <c r="V917" s="46">
        <f t="shared" si="124"/>
        <v>94.024999999999991</v>
      </c>
      <c r="W917" s="31"/>
    </row>
    <row r="918" spans="1:23" ht="16.5" thickBot="1">
      <c r="A918" s="89">
        <v>2023</v>
      </c>
      <c r="B918" s="68">
        <v>5</v>
      </c>
      <c r="D918" s="8">
        <v>137.4</v>
      </c>
      <c r="E918" s="69">
        <v>159</v>
      </c>
      <c r="F918" s="10">
        <f t="shared" si="125"/>
        <v>127.84166666666668</v>
      </c>
      <c r="G918" s="46">
        <f t="shared" si="117"/>
        <v>143.39166666666662</v>
      </c>
      <c r="H918" s="45">
        <f t="shared" si="118"/>
        <v>167.42499999999998</v>
      </c>
      <c r="I918" s="31">
        <f t="shared" si="119"/>
        <v>173.1</v>
      </c>
      <c r="J918" s="13">
        <v>124.2</v>
      </c>
      <c r="K918" s="46">
        <f t="shared" si="120"/>
        <v>103.09627794798253</v>
      </c>
      <c r="L918" s="31">
        <f t="shared" si="121"/>
        <v>167.42499999999998</v>
      </c>
      <c r="M918" s="41">
        <f t="shared" si="122"/>
        <v>127.84166666666668</v>
      </c>
      <c r="O918" s="81">
        <f t="shared" si="123"/>
        <v>124.16666666666669</v>
      </c>
      <c r="Q918" s="43">
        <v>1961</v>
      </c>
      <c r="R918" s="42">
        <v>5</v>
      </c>
      <c r="T918" s="25">
        <v>72.3</v>
      </c>
      <c r="U918" s="10">
        <f t="shared" si="126"/>
        <v>94.424999999999997</v>
      </c>
      <c r="V918" s="46">
        <f t="shared" si="124"/>
        <v>87.891666666666652</v>
      </c>
      <c r="W918" s="31"/>
    </row>
    <row r="919" spans="1:23" ht="16.5" thickBot="1">
      <c r="A919" s="89">
        <v>2023</v>
      </c>
      <c r="B919" s="68">
        <v>6</v>
      </c>
      <c r="D919" s="8">
        <v>160.5</v>
      </c>
      <c r="E919" s="87">
        <v>166.8</v>
      </c>
      <c r="F919" s="10">
        <f t="shared" si="125"/>
        <v>138.48333333333332</v>
      </c>
      <c r="G919" s="46">
        <f t="shared" si="117"/>
        <v>138.875</v>
      </c>
      <c r="H919" s="45">
        <f t="shared" si="118"/>
        <v>173.21666666666667</v>
      </c>
      <c r="I919" s="46">
        <f t="shared" si="119"/>
        <v>171.31666666666669</v>
      </c>
      <c r="J919" s="90">
        <v>125.3</v>
      </c>
      <c r="K919" s="46">
        <f t="shared" si="120"/>
        <v>102.5081237212661</v>
      </c>
      <c r="L919" s="31">
        <f t="shared" si="121"/>
        <v>173.21666666666667</v>
      </c>
      <c r="M919" s="41">
        <f t="shared" si="122"/>
        <v>138.48333333333332</v>
      </c>
      <c r="O919" s="81">
        <f t="shared" si="123"/>
        <v>125.30416666666667</v>
      </c>
      <c r="Q919" s="43">
        <v>1961</v>
      </c>
      <c r="R919" s="42">
        <v>6</v>
      </c>
      <c r="T919" s="25">
        <v>109.5</v>
      </c>
      <c r="U919" s="10">
        <f t="shared" si="126"/>
        <v>92</v>
      </c>
      <c r="V919" s="46">
        <f t="shared" si="124"/>
        <v>84.458333333333329</v>
      </c>
      <c r="W919" s="31"/>
    </row>
    <row r="920" spans="1:23" ht="16.5" thickBot="1">
      <c r="A920" s="89">
        <v>2023</v>
      </c>
      <c r="B920" s="68">
        <v>7</v>
      </c>
      <c r="D920" s="8">
        <v>160</v>
      </c>
      <c r="E920" s="87">
        <v>182.2</v>
      </c>
      <c r="F920" s="10">
        <f t="shared" si="125"/>
        <v>143.71666666666667</v>
      </c>
      <c r="G920" s="46">
        <f t="shared" si="117"/>
        <v>132.08333333333334</v>
      </c>
      <c r="H920" s="45">
        <f t="shared" si="118"/>
        <v>176.91666666666666</v>
      </c>
      <c r="I920" s="46">
        <f t="shared" si="119"/>
        <v>168.99166666666665</v>
      </c>
      <c r="J920" s="13">
        <v>124.4</v>
      </c>
      <c r="K920" s="46">
        <f t="shared" si="120"/>
        <v>102.31010089296069</v>
      </c>
      <c r="L920" s="31">
        <f t="shared" si="121"/>
        <v>176.91666666666666</v>
      </c>
      <c r="M920" s="41">
        <f t="shared" si="122"/>
        <v>143.71666666666667</v>
      </c>
      <c r="O920" s="81">
        <f t="shared" si="123"/>
        <v>124.56666666666666</v>
      </c>
      <c r="Q920" s="43">
        <v>1961</v>
      </c>
      <c r="R920" s="42">
        <v>7</v>
      </c>
      <c r="T920" s="25">
        <v>99.3</v>
      </c>
      <c r="U920" s="10">
        <f t="shared" si="126"/>
        <v>91.608333333333334</v>
      </c>
      <c r="V920" s="46">
        <f t="shared" si="124"/>
        <v>75.541666666666671</v>
      </c>
      <c r="W920" s="31"/>
    </row>
    <row r="921" spans="1:23" ht="16.5" thickBot="1">
      <c r="A921" s="89">
        <v>2023</v>
      </c>
      <c r="B921" s="68">
        <v>8</v>
      </c>
      <c r="D921" s="8">
        <v>114.8</v>
      </c>
      <c r="E921" s="87">
        <v>157.6</v>
      </c>
      <c r="F921" s="10">
        <f t="shared" si="125"/>
        <v>141.54166666666666</v>
      </c>
      <c r="G921" s="46">
        <f t="shared" si="117"/>
        <v>126.16666666666667</v>
      </c>
      <c r="H921" s="45">
        <f t="shared" si="118"/>
        <v>174.86666666666667</v>
      </c>
      <c r="I921" s="46">
        <f t="shared" si="119"/>
        <v>165.92500000000001</v>
      </c>
      <c r="J921" s="90">
        <v>124.1</v>
      </c>
      <c r="K921" s="46">
        <f t="shared" si="120"/>
        <v>102.35443037974684</v>
      </c>
      <c r="L921" s="31">
        <f t="shared" si="121"/>
        <v>174.86666666666667</v>
      </c>
      <c r="M921" s="41">
        <f t="shared" si="122"/>
        <v>141.54166666666666</v>
      </c>
      <c r="O921" s="81">
        <f>(D915/2+D916+D917+D918+D919+D920+D921+D922+D923+D924+D925+D926+D927/2)/12</f>
        <v>124.28749999999998</v>
      </c>
      <c r="Q921" s="43">
        <v>1961</v>
      </c>
      <c r="R921" s="42">
        <v>8</v>
      </c>
      <c r="T921" s="25">
        <v>79.2</v>
      </c>
      <c r="U921" s="10">
        <f t="shared" si="126"/>
        <v>92.516666666666666</v>
      </c>
      <c r="V921" s="46">
        <f t="shared" si="124"/>
        <v>69.558333333333337</v>
      </c>
      <c r="W921" s="31"/>
    </row>
    <row r="922" spans="1:23" ht="16.5" thickBot="1">
      <c r="A922" s="89">
        <v>2023</v>
      </c>
      <c r="B922" s="68">
        <v>9</v>
      </c>
      <c r="D922" s="8">
        <v>134.19999999999999</v>
      </c>
      <c r="E922" s="111">
        <v>156</v>
      </c>
      <c r="F922" s="10">
        <f t="shared" si="125"/>
        <v>144.35833333333332</v>
      </c>
      <c r="G922" s="46">
        <f t="shared" si="117"/>
        <v>125.92500000000001</v>
      </c>
      <c r="H922" s="45">
        <f t="shared" si="118"/>
        <v>174.30000000000004</v>
      </c>
      <c r="I922" s="46">
        <f t="shared" si="119"/>
        <v>166.42499999999998</v>
      </c>
      <c r="J922" s="13">
        <v>123.9</v>
      </c>
      <c r="K922" s="46">
        <f t="shared" si="120"/>
        <v>102.07412111066213</v>
      </c>
      <c r="L922" s="31">
        <f t="shared" si="121"/>
        <v>174.30000000000004</v>
      </c>
      <c r="M922" s="41">
        <f t="shared" si="122"/>
        <v>144.35833333333332</v>
      </c>
      <c r="O922" s="81">
        <f>(D916/2+D917+D918+D919+D920+D921+D922+D923+D924+D925+D926+D927+D928/2)/12</f>
        <v>123.95833333333331</v>
      </c>
      <c r="Q922" s="43">
        <v>1961</v>
      </c>
      <c r="R922" s="42">
        <v>9</v>
      </c>
      <c r="T922" s="25">
        <v>90.1</v>
      </c>
      <c r="U922" s="10">
        <f t="shared" si="126"/>
        <v>95.816666666666663</v>
      </c>
      <c r="V922" s="46">
        <f t="shared" si="124"/>
        <v>67.74166666666666</v>
      </c>
      <c r="W922" s="31"/>
    </row>
    <row r="923" spans="1:23" ht="16.5" thickBot="1">
      <c r="A923" s="89">
        <v>2023</v>
      </c>
      <c r="B923" s="68">
        <v>10</v>
      </c>
      <c r="D923" s="8">
        <v>99.9</v>
      </c>
      <c r="E923" s="87">
        <v>141.9</v>
      </c>
      <c r="F923" s="10">
        <f t="shared" si="125"/>
        <v>142.6</v>
      </c>
      <c r="G923" s="46">
        <f t="shared" si="117"/>
        <v>123.575</v>
      </c>
      <c r="H923" s="45">
        <f t="shared" si="118"/>
        <v>172.78333333333333</v>
      </c>
      <c r="I923" s="46">
        <f t="shared" si="119"/>
        <v>166.71666666666664</v>
      </c>
      <c r="J923" s="13">
        <v>124.8</v>
      </c>
      <c r="K923" s="46">
        <f t="shared" si="120"/>
        <v>102.1166432912576</v>
      </c>
      <c r="L923" s="31">
        <f t="shared" si="121"/>
        <v>172.78333333333333</v>
      </c>
      <c r="M923" s="41">
        <f t="shared" si="122"/>
        <v>142.6</v>
      </c>
      <c r="O923" s="81">
        <f>(D917/2+D918+D919+D920+D921+D922+D923+D924+D925+D926+D927+D928+D929/2)/12</f>
        <v>124.7625</v>
      </c>
      <c r="Q923" s="43">
        <v>1961</v>
      </c>
      <c r="R923" s="42">
        <v>10</v>
      </c>
      <c r="T923" s="25">
        <v>53.7</v>
      </c>
      <c r="U923" s="10">
        <f t="shared" si="126"/>
        <v>91.25833333333334</v>
      </c>
      <c r="V923" s="46">
        <f t="shared" si="124"/>
        <v>63.624999999999993</v>
      </c>
      <c r="W923" s="31"/>
    </row>
    <row r="924" spans="1:23" ht="16.5" thickBot="1">
      <c r="A924" s="89">
        <v>2023</v>
      </c>
      <c r="B924" s="68">
        <v>11</v>
      </c>
      <c r="D924" s="25">
        <v>107.1</v>
      </c>
      <c r="E924" s="58">
        <v>150.19999999999999</v>
      </c>
      <c r="F924" s="10">
        <f t="shared" si="125"/>
        <v>140.86666666666667</v>
      </c>
      <c r="G924" s="46">
        <f t="shared" si="117"/>
        <v>132.60833333333335</v>
      </c>
      <c r="H924" s="45">
        <f t="shared" si="118"/>
        <v>172.36666666666667</v>
      </c>
      <c r="I924" s="46">
        <f t="shared" si="119"/>
        <v>172.60833333333335</v>
      </c>
      <c r="J924" s="13">
        <v>127.8</v>
      </c>
      <c r="K924" s="46">
        <f t="shared" si="120"/>
        <v>102.23615712257454</v>
      </c>
      <c r="L924" s="31">
        <f t="shared" si="121"/>
        <v>172.36666666666667</v>
      </c>
      <c r="M924" s="41">
        <f t="shared" si="122"/>
        <v>140.86666666666667</v>
      </c>
      <c r="O924" s="81">
        <f>(D918/2+D919+D920+D921+D922+D923+D924+D925+D926+D927+D928+D929+D930/2)/12</f>
        <v>127.8125</v>
      </c>
      <c r="Q924" s="43">
        <v>1961</v>
      </c>
      <c r="R924" s="42">
        <v>11</v>
      </c>
      <c r="T924" s="25">
        <v>46.5</v>
      </c>
      <c r="U924" s="10">
        <f t="shared" si="126"/>
        <v>85.741666666666674</v>
      </c>
      <c r="V924" s="46">
        <f t="shared" si="124"/>
        <v>65.325000000000003</v>
      </c>
      <c r="W924" s="31"/>
    </row>
    <row r="925" spans="1:23" ht="16.5" thickBot="1">
      <c r="A925" s="89">
        <v>2023</v>
      </c>
      <c r="B925" s="68">
        <v>12</v>
      </c>
      <c r="D925" s="25">
        <v>113.5</v>
      </c>
      <c r="E925" s="58">
        <v>146.4</v>
      </c>
      <c r="F925" s="10">
        <f t="shared" si="125"/>
        <v>134.95833333333334</v>
      </c>
      <c r="G925" s="46">
        <f t="shared" si="117"/>
        <v>142.75000000000003</v>
      </c>
      <c r="H925" s="45">
        <f t="shared" si="118"/>
        <v>169.61666666666665</v>
      </c>
      <c r="I925" s="46">
        <f t="shared" si="119"/>
        <v>179.41666666666666</v>
      </c>
      <c r="J925" s="13">
        <v>129.4</v>
      </c>
      <c r="K925" s="46">
        <f t="shared" si="120"/>
        <v>102.56807656684161</v>
      </c>
      <c r="L925" s="31">
        <f t="shared" si="121"/>
        <v>169.61666666666665</v>
      </c>
      <c r="M925" s="41">
        <f t="shared" si="122"/>
        <v>134.95833333333334</v>
      </c>
      <c r="O925" s="81">
        <f>(D919/2+D920+D921+D922+D923+D924+D925+D926+D927+D928+D929+D930+D931/2)/12</f>
        <v>129.39583333333334</v>
      </c>
      <c r="Q925" s="43">
        <v>1961</v>
      </c>
      <c r="R925" s="42">
        <v>12</v>
      </c>
      <c r="T925" s="25">
        <v>56.9</v>
      </c>
      <c r="U925" s="10">
        <f t="shared" si="126"/>
        <v>80.075000000000003</v>
      </c>
      <c r="V925" s="46">
        <f t="shared" si="124"/>
        <v>67.7</v>
      </c>
      <c r="W925" s="31"/>
    </row>
    <row r="926" spans="1:23" ht="16.5" thickBot="1">
      <c r="A926" s="89">
        <v>2024</v>
      </c>
      <c r="B926" s="68">
        <v>1</v>
      </c>
      <c r="C926" t="s">
        <v>1770</v>
      </c>
      <c r="D926" s="106">
        <v>126</v>
      </c>
      <c r="E926" s="58">
        <v>159.30000000000001</v>
      </c>
      <c r="F926" s="10">
        <f t="shared" si="125"/>
        <v>129.25</v>
      </c>
      <c r="G926" s="46">
        <f t="shared" si="117"/>
        <v>153.89166666666665</v>
      </c>
      <c r="H926" s="45">
        <f t="shared" si="118"/>
        <v>167.08333333333334</v>
      </c>
      <c r="I926" s="46">
        <f t="shared" si="119"/>
        <v>187.78333333333333</v>
      </c>
      <c r="J926" s="13">
        <v>131.1</v>
      </c>
      <c r="K926" s="46">
        <f t="shared" si="120"/>
        <v>102.92714377820761</v>
      </c>
      <c r="L926" s="31">
        <f t="shared" si="121"/>
        <v>167.08333333333334</v>
      </c>
      <c r="M926" s="41">
        <f t="shared" si="122"/>
        <v>129.25</v>
      </c>
      <c r="O926" s="81">
        <f t="shared" ref="O926:O929" si="127">(D920/2+D921+D922+D923+D924+D925+D926+D927+D928+D929+D930+D931+D932/2)/12</f>
        <v>131.07083333333335</v>
      </c>
      <c r="Q926" s="43">
        <v>1962</v>
      </c>
      <c r="R926" s="42">
        <v>1</v>
      </c>
      <c r="T926" s="25">
        <v>55.1</v>
      </c>
      <c r="U926" s="10">
        <f t="shared" si="126"/>
        <v>71.858333333333334</v>
      </c>
      <c r="V926" s="46">
        <f t="shared" si="124"/>
        <v>65.8</v>
      </c>
      <c r="W926" s="31"/>
    </row>
    <row r="927" spans="1:23" ht="16.5" thickBot="1">
      <c r="A927" s="89">
        <v>2024</v>
      </c>
      <c r="B927" s="68">
        <v>2</v>
      </c>
      <c r="C927" t="s">
        <v>1771</v>
      </c>
      <c r="D927" s="8">
        <v>123</v>
      </c>
      <c r="E927" s="58">
        <v>168.3</v>
      </c>
      <c r="F927" s="10">
        <f t="shared" si="125"/>
        <v>126.85000000000001</v>
      </c>
      <c r="G927" s="46">
        <f t="shared" si="117"/>
        <v>167.22499999999999</v>
      </c>
      <c r="H927" s="45">
        <f t="shared" si="118"/>
        <v>166.81666666666669</v>
      </c>
      <c r="I927" s="46">
        <f t="shared" si="119"/>
        <v>199.16666666666666</v>
      </c>
      <c r="J927" s="13">
        <v>136.80000000000001</v>
      </c>
      <c r="K927" s="46">
        <f t="shared" si="120"/>
        <v>103.15070292996978</v>
      </c>
      <c r="L927" s="31">
        <f t="shared" si="121"/>
        <v>166.81666666666669</v>
      </c>
      <c r="M927" s="41">
        <f t="shared" si="122"/>
        <v>126.85000000000001</v>
      </c>
      <c r="O927" s="81">
        <f t="shared" si="127"/>
        <v>136.78749999999999</v>
      </c>
      <c r="Q927" s="43">
        <v>1962</v>
      </c>
      <c r="R927" s="42">
        <v>2</v>
      </c>
      <c r="T927" s="25">
        <v>71.7</v>
      </c>
      <c r="U927" s="10">
        <f t="shared" si="126"/>
        <v>68.933333333333323</v>
      </c>
      <c r="V927" s="46">
        <f t="shared" si="124"/>
        <v>61.858333333333341</v>
      </c>
      <c r="W927" s="31"/>
    </row>
    <row r="928" spans="1:23" ht="16.5" thickBot="1">
      <c r="A928" s="89">
        <v>2024</v>
      </c>
      <c r="B928" s="68">
        <v>3</v>
      </c>
      <c r="C928" t="s">
        <v>1772</v>
      </c>
      <c r="D928" s="8">
        <v>103.7</v>
      </c>
      <c r="E928" s="58">
        <v>152.9</v>
      </c>
      <c r="F928" s="10">
        <f t="shared" si="125"/>
        <v>123.38333333333334</v>
      </c>
      <c r="G928" s="46">
        <f t="shared" si="117"/>
        <v>176.46666666666667</v>
      </c>
      <c r="H928" s="45">
        <f t="shared" si="118"/>
        <v>166.16666666666666</v>
      </c>
      <c r="I928" s="46">
        <f t="shared" si="119"/>
        <v>208.61666666666667</v>
      </c>
      <c r="J928" s="13">
        <v>141.30000000000001</v>
      </c>
      <c r="K928" s="46">
        <f t="shared" si="120"/>
        <v>103.46751317033635</v>
      </c>
      <c r="L928" s="31">
        <f t="shared" si="121"/>
        <v>166.16666666666666</v>
      </c>
      <c r="M928" s="41">
        <f t="shared" si="122"/>
        <v>123.38333333333334</v>
      </c>
      <c r="O928" s="81">
        <f t="shared" si="127"/>
        <v>141.28333333333333</v>
      </c>
      <c r="Q928" s="43">
        <v>1962</v>
      </c>
      <c r="R928" s="42">
        <v>3</v>
      </c>
      <c r="T928" s="25">
        <v>64.900000000000006</v>
      </c>
      <c r="U928" s="10">
        <f t="shared" si="126"/>
        <v>65.641666666666666</v>
      </c>
      <c r="V928" s="46">
        <f t="shared" si="124"/>
        <v>58.591666666666669</v>
      </c>
      <c r="W928" s="31"/>
    </row>
    <row r="929" spans="1:23" ht="16.5" thickBot="1">
      <c r="A929" s="89">
        <v>2024</v>
      </c>
      <c r="B929" s="68">
        <v>4</v>
      </c>
      <c r="C929" t="s">
        <v>1773</v>
      </c>
      <c r="D929" s="8">
        <v>136.5</v>
      </c>
      <c r="E929" s="58">
        <v>162.6</v>
      </c>
      <c r="F929" s="10">
        <f t="shared" si="125"/>
        <v>126.625</v>
      </c>
      <c r="G929" s="46">
        <f t="shared" si="117"/>
        <v>184.83333333333334</v>
      </c>
      <c r="H929" s="45">
        <f t="shared" si="118"/>
        <v>168.44166666666663</v>
      </c>
      <c r="I929" s="46">
        <f t="shared" si="119"/>
        <v>217.91666666666666</v>
      </c>
      <c r="J929" s="13">
        <v>144.4</v>
      </c>
      <c r="K929" s="46">
        <f t="shared" si="120"/>
        <v>103.30240210595591</v>
      </c>
      <c r="L929" s="31">
        <f t="shared" si="121"/>
        <v>168.44166666666663</v>
      </c>
      <c r="M929" s="41">
        <f t="shared" si="122"/>
        <v>126.625</v>
      </c>
      <c r="O929" s="81">
        <f t="shared" si="127"/>
        <v>144.35416666666669</v>
      </c>
      <c r="Q929" s="43">
        <v>1962</v>
      </c>
      <c r="R929" s="42">
        <v>4</v>
      </c>
      <c r="T929" s="25">
        <v>65.900000000000006</v>
      </c>
      <c r="U929" s="10">
        <f t="shared" si="126"/>
        <v>64.641666666666666</v>
      </c>
      <c r="V929" s="46">
        <f t="shared" si="124"/>
        <v>58.508333333333333</v>
      </c>
      <c r="W929" s="31"/>
    </row>
    <row r="930" spans="1:23" ht="16.5" thickBot="1">
      <c r="A930" s="89">
        <v>2024</v>
      </c>
      <c r="B930" s="68">
        <v>5</v>
      </c>
      <c r="C930" t="s">
        <v>1774</v>
      </c>
      <c r="D930" s="8">
        <v>171.7</v>
      </c>
      <c r="E930" s="58">
        <v>191.9</v>
      </c>
      <c r="F930" s="10">
        <f t="shared" si="125"/>
        <v>137.99166666666667</v>
      </c>
      <c r="G930" s="46">
        <f t="shared" si="117"/>
        <v>189.28333333333333</v>
      </c>
      <c r="H930" s="45">
        <f t="shared" si="118"/>
        <v>176.08333333333334</v>
      </c>
      <c r="J930" s="13"/>
      <c r="K930" s="46">
        <f t="shared" si="120"/>
        <v>102.76043239326046</v>
      </c>
      <c r="Q930" s="43">
        <v>1962</v>
      </c>
      <c r="R930" s="42">
        <v>5</v>
      </c>
      <c r="T930" s="25">
        <v>61.9</v>
      </c>
      <c r="U930" s="10">
        <f t="shared" si="126"/>
        <v>66.608333333333334</v>
      </c>
      <c r="V930" s="46">
        <f t="shared" si="124"/>
        <v>55.433333333333337</v>
      </c>
      <c r="W930" s="31"/>
    </row>
    <row r="931" spans="1:23" ht="16.5" thickBot="1">
      <c r="A931" s="89">
        <v>2024</v>
      </c>
      <c r="B931" s="68">
        <v>6</v>
      </c>
      <c r="C931" t="s">
        <v>1775</v>
      </c>
      <c r="D931" s="8">
        <v>164.2</v>
      </c>
      <c r="E931" s="58">
        <v>190.2</v>
      </c>
      <c r="F931" s="10">
        <f t="shared" si="125"/>
        <v>146.97500000000002</v>
      </c>
      <c r="G931" s="46">
        <f t="shared" si="117"/>
        <v>189</v>
      </c>
      <c r="H931" s="45">
        <f t="shared" si="118"/>
        <v>183.06666666666669</v>
      </c>
      <c r="K931" s="46">
        <f t="shared" si="120"/>
        <v>102.45563304416851</v>
      </c>
      <c r="Q931" s="43">
        <v>1962</v>
      </c>
      <c r="R931" s="42">
        <v>6</v>
      </c>
      <c r="T931" s="25">
        <v>59.6</v>
      </c>
      <c r="U931" s="10">
        <f t="shared" si="126"/>
        <v>67.924999999999997</v>
      </c>
      <c r="V931" s="46">
        <f t="shared" si="124"/>
        <v>51.116666666666667</v>
      </c>
      <c r="W931" s="31"/>
    </row>
    <row r="932" spans="1:23" ht="16.5" thickBot="1">
      <c r="A932" s="89">
        <v>2024</v>
      </c>
      <c r="B932" s="68">
        <v>7</v>
      </c>
      <c r="C932" t="s">
        <v>1776</v>
      </c>
      <c r="D932" s="8">
        <v>196.5</v>
      </c>
      <c r="E932" s="58">
        <v>203</v>
      </c>
      <c r="F932" s="10">
        <f t="shared" si="125"/>
        <v>159.76666666666665</v>
      </c>
      <c r="G932" s="46">
        <f t="shared" si="117"/>
        <v>191.63333333333333</v>
      </c>
      <c r="H932" s="45">
        <f t="shared" si="118"/>
        <v>191.42499999999998</v>
      </c>
      <c r="K932" s="46">
        <f t="shared" si="120"/>
        <v>101.9815355727102</v>
      </c>
      <c r="Q932" s="43">
        <v>1962</v>
      </c>
      <c r="R932" s="42">
        <v>7</v>
      </c>
      <c r="T932" s="25">
        <v>31.4</v>
      </c>
      <c r="U932" s="10">
        <f t="shared" si="126"/>
        <v>63.824999999999996</v>
      </c>
      <c r="V932" s="46">
        <f t="shared" si="124"/>
        <v>46.341666666666669</v>
      </c>
      <c r="W932" s="31"/>
    </row>
    <row r="933" spans="1:23" ht="16.5" thickBot="1">
      <c r="A933" s="89">
        <v>2024</v>
      </c>
      <c r="B933" s="68">
        <v>8</v>
      </c>
      <c r="C933" t="s">
        <v>1777</v>
      </c>
      <c r="D933" s="8">
        <v>215.5</v>
      </c>
      <c r="E933" s="58">
        <v>252.2</v>
      </c>
      <c r="F933" s="10">
        <f t="shared" si="125"/>
        <v>174.93333333333331</v>
      </c>
      <c r="G933" s="46">
        <f t="shared" si="117"/>
        <v>190.54999999999998</v>
      </c>
      <c r="H933" s="45">
        <f>(E927/2+E928+E929+E930+E931+E932+E933)/6</f>
        <v>206.15833333333333</v>
      </c>
      <c r="K933" s="46">
        <f>((H933/F933*100-100)/10)+100</f>
        <v>101.78496570121952</v>
      </c>
      <c r="Q933" s="43">
        <v>1962</v>
      </c>
      <c r="R933" s="42">
        <v>8</v>
      </c>
      <c r="T933" s="25">
        <v>31.5</v>
      </c>
      <c r="U933" s="10">
        <f t="shared" si="126"/>
        <v>58.508333333333333</v>
      </c>
      <c r="V933" s="46">
        <f t="shared" si="124"/>
        <v>46.433333333333337</v>
      </c>
      <c r="W933" s="31"/>
    </row>
    <row r="934" spans="1:23" ht="16.5" thickBot="1">
      <c r="A934" s="89">
        <v>2024</v>
      </c>
      <c r="B934" s="68">
        <v>9</v>
      </c>
      <c r="C934" t="s">
        <v>1778</v>
      </c>
      <c r="D934" s="25">
        <v>141.4</v>
      </c>
      <c r="E934" s="58">
        <v>197.8</v>
      </c>
      <c r="F934" s="10">
        <f t="shared" si="125"/>
        <v>179.60833333333335</v>
      </c>
      <c r="G934" s="46"/>
      <c r="H934" s="45">
        <f>(E928/2+E929+E930+E931+E932+E933+E934)/6</f>
        <v>212.35833333333335</v>
      </c>
      <c r="K934" s="46">
        <f>((H934/F934*100-100)/10)+100</f>
        <v>101.82341205400641</v>
      </c>
      <c r="Q934" s="43">
        <v>1962</v>
      </c>
      <c r="R934" s="42">
        <v>9</v>
      </c>
      <c r="T934" s="25">
        <v>72.7</v>
      </c>
      <c r="U934" s="10">
        <f t="shared" si="126"/>
        <v>59.241666666666667</v>
      </c>
      <c r="V934" s="46">
        <f t="shared" si="124"/>
        <v>46.18333333333333</v>
      </c>
      <c r="W934" s="31"/>
    </row>
    <row r="935" spans="1:23" ht="16.5" thickBot="1">
      <c r="A935" s="89">
        <v>2024</v>
      </c>
      <c r="B935" s="68">
        <v>10</v>
      </c>
      <c r="C935" t="s">
        <v>1779</v>
      </c>
      <c r="D935" s="8">
        <v>166.4</v>
      </c>
      <c r="E935" s="58">
        <v>219.6</v>
      </c>
      <c r="F935" s="10">
        <f t="shared" si="125"/>
        <v>187.32500000000002</v>
      </c>
      <c r="G935" s="46"/>
      <c r="H935" s="45">
        <f>(E929/2+E930+E931+E932+E933+E934+E935)/6</f>
        <v>222.66666666666663</v>
      </c>
      <c r="Q935" s="43">
        <v>1962</v>
      </c>
      <c r="R935" s="42">
        <v>10</v>
      </c>
      <c r="T935" s="25">
        <v>56.1</v>
      </c>
      <c r="U935" s="10">
        <f t="shared" si="126"/>
        <v>57.69166666666667</v>
      </c>
      <c r="V935" s="46">
        <f t="shared" si="124"/>
        <v>39.608333333333334</v>
      </c>
      <c r="W935" s="31"/>
    </row>
    <row r="936" spans="1:23" ht="16.5" thickBot="1">
      <c r="A936" s="89">
        <v>2024</v>
      </c>
      <c r="B936" s="68">
        <v>11</v>
      </c>
      <c r="D936" s="9">
        <v>160</v>
      </c>
      <c r="Q936" s="43">
        <v>1962</v>
      </c>
      <c r="R936" s="42">
        <v>11</v>
      </c>
      <c r="T936" s="25">
        <v>38.799999999999997</v>
      </c>
      <c r="U936" s="10">
        <f t="shared" si="126"/>
        <v>53.508333333333333</v>
      </c>
      <c r="V936" s="46">
        <f t="shared" si="124"/>
        <v>38.82500000000001</v>
      </c>
      <c r="W936" s="31"/>
    </row>
    <row r="937" spans="1:23" ht="16.5" thickBot="1">
      <c r="A937" s="89">
        <v>2024</v>
      </c>
      <c r="B937" s="68">
        <v>12</v>
      </c>
      <c r="D937" s="9">
        <v>180</v>
      </c>
      <c r="Q937" s="43">
        <v>1962</v>
      </c>
      <c r="R937" s="42">
        <v>12</v>
      </c>
      <c r="T937" s="25">
        <v>33.200000000000003</v>
      </c>
      <c r="U937" s="10">
        <f t="shared" si="126"/>
        <v>48.916666666666664</v>
      </c>
      <c r="V937" s="46">
        <f t="shared" si="124"/>
        <v>41.716666666666669</v>
      </c>
      <c r="W937" s="31"/>
    </row>
    <row r="938" spans="1:23" ht="16.5" thickBot="1">
      <c r="A938" s="113">
        <v>2025</v>
      </c>
      <c r="B938" s="68">
        <v>1</v>
      </c>
      <c r="D938" s="9">
        <v>180</v>
      </c>
      <c r="G938" s="9" t="s">
        <v>1767</v>
      </c>
      <c r="Q938" s="43">
        <v>1963</v>
      </c>
      <c r="R938" s="42">
        <v>1</v>
      </c>
      <c r="T938" s="25">
        <v>28.7</v>
      </c>
      <c r="U938" s="10">
        <f t="shared" si="126"/>
        <v>46.116666666666667</v>
      </c>
      <c r="V938" s="46">
        <f t="shared" si="124"/>
        <v>42.841666666666669</v>
      </c>
      <c r="W938" s="31"/>
    </row>
    <row r="939" spans="1:23" ht="16.5" thickBot="1">
      <c r="A939" s="113">
        <v>2025</v>
      </c>
      <c r="B939" s="68">
        <v>2</v>
      </c>
      <c r="D939" s="9">
        <v>200</v>
      </c>
      <c r="Q939" s="43">
        <v>1963</v>
      </c>
      <c r="R939" s="42">
        <v>2</v>
      </c>
      <c r="T939" s="25">
        <v>35.200000000000003</v>
      </c>
      <c r="U939" s="10">
        <f t="shared" si="126"/>
        <v>46.741666666666667</v>
      </c>
      <c r="V939" s="46">
        <f t="shared" si="124"/>
        <v>44.408333333333331</v>
      </c>
      <c r="W939" s="31"/>
    </row>
    <row r="940" spans="1:23" ht="16.5" thickBot="1">
      <c r="A940" s="113">
        <v>2025</v>
      </c>
      <c r="B940" s="68">
        <v>3</v>
      </c>
      <c r="D940" s="9">
        <v>200</v>
      </c>
      <c r="Q940" s="43">
        <v>1963</v>
      </c>
      <c r="R940" s="42">
        <v>3</v>
      </c>
      <c r="T940" s="25">
        <v>24.8</v>
      </c>
      <c r="U940" s="10">
        <f t="shared" si="126"/>
        <v>42.191666666666663</v>
      </c>
      <c r="V940" s="46">
        <f t="shared" si="124"/>
        <v>47.1</v>
      </c>
      <c r="W940" s="46"/>
    </row>
    <row r="941" spans="1:23" ht="16.5" thickBot="1">
      <c r="A941" s="113">
        <v>2025</v>
      </c>
      <c r="B941" s="68">
        <v>4</v>
      </c>
      <c r="Q941" s="43">
        <v>1963</v>
      </c>
      <c r="R941" s="42">
        <v>4</v>
      </c>
      <c r="T941" s="25">
        <v>41.7</v>
      </c>
      <c r="U941" s="10">
        <f t="shared" si="126"/>
        <v>38.408333333333331</v>
      </c>
      <c r="V941" s="46">
        <f t="shared" si="124"/>
        <v>51.741666666666667</v>
      </c>
      <c r="W941" s="46"/>
    </row>
    <row r="942" spans="1:23" ht="16.5" thickBot="1">
      <c r="A942" s="113">
        <v>2025</v>
      </c>
      <c r="B942" s="68">
        <v>5</v>
      </c>
      <c r="Q942" s="43">
        <v>1963</v>
      </c>
      <c r="R942" s="42">
        <v>5</v>
      </c>
      <c r="T942" s="25">
        <v>61.1</v>
      </c>
      <c r="U942" s="10">
        <f t="shared" si="126"/>
        <v>40.68333333333333</v>
      </c>
      <c r="V942" s="46">
        <f t="shared" si="124"/>
        <v>51.775000000000006</v>
      </c>
      <c r="W942" s="46"/>
    </row>
    <row r="943" spans="1:23" ht="16.5" thickBot="1">
      <c r="A943" s="113">
        <v>2025</v>
      </c>
      <c r="B943" s="68">
        <v>6</v>
      </c>
      <c r="Q943" s="43">
        <v>1963</v>
      </c>
      <c r="R943" s="42">
        <v>6</v>
      </c>
      <c r="T943" s="25">
        <v>51.2</v>
      </c>
      <c r="U943" s="10">
        <f t="shared" si="126"/>
        <v>43.216666666666669</v>
      </c>
      <c r="V943" s="46">
        <f t="shared" si="124"/>
        <v>46.20000000000001</v>
      </c>
      <c r="W943" s="46"/>
    </row>
    <row r="944" spans="1:23" ht="16.5" thickBot="1">
      <c r="A944" s="113">
        <v>2025</v>
      </c>
      <c r="B944" s="68">
        <v>7</v>
      </c>
      <c r="Q944" s="43">
        <v>1963</v>
      </c>
      <c r="R944" s="42">
        <v>7</v>
      </c>
      <c r="T944" s="25">
        <v>28.7</v>
      </c>
      <c r="U944" s="10">
        <f t="shared" si="126"/>
        <v>42.841666666666669</v>
      </c>
      <c r="V944" s="46">
        <f t="shared" si="124"/>
        <v>41.35</v>
      </c>
      <c r="W944" s="46"/>
    </row>
    <row r="945" spans="1:23" ht="16.5" thickBot="1">
      <c r="A945" s="113">
        <v>2025</v>
      </c>
      <c r="B945" s="68">
        <v>8</v>
      </c>
      <c r="Q945" s="43">
        <v>1963</v>
      </c>
      <c r="R945" s="42">
        <v>8</v>
      </c>
      <c r="T945" s="25">
        <v>47.5</v>
      </c>
      <c r="U945" s="10">
        <f t="shared" si="126"/>
        <v>45.433333333333337</v>
      </c>
      <c r="V945" s="46">
        <f t="shared" si="124"/>
        <v>40.55833333333333</v>
      </c>
      <c r="W945" s="31"/>
    </row>
    <row r="946" spans="1:23" ht="16.5" thickBot="1">
      <c r="A946" s="113">
        <v>2025</v>
      </c>
      <c r="B946" s="68">
        <v>9</v>
      </c>
      <c r="Q946" s="43">
        <v>1963</v>
      </c>
      <c r="R946" s="42">
        <v>9</v>
      </c>
      <c r="T946" s="25">
        <v>55.2</v>
      </c>
      <c r="U946" s="10">
        <f t="shared" si="126"/>
        <v>49.633333333333333</v>
      </c>
      <c r="V946" s="46">
        <f t="shared" si="124"/>
        <v>36.758333333333333</v>
      </c>
      <c r="W946" s="31"/>
    </row>
    <row r="947" spans="1:23" ht="16.5" thickBot="1">
      <c r="A947" s="113">
        <v>2025</v>
      </c>
      <c r="B947" s="68">
        <v>10</v>
      </c>
      <c r="Q947" s="43">
        <v>1963</v>
      </c>
      <c r="R947" s="42">
        <v>10</v>
      </c>
      <c r="T947" s="25">
        <v>50.1</v>
      </c>
      <c r="U947" s="10">
        <f t="shared" si="126"/>
        <v>52.44166666666667</v>
      </c>
      <c r="V947" s="46">
        <f t="shared" si="124"/>
        <v>30.641666666666666</v>
      </c>
      <c r="W947" s="31"/>
    </row>
    <row r="948" spans="1:23" ht="16.5" thickBot="1">
      <c r="A948" s="113">
        <v>2025</v>
      </c>
      <c r="B948" s="68">
        <v>11</v>
      </c>
      <c r="Q948" s="43">
        <v>1963</v>
      </c>
      <c r="R948" s="42">
        <v>11</v>
      </c>
      <c r="T948" s="25">
        <v>33.700000000000003</v>
      </c>
      <c r="U948" s="10">
        <f t="shared" si="126"/>
        <v>49.491666666666667</v>
      </c>
      <c r="V948" s="46">
        <f t="shared" si="124"/>
        <v>24.558333333333337</v>
      </c>
      <c r="W948" s="31"/>
    </row>
    <row r="949" spans="1:23" ht="16.5" thickBot="1">
      <c r="A949" s="113">
        <v>2025</v>
      </c>
      <c r="B949" s="68">
        <v>12</v>
      </c>
      <c r="Q949" s="43">
        <v>1963</v>
      </c>
      <c r="R949" s="42">
        <v>12</v>
      </c>
      <c r="T949" s="25">
        <v>21.6</v>
      </c>
      <c r="U949" s="10">
        <f t="shared" si="126"/>
        <v>43.733333333333341</v>
      </c>
      <c r="V949" s="46">
        <f t="shared" si="124"/>
        <v>21.258333333333333</v>
      </c>
      <c r="W949" s="31"/>
    </row>
    <row r="950" spans="1:23" ht="16.5" thickBot="1">
      <c r="Q950" s="43">
        <v>1964</v>
      </c>
      <c r="R950" s="42">
        <v>1</v>
      </c>
      <c r="T950" s="25">
        <v>22.6</v>
      </c>
      <c r="U950" s="10">
        <f t="shared" si="126"/>
        <v>40.841666666666669</v>
      </c>
      <c r="V950" s="46">
        <f t="shared" si="124"/>
        <v>19.183333333333334</v>
      </c>
      <c r="W950" s="31"/>
    </row>
    <row r="951" spans="1:23" ht="16.5" thickBot="1">
      <c r="Q951" s="43">
        <v>1964</v>
      </c>
      <c r="R951" s="42">
        <v>2</v>
      </c>
      <c r="T951" s="25">
        <v>25.3</v>
      </c>
      <c r="U951" s="10">
        <f t="shared" si="126"/>
        <v>38.708333333333336</v>
      </c>
      <c r="V951" s="46">
        <f t="shared" si="124"/>
        <v>16.966666666666669</v>
      </c>
      <c r="W951" s="31"/>
    </row>
    <row r="952" spans="1:23" ht="16.5" thickBot="1">
      <c r="Q952" s="43">
        <v>1964</v>
      </c>
      <c r="R952" s="42">
        <v>3</v>
      </c>
      <c r="T952" s="25">
        <v>24.1</v>
      </c>
      <c r="U952" s="10">
        <f t="shared" si="126"/>
        <v>34.166666666666664</v>
      </c>
      <c r="V952" s="46">
        <f t="shared" si="124"/>
        <v>14.483333333333333</v>
      </c>
      <c r="W952" s="31"/>
    </row>
    <row r="953" spans="1:23" ht="16.5" thickBot="1">
      <c r="Q953" s="43">
        <v>1964</v>
      </c>
      <c r="R953" s="42">
        <v>4</v>
      </c>
      <c r="T953" s="25">
        <v>12.9</v>
      </c>
      <c r="U953" s="10">
        <f t="shared" si="126"/>
        <v>27.541666666666668</v>
      </c>
      <c r="V953" s="46">
        <f t="shared" si="124"/>
        <v>11.816666666666665</v>
      </c>
      <c r="W953" s="31"/>
    </row>
    <row r="954" spans="1:23" ht="16.5" thickBot="1">
      <c r="Q954" s="43">
        <v>1964</v>
      </c>
      <c r="R954" s="42">
        <v>5</v>
      </c>
      <c r="T954" s="25">
        <v>14.3</v>
      </c>
      <c r="U954" s="10">
        <f t="shared" si="126"/>
        <v>22.941666666666674</v>
      </c>
      <c r="V954" s="33">
        <f t="shared" si="124"/>
        <v>11.358333333333334</v>
      </c>
      <c r="W954" s="36"/>
    </row>
    <row r="955" spans="1:23" ht="16.5" thickBot="1">
      <c r="Q955" s="43">
        <v>1964</v>
      </c>
      <c r="R955" s="42">
        <v>6</v>
      </c>
      <c r="T955" s="25">
        <v>13.5</v>
      </c>
      <c r="U955" s="10">
        <f t="shared" si="126"/>
        <v>20.583333333333336</v>
      </c>
      <c r="V955" s="46">
        <f t="shared" si="124"/>
        <v>11.741666666666667</v>
      </c>
      <c r="W955" s="31"/>
    </row>
    <row r="956" spans="1:23" ht="16.5" thickBot="1">
      <c r="Q956" s="43">
        <v>1964</v>
      </c>
      <c r="R956" s="42">
        <v>7</v>
      </c>
      <c r="T956" s="25">
        <v>4.8</v>
      </c>
      <c r="U956" s="10">
        <f t="shared" si="126"/>
        <v>17.7</v>
      </c>
      <c r="V956" s="46">
        <f t="shared" si="124"/>
        <v>13.450000000000001</v>
      </c>
      <c r="W956" s="31"/>
    </row>
    <row r="957" spans="1:23" ht="16.5" thickBot="1">
      <c r="Q957" s="43">
        <v>1964</v>
      </c>
      <c r="R957" s="42">
        <v>8</v>
      </c>
      <c r="T957" s="25">
        <v>13.8</v>
      </c>
      <c r="U957" s="10">
        <f t="shared" si="126"/>
        <v>16.008333333333333</v>
      </c>
      <c r="V957" s="46">
        <f t="shared" si="124"/>
        <v>16.5</v>
      </c>
      <c r="W957" s="46"/>
    </row>
    <row r="958" spans="1:23" ht="16.5" thickBot="1">
      <c r="Q958" s="43">
        <v>1964</v>
      </c>
      <c r="R958" s="42">
        <v>9</v>
      </c>
      <c r="T958" s="25">
        <v>7</v>
      </c>
      <c r="U958" s="10">
        <f t="shared" si="126"/>
        <v>13.058333333333332</v>
      </c>
      <c r="V958" s="46">
        <f t="shared" si="124"/>
        <v>17.391666666666666</v>
      </c>
      <c r="W958" s="46"/>
    </row>
    <row r="959" spans="1:23" ht="16.5" thickBot="1">
      <c r="Q959" s="43">
        <v>1964</v>
      </c>
      <c r="R959" s="42">
        <v>10</v>
      </c>
      <c r="T959" s="25">
        <v>9.1999999999999993</v>
      </c>
      <c r="U959" s="10">
        <f t="shared" si="126"/>
        <v>11.508333333333333</v>
      </c>
      <c r="V959" s="46">
        <f t="shared" si="124"/>
        <v>18.533333333333331</v>
      </c>
      <c r="W959" s="31"/>
    </row>
    <row r="960" spans="1:23" ht="16.5" thickBot="1">
      <c r="Q960" s="43">
        <v>1964</v>
      </c>
      <c r="R960" s="42">
        <v>11</v>
      </c>
      <c r="T960" s="25">
        <v>11.1</v>
      </c>
      <c r="U960" s="62">
        <f t="shared" si="126"/>
        <v>11.091666666666667</v>
      </c>
      <c r="V960" s="46">
        <f t="shared" si="124"/>
        <v>20.725000000000001</v>
      </c>
      <c r="W960" s="31"/>
    </row>
    <row r="961" spans="17:23" ht="16.5" thickBot="1">
      <c r="Q961" s="43">
        <v>1964</v>
      </c>
      <c r="R961" s="42">
        <v>12</v>
      </c>
      <c r="T961" s="25">
        <v>22.1</v>
      </c>
      <c r="U961" s="10">
        <f t="shared" si="126"/>
        <v>12.458333333333334</v>
      </c>
      <c r="V961" s="46">
        <f t="shared" si="124"/>
        <v>23.691666666666666</v>
      </c>
      <c r="W961" s="31"/>
    </row>
    <row r="962" spans="17:23" ht="16.5" thickBot="1">
      <c r="Q962" s="43">
        <v>1965</v>
      </c>
      <c r="R962" s="42">
        <v>1</v>
      </c>
      <c r="T962" s="25">
        <v>25.4</v>
      </c>
      <c r="U962" s="10">
        <f t="shared" si="126"/>
        <v>15.166666666666666</v>
      </c>
      <c r="V962" s="46">
        <f t="shared" si="124"/>
        <v>23.391666666666669</v>
      </c>
      <c r="W962" s="31"/>
    </row>
    <row r="963" spans="17:23" ht="16.5" thickBot="1">
      <c r="Q963" s="43">
        <v>1965</v>
      </c>
      <c r="R963" s="42">
        <v>2</v>
      </c>
      <c r="T963" s="25">
        <v>20.8</v>
      </c>
      <c r="U963" s="10">
        <f t="shared" si="126"/>
        <v>17.083333333333332</v>
      </c>
      <c r="V963" s="46">
        <f t="shared" si="124"/>
        <v>21.708333333333332</v>
      </c>
      <c r="W963" s="31"/>
    </row>
    <row r="964" spans="17:23" ht="16.5" thickBot="1">
      <c r="Q964" s="43">
        <v>1965</v>
      </c>
      <c r="R964" s="42">
        <v>3</v>
      </c>
      <c r="T964" s="25">
        <v>17.5</v>
      </c>
      <c r="U964" s="10">
        <f t="shared" si="126"/>
        <v>18.266666666666666</v>
      </c>
      <c r="V964" s="46">
        <f t="shared" si="124"/>
        <v>21.391666666666666</v>
      </c>
      <c r="W964" s="31"/>
    </row>
    <row r="965" spans="17:23" ht="16.5" thickBot="1">
      <c r="Q965" s="43">
        <v>1965</v>
      </c>
      <c r="R965" s="42">
        <v>4</v>
      </c>
      <c r="T965" s="25">
        <v>10.199999999999999</v>
      </c>
      <c r="U965" s="10">
        <f t="shared" si="126"/>
        <v>18.616666666666667</v>
      </c>
      <c r="V965" s="46">
        <f t="shared" si="124"/>
        <v>22.941666666666666</v>
      </c>
      <c r="W965" s="31"/>
    </row>
    <row r="966" spans="17:23" ht="16.5" thickBot="1">
      <c r="Q966" s="43">
        <v>1965</v>
      </c>
      <c r="R966" s="42">
        <v>5</v>
      </c>
      <c r="T966" s="25">
        <v>34.5</v>
      </c>
      <c r="U966" s="10">
        <f t="shared" si="126"/>
        <v>22.675000000000001</v>
      </c>
      <c r="V966" s="46">
        <f t="shared" si="124"/>
        <v>25.566666666666666</v>
      </c>
      <c r="W966" s="31"/>
    </row>
    <row r="967" spans="17:23" ht="16.5" thickBot="1">
      <c r="Q967" s="43">
        <v>1965</v>
      </c>
      <c r="R967" s="42">
        <v>6</v>
      </c>
      <c r="T967" s="25">
        <v>23.3</v>
      </c>
      <c r="U967" s="10">
        <f t="shared" si="126"/>
        <v>23.791666666666668</v>
      </c>
      <c r="V967" s="46">
        <f t="shared" si="124"/>
        <v>23.775000000000002</v>
      </c>
      <c r="W967" s="31"/>
    </row>
    <row r="968" spans="17:23" ht="16.5" thickBot="1">
      <c r="Q968" s="43">
        <v>1965</v>
      </c>
      <c r="R968" s="42">
        <v>7</v>
      </c>
      <c r="T968" s="25">
        <v>17.3</v>
      </c>
      <c r="U968" s="10">
        <f t="shared" si="126"/>
        <v>22.716666666666669</v>
      </c>
      <c r="V968" s="46">
        <f t="shared" si="124"/>
        <v>25.308333333333334</v>
      </c>
      <c r="W968" s="31"/>
    </row>
    <row r="969" spans="17:23" ht="16.5" thickBot="1">
      <c r="Q969" s="43">
        <v>1965</v>
      </c>
      <c r="R969" s="42">
        <v>8</v>
      </c>
      <c r="T969" s="25">
        <v>13.3</v>
      </c>
      <c r="U969" s="10">
        <f t="shared" si="126"/>
        <v>21.083333333333332</v>
      </c>
      <c r="V969" s="46">
        <f t="shared" si="124"/>
        <v>28.724999999999998</v>
      </c>
      <c r="W969" s="31"/>
    </row>
    <row r="970" spans="17:23" ht="16.5" thickBot="1">
      <c r="Q970" s="43">
        <v>1965</v>
      </c>
      <c r="R970" s="42">
        <v>9</v>
      </c>
      <c r="T970" s="25">
        <v>24.5</v>
      </c>
      <c r="U970" s="10">
        <f t="shared" si="126"/>
        <v>21.974999999999998</v>
      </c>
      <c r="V970" s="46">
        <f t="shared" ref="V970:V1033" si="128">(T970+T971+T972+T973+T974+T975+T976/2)/6</f>
        <v>32.483333333333327</v>
      </c>
      <c r="W970" s="31"/>
    </row>
    <row r="971" spans="17:23" ht="16.5" thickBot="1">
      <c r="Q971" s="43">
        <v>1965</v>
      </c>
      <c r="R971" s="42">
        <v>10</v>
      </c>
      <c r="T971" s="25">
        <v>29.1</v>
      </c>
      <c r="U971" s="10">
        <f t="shared" si="126"/>
        <v>24.516666666666666</v>
      </c>
      <c r="V971" s="46">
        <f t="shared" si="128"/>
        <v>37.18333333333333</v>
      </c>
      <c r="W971" s="31"/>
    </row>
    <row r="972" spans="17:23" ht="16.5" thickBot="1">
      <c r="Q972" s="43">
        <v>1965</v>
      </c>
      <c r="R972" s="42">
        <v>11</v>
      </c>
      <c r="T972" s="25">
        <v>22.8</v>
      </c>
      <c r="U972" s="10">
        <f t="shared" si="126"/>
        <v>24.591666666666669</v>
      </c>
      <c r="V972" s="46">
        <f t="shared" si="128"/>
        <v>43.433333333333337</v>
      </c>
      <c r="W972" s="31"/>
    </row>
    <row r="973" spans="17:23" ht="16.5" thickBot="1">
      <c r="Q973" s="43">
        <v>1965</v>
      </c>
      <c r="R973" s="42">
        <v>12</v>
      </c>
      <c r="T973" s="25">
        <v>24.7</v>
      </c>
      <c r="U973" s="10">
        <f t="shared" si="126"/>
        <v>23.891666666666666</v>
      </c>
      <c r="V973" s="46">
        <f t="shared" si="128"/>
        <v>50.625</v>
      </c>
      <c r="W973" s="31"/>
    </row>
    <row r="974" spans="17:23" ht="16.5" thickBot="1">
      <c r="Q974" s="43">
        <v>1966</v>
      </c>
      <c r="R974" s="42">
        <v>1</v>
      </c>
      <c r="T974" s="25">
        <v>40.299999999999997</v>
      </c>
      <c r="U974" s="10">
        <f t="shared" si="126"/>
        <v>27.225000000000005</v>
      </c>
      <c r="V974" s="46">
        <f t="shared" si="128"/>
        <v>58.833333333333336</v>
      </c>
      <c r="W974" s="31"/>
    </row>
    <row r="975" spans="17:23" ht="16.5" thickBot="1">
      <c r="Q975" s="43">
        <v>1966</v>
      </c>
      <c r="R975" s="42">
        <v>2</v>
      </c>
      <c r="T975" s="25">
        <v>35.299999999999997</v>
      </c>
      <c r="U975" s="10">
        <f t="shared" si="126"/>
        <v>30.558333333333337</v>
      </c>
      <c r="V975" s="46">
        <f t="shared" si="128"/>
        <v>64.849999999999994</v>
      </c>
      <c r="W975" s="31"/>
    </row>
    <row r="976" spans="17:23" ht="16.5" thickBot="1">
      <c r="Q976" s="43">
        <v>1966</v>
      </c>
      <c r="R976" s="42">
        <v>3</v>
      </c>
      <c r="T976" s="25">
        <v>36.4</v>
      </c>
      <c r="U976" s="10">
        <f t="shared" si="126"/>
        <v>33.475000000000001</v>
      </c>
      <c r="V976" s="46">
        <f t="shared" si="128"/>
        <v>70.941666666666677</v>
      </c>
      <c r="W976" s="31"/>
    </row>
    <row r="977" spans="17:23" ht="16.5" thickBot="1">
      <c r="Q977" s="43">
        <v>1966</v>
      </c>
      <c r="R977" s="42">
        <v>4</v>
      </c>
      <c r="T977" s="25">
        <v>69</v>
      </c>
      <c r="U977" s="10">
        <f t="shared" si="126"/>
        <v>40.508333333333333</v>
      </c>
      <c r="V977" s="46">
        <f t="shared" si="128"/>
        <v>77.566666666666663</v>
      </c>
      <c r="W977" s="31"/>
    </row>
    <row r="978" spans="17:23" ht="16.5" thickBot="1">
      <c r="Q978" s="43">
        <v>1966</v>
      </c>
      <c r="R978" s="42">
        <v>5</v>
      </c>
      <c r="T978" s="25">
        <v>64.2</v>
      </c>
      <c r="U978" s="10">
        <f t="shared" ref="U978:U1041" si="129">(T972/2+T973+T974+T975+T976+T977+T978)/6</f>
        <v>46.883333333333333</v>
      </c>
      <c r="V978" s="46">
        <f t="shared" si="128"/>
        <v>79.583333333333343</v>
      </c>
      <c r="W978" s="31"/>
    </row>
    <row r="979" spans="17:23" ht="16.5" thickBot="1">
      <c r="Q979" s="43">
        <v>1966</v>
      </c>
      <c r="R979" s="42">
        <v>6</v>
      </c>
      <c r="T979" s="25">
        <v>67.7</v>
      </c>
      <c r="U979" s="10">
        <f t="shared" si="129"/>
        <v>54.208333333333336</v>
      </c>
      <c r="V979" s="46">
        <f t="shared" si="128"/>
        <v>83.95</v>
      </c>
      <c r="W979" s="31"/>
    </row>
    <row r="980" spans="17:23" ht="16.5" thickBot="1">
      <c r="Q980" s="43">
        <v>1966</v>
      </c>
      <c r="R980" s="42">
        <v>7</v>
      </c>
      <c r="T980" s="25">
        <v>80.2</v>
      </c>
      <c r="U980" s="10">
        <f t="shared" si="129"/>
        <v>62.158333333333331</v>
      </c>
      <c r="V980" s="46">
        <f t="shared" si="128"/>
        <v>94.066666666666677</v>
      </c>
      <c r="W980" s="31"/>
    </row>
    <row r="981" spans="17:23" ht="16.5" thickBot="1">
      <c r="Q981" s="43">
        <v>1966</v>
      </c>
      <c r="R981" s="42">
        <v>8</v>
      </c>
      <c r="T981" s="25">
        <v>72.599999999999994</v>
      </c>
      <c r="U981" s="10">
        <f t="shared" si="129"/>
        <v>67.958333333333329</v>
      </c>
      <c r="V981" s="46">
        <f t="shared" si="128"/>
        <v>104.83333333333333</v>
      </c>
      <c r="W981" s="31"/>
    </row>
    <row r="982" spans="17:23" ht="16.5" thickBot="1">
      <c r="Q982" s="43">
        <v>1966</v>
      </c>
      <c r="R982" s="42">
        <v>9</v>
      </c>
      <c r="T982" s="25">
        <v>71.099999999999994</v>
      </c>
      <c r="U982" s="10">
        <f t="shared" si="129"/>
        <v>73.833333333333329</v>
      </c>
      <c r="V982" s="46">
        <f t="shared" si="128"/>
        <v>116.97500000000001</v>
      </c>
      <c r="W982" s="31"/>
    </row>
    <row r="983" spans="17:23" ht="16.5" thickBot="1">
      <c r="Q983" s="43">
        <v>1966</v>
      </c>
      <c r="R983" s="42">
        <v>10</v>
      </c>
      <c r="T983" s="25">
        <v>81.2</v>
      </c>
      <c r="U983" s="10">
        <f t="shared" si="129"/>
        <v>78.583333333333343</v>
      </c>
      <c r="V983" s="46">
        <f t="shared" si="128"/>
        <v>126.51666666666669</v>
      </c>
      <c r="W983" s="31"/>
    </row>
    <row r="984" spans="17:23" ht="16.5" thickBot="1">
      <c r="Q984" s="43">
        <v>1966</v>
      </c>
      <c r="R984" s="42">
        <v>11</v>
      </c>
      <c r="T984" s="25">
        <v>81</v>
      </c>
      <c r="U984" s="10">
        <f t="shared" si="129"/>
        <v>80.983333333333334</v>
      </c>
      <c r="V984" s="46">
        <f t="shared" si="128"/>
        <v>131.39166666666668</v>
      </c>
      <c r="W984" s="31"/>
    </row>
    <row r="985" spans="17:23" ht="16.5" thickBot="1">
      <c r="Q985" s="43">
        <v>1966</v>
      </c>
      <c r="R985" s="42">
        <v>12</v>
      </c>
      <c r="T985" s="25">
        <v>99.8</v>
      </c>
      <c r="U985" s="10">
        <f t="shared" si="129"/>
        <v>86.625</v>
      </c>
      <c r="V985" s="46">
        <f t="shared" si="128"/>
        <v>136.05000000000001</v>
      </c>
      <c r="W985" s="31"/>
    </row>
    <row r="986" spans="17:23" ht="16.5" thickBot="1">
      <c r="Q986" s="43">
        <v>1967</v>
      </c>
      <c r="R986" s="42">
        <v>1</v>
      </c>
      <c r="T986" s="25">
        <v>157</v>
      </c>
      <c r="U986" s="10">
        <f t="shared" si="129"/>
        <v>100.46666666666665</v>
      </c>
      <c r="V986" s="46">
        <f t="shared" si="128"/>
        <v>138.15833333333333</v>
      </c>
      <c r="W986" s="31"/>
    </row>
    <row r="987" spans="17:23" ht="16.5" thickBot="1">
      <c r="Q987" s="43">
        <v>1967</v>
      </c>
      <c r="R987" s="42">
        <v>2</v>
      </c>
      <c r="T987" s="25">
        <v>132.6</v>
      </c>
      <c r="U987" s="10">
        <f t="shared" si="129"/>
        <v>109.83333333333336</v>
      </c>
      <c r="V987" s="46">
        <f t="shared" si="128"/>
        <v>135.43333333333331</v>
      </c>
      <c r="W987" s="31"/>
    </row>
    <row r="988" spans="17:23" ht="16.5" thickBot="1">
      <c r="Q988" s="43">
        <v>1967</v>
      </c>
      <c r="R988" s="42">
        <v>3</v>
      </c>
      <c r="T988" s="25">
        <v>158.30000000000001</v>
      </c>
      <c r="U988" s="10">
        <f t="shared" si="129"/>
        <v>124.24166666666667</v>
      </c>
      <c r="V988" s="46">
        <f t="shared" si="128"/>
        <v>135.04166666666669</v>
      </c>
      <c r="W988" s="31"/>
    </row>
    <row r="989" spans="17:23" ht="16.5" thickBot="1">
      <c r="Q989" s="43">
        <v>1967</v>
      </c>
      <c r="R989" s="42">
        <v>4</v>
      </c>
      <c r="T989" s="25">
        <v>98.4</v>
      </c>
      <c r="U989" s="10">
        <f t="shared" si="129"/>
        <v>127.94999999999999</v>
      </c>
      <c r="V989" s="46">
        <f t="shared" si="128"/>
        <v>128.13333333333335</v>
      </c>
      <c r="W989" s="31"/>
    </row>
    <row r="990" spans="17:23" ht="16.5" thickBot="1">
      <c r="Q990" s="43">
        <v>1967</v>
      </c>
      <c r="R990" s="42">
        <v>5</v>
      </c>
      <c r="T990" s="25">
        <v>122.5</v>
      </c>
      <c r="U990" s="10">
        <f t="shared" si="129"/>
        <v>134.85</v>
      </c>
      <c r="V990" s="46">
        <f t="shared" si="128"/>
        <v>133.28333333333333</v>
      </c>
      <c r="W990" s="31"/>
    </row>
    <row r="991" spans="17:23" ht="16.5" thickBot="1">
      <c r="Q991" s="43">
        <v>1967</v>
      </c>
      <c r="R991" s="42">
        <v>6</v>
      </c>
      <c r="T991" s="25">
        <v>95.4</v>
      </c>
      <c r="U991" s="10">
        <f t="shared" si="129"/>
        <v>135.68333333333334</v>
      </c>
      <c r="V991" s="46">
        <f t="shared" si="128"/>
        <v>138.91666666666669</v>
      </c>
      <c r="W991" s="31"/>
    </row>
    <row r="992" spans="17:23" ht="16.5" thickBot="1">
      <c r="Q992" s="43">
        <v>1967</v>
      </c>
      <c r="R992" s="42">
        <v>7</v>
      </c>
      <c r="T992" s="25">
        <v>129.5</v>
      </c>
      <c r="U992" s="10">
        <f t="shared" si="129"/>
        <v>135.86666666666665</v>
      </c>
      <c r="V992" s="46">
        <f t="shared" si="128"/>
        <v>152.30833333333334</v>
      </c>
      <c r="W992" s="31"/>
    </row>
    <row r="993" spans="17:23" ht="16.5" thickBot="1">
      <c r="Q993" s="43">
        <v>1967</v>
      </c>
      <c r="R993" s="42">
        <v>8</v>
      </c>
      <c r="T993" s="25">
        <v>151.80000000000001</v>
      </c>
      <c r="U993" s="10">
        <f t="shared" si="129"/>
        <v>137.03333333333333</v>
      </c>
      <c r="V993" s="46">
        <f t="shared" si="128"/>
        <v>158.30833333333334</v>
      </c>
      <c r="W993" s="31"/>
    </row>
    <row r="994" spans="17:23" ht="16.5" thickBot="1">
      <c r="Q994" s="43">
        <v>1967</v>
      </c>
      <c r="R994" s="42">
        <v>9</v>
      </c>
      <c r="T994" s="25">
        <v>108.7</v>
      </c>
      <c r="U994" s="10">
        <f t="shared" si="129"/>
        <v>130.90833333333333</v>
      </c>
      <c r="V994" s="46">
        <f t="shared" si="128"/>
        <v>157.09166666666667</v>
      </c>
      <c r="W994" s="31"/>
    </row>
    <row r="995" spans="17:23" ht="16.5" thickBot="1">
      <c r="Q995" s="43">
        <v>1967</v>
      </c>
      <c r="R995" s="42">
        <v>10</v>
      </c>
      <c r="T995" s="25">
        <v>125</v>
      </c>
      <c r="U995" s="10">
        <f t="shared" si="129"/>
        <v>130.35000000000002</v>
      </c>
      <c r="V995" s="46">
        <f t="shared" si="128"/>
        <v>159.43333333333334</v>
      </c>
      <c r="W995" s="31"/>
    </row>
    <row r="996" spans="17:23" ht="16.5" thickBot="1">
      <c r="Q996" s="43">
        <v>1967</v>
      </c>
      <c r="R996" s="42">
        <v>11</v>
      </c>
      <c r="T996" s="25">
        <v>133.6</v>
      </c>
      <c r="U996" s="10">
        <f t="shared" si="129"/>
        <v>134.20833333333334</v>
      </c>
      <c r="V996" s="46">
        <f t="shared" si="128"/>
        <v>163.18333333333334</v>
      </c>
      <c r="W996" s="31"/>
    </row>
    <row r="997" spans="17:23" ht="16.5" thickBot="1">
      <c r="Q997" s="43">
        <v>1967</v>
      </c>
      <c r="R997" s="42">
        <v>12</v>
      </c>
      <c r="T997" s="25">
        <v>179</v>
      </c>
      <c r="U997" s="10">
        <f t="shared" si="129"/>
        <v>145.88333333333335</v>
      </c>
      <c r="V997" s="46">
        <f t="shared" si="128"/>
        <v>168.93333333333334</v>
      </c>
      <c r="W997" s="31"/>
    </row>
    <row r="998" spans="17:23" ht="16.5" thickBot="1">
      <c r="Q998" s="43">
        <v>1968</v>
      </c>
      <c r="R998" s="42">
        <v>1</v>
      </c>
      <c r="T998" s="25">
        <v>172.5</v>
      </c>
      <c r="U998" s="10">
        <f t="shared" si="129"/>
        <v>155.89166666666668</v>
      </c>
      <c r="V998" s="46">
        <f t="shared" si="128"/>
        <v>163.46666666666667</v>
      </c>
      <c r="W998" s="31"/>
    </row>
    <row r="999" spans="17:23" ht="16.5" thickBot="1">
      <c r="Q999" s="43">
        <v>1968</v>
      </c>
      <c r="R999" s="42">
        <v>2</v>
      </c>
      <c r="T999" s="25">
        <v>158.5</v>
      </c>
      <c r="U999" s="10">
        <f t="shared" si="129"/>
        <v>158.86666666666667</v>
      </c>
      <c r="V999" s="46">
        <f t="shared" si="128"/>
        <v>158.96666666666667</v>
      </c>
      <c r="W999" s="31"/>
    </row>
    <row r="1000" spans="17:23" ht="16.5" thickBot="1">
      <c r="Q1000" s="43">
        <v>1968</v>
      </c>
      <c r="R1000" s="42">
        <v>3</v>
      </c>
      <c r="T1000" s="25">
        <v>130.5</v>
      </c>
      <c r="U1000" s="10">
        <f t="shared" si="129"/>
        <v>158.90833333333333</v>
      </c>
      <c r="V1000" s="46">
        <f t="shared" si="128"/>
        <v>159.28333333333333</v>
      </c>
      <c r="W1000" s="31"/>
    </row>
    <row r="1001" spans="17:23" ht="16.5" thickBot="1">
      <c r="Q1001" s="43">
        <v>1968</v>
      </c>
      <c r="R1001" s="42">
        <v>4</v>
      </c>
      <c r="T1001" s="25">
        <v>115</v>
      </c>
      <c r="U1001" s="10">
        <f t="shared" si="129"/>
        <v>158.6</v>
      </c>
      <c r="V1001" s="46">
        <f t="shared" si="128"/>
        <v>164.07500000000002</v>
      </c>
      <c r="W1001" s="31"/>
    </row>
    <row r="1002" spans="17:23" ht="16.5" thickBot="1">
      <c r="Q1002" s="43">
        <v>1968</v>
      </c>
      <c r="R1002" s="42">
        <v>5</v>
      </c>
      <c r="T1002" s="25">
        <v>180</v>
      </c>
      <c r="U1002" s="10">
        <f t="shared" si="129"/>
        <v>167.04999999999998</v>
      </c>
      <c r="V1002" s="46">
        <f t="shared" si="128"/>
        <v>167.75833333333335</v>
      </c>
      <c r="W1002" s="31"/>
    </row>
    <row r="1003" spans="17:23" ht="16.5" thickBot="1">
      <c r="Q1003" s="43">
        <v>1968</v>
      </c>
      <c r="R1003" s="42">
        <v>6</v>
      </c>
      <c r="T1003" s="25">
        <v>156.19999999999999</v>
      </c>
      <c r="U1003" s="10">
        <f t="shared" si="129"/>
        <v>167.03333333333333</v>
      </c>
      <c r="V1003" s="46">
        <f t="shared" si="128"/>
        <v>160.85833333333335</v>
      </c>
      <c r="W1003" s="31"/>
    </row>
    <row r="1004" spans="17:23" ht="16.5" thickBot="1">
      <c r="Q1004" s="43">
        <v>1968</v>
      </c>
      <c r="R1004" s="42">
        <v>7</v>
      </c>
      <c r="T1004" s="25">
        <v>136.19999999999999</v>
      </c>
      <c r="U1004" s="10">
        <f t="shared" si="129"/>
        <v>160.44166666666669</v>
      </c>
      <c r="V1004" s="46">
        <f t="shared" si="128"/>
        <v>160.1</v>
      </c>
      <c r="W1004" s="31"/>
    </row>
    <row r="1005" spans="17:23" ht="16.5" thickBot="1">
      <c r="Q1005" s="43">
        <v>1968</v>
      </c>
      <c r="R1005" s="42">
        <v>8</v>
      </c>
      <c r="T1005" s="25">
        <v>154.80000000000001</v>
      </c>
      <c r="U1005" s="10">
        <f t="shared" si="129"/>
        <v>158.65833333333333</v>
      </c>
      <c r="V1005" s="46">
        <f t="shared" si="128"/>
        <v>163.92499999999998</v>
      </c>
      <c r="W1005" s="31"/>
    </row>
    <row r="1006" spans="17:23" ht="16.5" thickBot="1">
      <c r="Q1006" s="43">
        <v>1968</v>
      </c>
      <c r="R1006" s="42">
        <v>9</v>
      </c>
      <c r="T1006" s="25">
        <v>166</v>
      </c>
      <c r="U1006" s="10">
        <f t="shared" si="129"/>
        <v>162.24166666666667</v>
      </c>
      <c r="V1006" s="46">
        <f t="shared" si="128"/>
        <v>168.35833333333332</v>
      </c>
      <c r="W1006" s="31"/>
    </row>
    <row r="1007" spans="17:23" ht="16.5" thickBot="1">
      <c r="Q1007" s="43">
        <v>1968</v>
      </c>
      <c r="R1007" s="42">
        <v>10</v>
      </c>
      <c r="T1007" s="25">
        <v>152.5</v>
      </c>
      <c r="U1007" s="10">
        <f t="shared" si="129"/>
        <v>167.20000000000002</v>
      </c>
      <c r="V1007" s="46">
        <f t="shared" si="128"/>
        <v>169.30833333333331</v>
      </c>
      <c r="W1007" s="31"/>
    </row>
    <row r="1008" spans="17:23" ht="16.5" thickBot="1">
      <c r="Q1008" s="43">
        <v>1968</v>
      </c>
      <c r="R1008" s="42">
        <v>11</v>
      </c>
      <c r="T1008" s="25">
        <v>121.7</v>
      </c>
      <c r="U1008" s="10">
        <f t="shared" si="129"/>
        <v>162.9</v>
      </c>
      <c r="V1008" s="46">
        <f t="shared" si="128"/>
        <v>170.64166666666668</v>
      </c>
      <c r="W1008" s="31"/>
    </row>
    <row r="1009" spans="17:23" ht="16.5" thickBot="1">
      <c r="Q1009" s="43">
        <v>1968</v>
      </c>
      <c r="R1009" s="42">
        <v>12</v>
      </c>
      <c r="T1009" s="25">
        <v>155.5</v>
      </c>
      <c r="U1009" s="10">
        <f t="shared" si="129"/>
        <v>160.80000000000001</v>
      </c>
      <c r="V1009" s="46">
        <f t="shared" si="128"/>
        <v>177.02500000000001</v>
      </c>
      <c r="W1009" s="31"/>
    </row>
    <row r="1010" spans="17:23" ht="16.5" thickBot="1">
      <c r="Q1010" s="43">
        <v>1969</v>
      </c>
      <c r="R1010" s="42">
        <v>1</v>
      </c>
      <c r="T1010" s="25">
        <v>147.80000000000001</v>
      </c>
      <c r="U1010" s="10">
        <f t="shared" si="129"/>
        <v>161.06666666666669</v>
      </c>
      <c r="V1010" s="46">
        <f t="shared" si="128"/>
        <v>175.04166666666666</v>
      </c>
      <c r="W1010" s="31"/>
    </row>
    <row r="1011" spans="17:23" ht="16.5" thickBot="1">
      <c r="Q1011" s="43">
        <v>1969</v>
      </c>
      <c r="R1011" s="42">
        <v>2</v>
      </c>
      <c r="T1011" s="25">
        <v>170.5</v>
      </c>
      <c r="U1011" s="10">
        <f t="shared" si="129"/>
        <v>165.23333333333335</v>
      </c>
      <c r="V1011" s="46">
        <f t="shared" si="128"/>
        <v>173.4</v>
      </c>
      <c r="W1011" s="31"/>
    </row>
    <row r="1012" spans="17:23" ht="16.5" thickBot="1">
      <c r="Q1012" s="43">
        <v>1969</v>
      </c>
      <c r="R1012" s="42">
        <v>3</v>
      </c>
      <c r="T1012" s="32">
        <v>192.3</v>
      </c>
      <c r="U1012" s="10">
        <f t="shared" si="129"/>
        <v>170.54999999999998</v>
      </c>
      <c r="V1012" s="46">
        <f t="shared" si="128"/>
        <v>167.32499999999999</v>
      </c>
      <c r="W1012" s="31"/>
    </row>
    <row r="1013" spans="17:23" ht="16.5" thickBot="1">
      <c r="Q1013" s="43">
        <v>1969</v>
      </c>
      <c r="R1013" s="42">
        <v>4</v>
      </c>
      <c r="T1013" s="25">
        <v>151.1</v>
      </c>
      <c r="U1013" s="10">
        <f t="shared" si="129"/>
        <v>169.19166666666666</v>
      </c>
      <c r="V1013" s="46">
        <f t="shared" si="128"/>
        <v>157.33333333333334</v>
      </c>
      <c r="W1013" s="31"/>
    </row>
    <row r="1014" spans="17:23" ht="16.5" thickBot="1">
      <c r="Q1014" s="43">
        <v>1969</v>
      </c>
      <c r="R1014" s="42">
        <v>5</v>
      </c>
      <c r="T1014" s="25">
        <v>169.9</v>
      </c>
      <c r="U1014" s="10">
        <f t="shared" si="129"/>
        <v>174.65833333333333</v>
      </c>
      <c r="V1014" s="46">
        <f t="shared" si="128"/>
        <v>154.46666666666667</v>
      </c>
      <c r="W1014" s="31"/>
    </row>
    <row r="1015" spans="17:23" ht="16.5" thickBot="1">
      <c r="Q1015" s="43">
        <v>1969</v>
      </c>
      <c r="R1015" s="42">
        <v>6</v>
      </c>
      <c r="T1015" s="25">
        <v>150.1</v>
      </c>
      <c r="U1015" s="10">
        <f t="shared" si="129"/>
        <v>176.57500000000002</v>
      </c>
      <c r="V1015" s="46">
        <f t="shared" si="128"/>
        <v>148.73333333333332</v>
      </c>
      <c r="W1015" s="31"/>
    </row>
    <row r="1016" spans="17:23" ht="16.5" thickBot="1">
      <c r="Q1016" s="43">
        <v>1969</v>
      </c>
      <c r="R1016" s="42">
        <v>7</v>
      </c>
      <c r="T1016" s="25">
        <v>137.1</v>
      </c>
      <c r="U1016" s="10">
        <f t="shared" si="129"/>
        <v>174.15</v>
      </c>
      <c r="V1016" s="46">
        <f t="shared" si="128"/>
        <v>148.42500000000001</v>
      </c>
      <c r="W1016" s="31"/>
    </row>
    <row r="1017" spans="17:23" ht="16.5" thickBot="1">
      <c r="Q1017" s="43">
        <v>1969</v>
      </c>
      <c r="R1017" s="42">
        <v>8</v>
      </c>
      <c r="T1017" s="25">
        <v>138.80000000000001</v>
      </c>
      <c r="U1017" s="10">
        <f t="shared" si="129"/>
        <v>170.75833333333333</v>
      </c>
      <c r="V1017" s="46">
        <f t="shared" si="128"/>
        <v>153.79999999999998</v>
      </c>
      <c r="W1017" s="31"/>
    </row>
    <row r="1018" spans="17:23" ht="16.5" thickBot="1">
      <c r="Q1018" s="43">
        <v>1969</v>
      </c>
      <c r="R1018" s="42">
        <v>9</v>
      </c>
      <c r="T1018" s="25">
        <v>129.30000000000001</v>
      </c>
      <c r="U1018" s="10">
        <f t="shared" si="129"/>
        <v>162.07500000000002</v>
      </c>
      <c r="V1018" s="46">
        <f t="shared" si="128"/>
        <v>157.87500000000003</v>
      </c>
      <c r="W1018" s="31"/>
    </row>
    <row r="1019" spans="17:23" ht="16.5" thickBot="1">
      <c r="Q1019" s="43">
        <v>1969</v>
      </c>
      <c r="R1019" s="42">
        <v>10</v>
      </c>
      <c r="T1019" s="25">
        <v>135.4</v>
      </c>
      <c r="U1019" s="10">
        <f t="shared" si="129"/>
        <v>156.02500000000001</v>
      </c>
      <c r="V1019" s="46">
        <f t="shared" si="128"/>
        <v>161.39166666666665</v>
      </c>
      <c r="W1019" s="31"/>
    </row>
    <row r="1020" spans="17:23" ht="16.5" thickBot="1">
      <c r="Q1020" s="43">
        <v>1969</v>
      </c>
      <c r="R1020" s="42">
        <v>11</v>
      </c>
      <c r="T1020" s="25">
        <v>132.4</v>
      </c>
      <c r="U1020" s="10">
        <f t="shared" si="129"/>
        <v>151.34166666666667</v>
      </c>
      <c r="V1020" s="46">
        <f t="shared" si="128"/>
        <v>166.79166666666669</v>
      </c>
      <c r="W1020" s="31"/>
    </row>
    <row r="1021" spans="17:23" ht="16.5" thickBot="1">
      <c r="Q1021" s="43">
        <v>1969</v>
      </c>
      <c r="R1021" s="42">
        <v>12</v>
      </c>
      <c r="T1021" s="25">
        <v>138.6</v>
      </c>
      <c r="U1021" s="10">
        <f t="shared" si="129"/>
        <v>147.77500000000001</v>
      </c>
      <c r="V1021" s="46">
        <f t="shared" si="128"/>
        <v>172.375</v>
      </c>
      <c r="W1021" s="31"/>
    </row>
    <row r="1022" spans="17:23" ht="16.5" thickBot="1">
      <c r="Q1022" s="43">
        <v>1970</v>
      </c>
      <c r="R1022" s="42">
        <v>1</v>
      </c>
      <c r="S1022">
        <v>1970</v>
      </c>
      <c r="T1022" s="25">
        <v>157.9</v>
      </c>
      <c r="U1022" s="10">
        <f t="shared" si="129"/>
        <v>150.15833333333333</v>
      </c>
      <c r="V1022" s="46">
        <f t="shared" si="128"/>
        <v>175.15833333333333</v>
      </c>
      <c r="W1022" s="33"/>
    </row>
    <row r="1023" spans="17:23" ht="16.5" thickBot="1">
      <c r="Q1023" s="43">
        <v>1970</v>
      </c>
      <c r="R1023" s="42">
        <v>2</v>
      </c>
      <c r="T1023" s="32">
        <v>180.8</v>
      </c>
      <c r="U1023" s="10">
        <f t="shared" si="129"/>
        <v>157.29999999999998</v>
      </c>
      <c r="V1023" s="46">
        <f t="shared" si="128"/>
        <v>173.09166666666667</v>
      </c>
      <c r="W1023" s="31"/>
    </row>
    <row r="1024" spans="17:23" ht="16.5" thickBot="1">
      <c r="Q1024" s="43">
        <v>1970</v>
      </c>
      <c r="R1024" s="42">
        <v>3</v>
      </c>
      <c r="T1024" s="25">
        <v>145.69999999999999</v>
      </c>
      <c r="U1024" s="10">
        <f t="shared" si="129"/>
        <v>159.24166666666667</v>
      </c>
      <c r="V1024" s="46">
        <f t="shared" si="128"/>
        <v>165.66666666666666</v>
      </c>
      <c r="W1024" s="31"/>
    </row>
    <row r="1025" spans="17:23" ht="16.5" thickBot="1">
      <c r="Q1025" s="43">
        <v>1970</v>
      </c>
      <c r="R1025" s="42">
        <v>4</v>
      </c>
      <c r="T1025" s="25">
        <v>155.1</v>
      </c>
      <c r="U1025" s="10">
        <f t="shared" si="129"/>
        <v>163.03333333333336</v>
      </c>
      <c r="V1025" s="46">
        <f t="shared" si="128"/>
        <v>163.33333333333334</v>
      </c>
      <c r="W1025" s="31"/>
    </row>
    <row r="1026" spans="17:23" ht="16.5" thickBot="1">
      <c r="Q1026" s="43">
        <v>1970</v>
      </c>
      <c r="R1026" s="42">
        <v>5</v>
      </c>
      <c r="T1026" s="25">
        <v>180.5</v>
      </c>
      <c r="U1026" s="10">
        <f t="shared" si="129"/>
        <v>170.80000000000004</v>
      </c>
      <c r="V1026" s="46">
        <f t="shared" si="128"/>
        <v>158.93333333333331</v>
      </c>
      <c r="W1026" s="31"/>
    </row>
    <row r="1027" spans="17:23" ht="16.5" thickBot="1">
      <c r="Q1027" s="43">
        <v>1970</v>
      </c>
      <c r="R1027" s="42">
        <v>6</v>
      </c>
      <c r="T1027" s="25">
        <v>151.30000000000001</v>
      </c>
      <c r="U1027" s="10">
        <f t="shared" si="129"/>
        <v>173.43333333333337</v>
      </c>
      <c r="V1027" s="46">
        <f t="shared" si="128"/>
        <v>149.93333333333334</v>
      </c>
      <c r="W1027" s="31"/>
    </row>
    <row r="1028" spans="17:23" ht="16.5" thickBot="1">
      <c r="Q1028" s="43">
        <v>1970</v>
      </c>
      <c r="R1028" s="42">
        <v>7</v>
      </c>
      <c r="T1028" s="25">
        <v>159.30000000000001</v>
      </c>
      <c r="U1028" s="10">
        <f t="shared" si="129"/>
        <v>175.27499999999998</v>
      </c>
      <c r="V1028" s="46">
        <f t="shared" si="128"/>
        <v>145.33333333333334</v>
      </c>
      <c r="W1028" s="31"/>
    </row>
    <row r="1029" spans="17:23" ht="16.5" thickBot="1">
      <c r="Q1029" s="43">
        <v>1970</v>
      </c>
      <c r="R1029" s="42">
        <v>8</v>
      </c>
      <c r="T1029" s="25">
        <v>131.69999999999999</v>
      </c>
      <c r="U1029" s="10">
        <f t="shared" si="129"/>
        <v>169</v>
      </c>
      <c r="V1029" s="46">
        <f t="shared" si="128"/>
        <v>138.8666666666667</v>
      </c>
      <c r="W1029" s="31"/>
    </row>
    <row r="1030" spans="17:23" ht="16.5" thickBot="1">
      <c r="Q1030" s="43">
        <v>1970</v>
      </c>
      <c r="R1030" s="42">
        <v>9</v>
      </c>
      <c r="T1030" s="25">
        <v>140.80000000000001</v>
      </c>
      <c r="U1030" s="10">
        <f t="shared" si="129"/>
        <v>165.25833333333333</v>
      </c>
      <c r="V1030" s="46">
        <f t="shared" si="128"/>
        <v>133.39166666666665</v>
      </c>
      <c r="W1030" s="31"/>
    </row>
    <row r="1031" spans="17:23" ht="16.5" thickBot="1">
      <c r="Q1031" s="43">
        <v>1970</v>
      </c>
      <c r="R1031" s="42">
        <v>10</v>
      </c>
      <c r="T1031" s="25">
        <v>122.6</v>
      </c>
      <c r="U1031" s="10">
        <f t="shared" si="129"/>
        <v>160.62500000000003</v>
      </c>
      <c r="V1031" s="46">
        <f t="shared" si="128"/>
        <v>125.54999999999997</v>
      </c>
      <c r="W1031" s="31"/>
    </row>
    <row r="1032" spans="17:23" ht="16.5" thickBot="1">
      <c r="Q1032" s="43">
        <v>1970</v>
      </c>
      <c r="R1032" s="42">
        <v>11</v>
      </c>
      <c r="T1032" s="25">
        <v>134.80000000000001</v>
      </c>
      <c r="U1032" s="10">
        <f t="shared" si="129"/>
        <v>155.125</v>
      </c>
      <c r="V1032" s="46">
        <f t="shared" si="128"/>
        <v>120.375</v>
      </c>
      <c r="W1032" s="31"/>
    </row>
    <row r="1033" spans="17:23" ht="16.5" thickBot="1">
      <c r="Q1033" s="43">
        <v>1970</v>
      </c>
      <c r="R1033" s="42">
        <v>12</v>
      </c>
      <c r="T1033" s="25">
        <v>118.2</v>
      </c>
      <c r="U1033" s="10">
        <f t="shared" si="129"/>
        <v>147.17499999999998</v>
      </c>
      <c r="V1033" s="46">
        <f t="shared" si="128"/>
        <v>110.59166666666668</v>
      </c>
      <c r="W1033" s="31"/>
    </row>
    <row r="1034" spans="17:23" ht="16.5" thickBot="1">
      <c r="Q1034" s="43">
        <v>1971</v>
      </c>
      <c r="R1034" s="42">
        <v>1</v>
      </c>
      <c r="T1034" s="25">
        <v>129.19999999999999</v>
      </c>
      <c r="U1034" s="10">
        <f t="shared" si="129"/>
        <v>142.82500000000002</v>
      </c>
      <c r="V1034" s="46">
        <f t="shared" ref="V1034:V1097" si="130">(T1034+T1035+T1036+T1037+T1038+T1039+T1040/2)/6</f>
        <v>106.34166666666668</v>
      </c>
      <c r="W1034" s="31"/>
    </row>
    <row r="1035" spans="17:23" ht="16.5" thickBot="1">
      <c r="Q1035" s="43">
        <v>1971</v>
      </c>
      <c r="R1035" s="42">
        <v>2</v>
      </c>
      <c r="T1035" s="25">
        <v>111.8</v>
      </c>
      <c r="U1035" s="10">
        <f t="shared" si="129"/>
        <v>137.20833333333334</v>
      </c>
      <c r="V1035" s="46">
        <f t="shared" si="130"/>
        <v>101.61666666666666</v>
      </c>
      <c r="W1035" s="31"/>
    </row>
    <row r="1036" spans="17:23" ht="16.5" thickBot="1">
      <c r="Q1036" s="43">
        <v>1971</v>
      </c>
      <c r="R1036" s="42">
        <v>3</v>
      </c>
      <c r="T1036" s="25">
        <v>85.9</v>
      </c>
      <c r="U1036" s="10">
        <f t="shared" si="129"/>
        <v>128.81666666666666</v>
      </c>
      <c r="V1036" s="46">
        <f t="shared" si="130"/>
        <v>96.174999999999997</v>
      </c>
      <c r="W1036" s="31"/>
    </row>
    <row r="1037" spans="17:23" ht="16.5" thickBot="1">
      <c r="Q1037" s="43">
        <v>1971</v>
      </c>
      <c r="R1037" s="42">
        <v>4</v>
      </c>
      <c r="T1037" s="25">
        <v>101.6</v>
      </c>
      <c r="U1037" s="10">
        <f t="shared" si="129"/>
        <v>123.8</v>
      </c>
      <c r="V1037" s="46">
        <f t="shared" si="130"/>
        <v>93.916666666666671</v>
      </c>
      <c r="W1037" s="31"/>
    </row>
    <row r="1038" spans="17:23" ht="16.5" thickBot="1">
      <c r="Q1038" s="43">
        <v>1971</v>
      </c>
      <c r="R1038" s="42">
        <v>5</v>
      </c>
      <c r="T1038" s="25">
        <v>81.5</v>
      </c>
      <c r="U1038" s="10">
        <f t="shared" si="129"/>
        <v>115.93333333333334</v>
      </c>
      <c r="V1038" s="46">
        <f t="shared" si="130"/>
        <v>90.558333333333337</v>
      </c>
      <c r="W1038" s="31"/>
    </row>
    <row r="1039" spans="17:23" ht="16.5" thickBot="1">
      <c r="Q1039" s="43">
        <v>1971</v>
      </c>
      <c r="R1039" s="42">
        <v>6</v>
      </c>
      <c r="T1039" s="25">
        <v>70.7</v>
      </c>
      <c r="U1039" s="10">
        <f t="shared" si="129"/>
        <v>106.63333333333334</v>
      </c>
      <c r="V1039" s="46">
        <f t="shared" si="130"/>
        <v>94.141666666666666</v>
      </c>
      <c r="W1039" s="31"/>
    </row>
    <row r="1040" spans="17:23" ht="16.5" thickBot="1">
      <c r="Q1040" s="43">
        <v>1971</v>
      </c>
      <c r="R1040" s="42">
        <v>7</v>
      </c>
      <c r="T1040" s="25">
        <v>114.7</v>
      </c>
      <c r="U1040" s="10">
        <f t="shared" si="129"/>
        <v>105.13333333333334</v>
      </c>
      <c r="V1040" s="46">
        <f t="shared" si="130"/>
        <v>99.316666666666663</v>
      </c>
      <c r="W1040" s="31"/>
    </row>
    <row r="1041" spans="17:23" ht="16.5" thickBot="1">
      <c r="Q1041" s="43">
        <v>1971</v>
      </c>
      <c r="R1041" s="42">
        <v>8</v>
      </c>
      <c r="T1041" s="25">
        <v>87</v>
      </c>
      <c r="U1041" s="10">
        <f t="shared" si="129"/>
        <v>99.55</v>
      </c>
      <c r="V1041" s="46">
        <f t="shared" si="130"/>
        <v>97.891666666666666</v>
      </c>
      <c r="W1041" s="31"/>
    </row>
    <row r="1042" spans="17:23" ht="16.5" thickBot="1">
      <c r="Q1042" s="43">
        <v>1971</v>
      </c>
      <c r="R1042" s="42">
        <v>9</v>
      </c>
      <c r="T1042" s="25">
        <v>71.3</v>
      </c>
      <c r="U1042" s="10">
        <f t="shared" ref="U1042:U1105" si="131">(T1036/2+T1037+T1038+T1039+T1040+T1041+T1042)/6</f>
        <v>94.958333333333329</v>
      </c>
      <c r="V1042" s="46">
        <f t="shared" si="130"/>
        <v>103.29166666666667</v>
      </c>
      <c r="W1042" s="31"/>
    </row>
    <row r="1043" spans="17:23" ht="16.5" thickBot="1">
      <c r="Q1043" s="43">
        <v>1971</v>
      </c>
      <c r="R1043" s="42">
        <v>10</v>
      </c>
      <c r="T1043" s="25">
        <v>73.400000000000006</v>
      </c>
      <c r="U1043" s="10">
        <f t="shared" si="131"/>
        <v>91.566666666666663</v>
      </c>
      <c r="V1043" s="46">
        <f t="shared" si="130"/>
        <v>108.33333333333333</v>
      </c>
      <c r="W1043" s="31"/>
    </row>
    <row r="1044" spans="17:23" ht="16.5" thickBot="1">
      <c r="Q1044" s="43">
        <v>1971</v>
      </c>
      <c r="R1044" s="42">
        <v>11</v>
      </c>
      <c r="T1044" s="25">
        <v>89.5</v>
      </c>
      <c r="U1044" s="10">
        <f t="shared" si="131"/>
        <v>91.225000000000009</v>
      </c>
      <c r="V1044" s="46">
        <f t="shared" si="130"/>
        <v>113.05833333333334</v>
      </c>
      <c r="W1044" s="31"/>
    </row>
    <row r="1045" spans="17:23" ht="16.5" thickBot="1">
      <c r="Q1045" s="43">
        <v>1971</v>
      </c>
      <c r="R1045" s="42">
        <v>12</v>
      </c>
      <c r="T1045" s="25">
        <v>116.5</v>
      </c>
      <c r="U1045" s="10">
        <f t="shared" si="131"/>
        <v>97.958333333333329</v>
      </c>
      <c r="V1045" s="46">
        <f t="shared" si="130"/>
        <v>118.02499999999999</v>
      </c>
      <c r="W1045" s="31"/>
    </row>
    <row r="1046" spans="17:23" ht="16.5" thickBot="1">
      <c r="Q1046" s="43">
        <v>1972</v>
      </c>
      <c r="R1046" s="42">
        <v>1</v>
      </c>
      <c r="T1046" s="25">
        <v>87</v>
      </c>
      <c r="U1046" s="10">
        <f t="shared" si="131"/>
        <v>97.008333333333326</v>
      </c>
      <c r="V1046" s="46">
        <f t="shared" si="130"/>
        <v>118.02499999999999</v>
      </c>
      <c r="W1046" s="31"/>
    </row>
    <row r="1047" spans="17:23" ht="16.5" thickBot="1">
      <c r="Q1047" s="43">
        <v>1972</v>
      </c>
      <c r="R1047" s="42">
        <v>2</v>
      </c>
      <c r="T1047" s="25">
        <v>125.3</v>
      </c>
      <c r="U1047" s="10">
        <f t="shared" si="131"/>
        <v>101.08333333333333</v>
      </c>
      <c r="V1047" s="46">
        <f t="shared" si="130"/>
        <v>121.625</v>
      </c>
      <c r="W1047" s="31"/>
    </row>
    <row r="1048" spans="17:23" ht="16.5" thickBot="1">
      <c r="Q1048" s="43">
        <v>1972</v>
      </c>
      <c r="R1048" s="42">
        <v>3</v>
      </c>
      <c r="T1048" s="25">
        <v>113.5</v>
      </c>
      <c r="U1048" s="10">
        <f t="shared" si="131"/>
        <v>106.80833333333334</v>
      </c>
      <c r="V1048" s="46">
        <f t="shared" si="130"/>
        <v>117.375</v>
      </c>
      <c r="W1048" s="31"/>
    </row>
    <row r="1049" spans="17:23" ht="16.5" thickBot="1">
      <c r="Q1049" s="43">
        <v>1972</v>
      </c>
      <c r="R1049" s="42">
        <v>4</v>
      </c>
      <c r="T1049" s="25">
        <v>89.6</v>
      </c>
      <c r="U1049" s="10">
        <f t="shared" si="131"/>
        <v>109.68333333333334</v>
      </c>
      <c r="V1049" s="46">
        <f t="shared" si="130"/>
        <v>113.25833333333334</v>
      </c>
      <c r="W1049" s="31"/>
    </row>
    <row r="1050" spans="17:23" ht="16.5" thickBot="1">
      <c r="Q1050" s="43">
        <v>1972</v>
      </c>
      <c r="R1050" s="42">
        <v>5</v>
      </c>
      <c r="T1050" s="25">
        <v>113.9</v>
      </c>
      <c r="U1050" s="10">
        <f t="shared" si="131"/>
        <v>115.09166666666665</v>
      </c>
      <c r="V1050" s="46">
        <f t="shared" si="130"/>
        <v>110.50000000000001</v>
      </c>
      <c r="W1050" s="31"/>
    </row>
    <row r="1051" spans="17:23" ht="16.5" thickBot="1">
      <c r="Q1051" s="43">
        <v>1972</v>
      </c>
      <c r="R1051" s="42">
        <v>6</v>
      </c>
      <c r="T1051" s="25">
        <v>124.7</v>
      </c>
      <c r="U1051" s="10">
        <f t="shared" si="131"/>
        <v>118.70833333333333</v>
      </c>
      <c r="V1051" s="46">
        <f t="shared" si="130"/>
        <v>101.80833333333334</v>
      </c>
      <c r="W1051" s="31"/>
    </row>
    <row r="1052" spans="17:23" ht="16.5" thickBot="1">
      <c r="Q1052" s="43">
        <v>1972</v>
      </c>
      <c r="R1052" s="42">
        <v>7</v>
      </c>
      <c r="T1052" s="25">
        <v>108.3</v>
      </c>
      <c r="U1052" s="10">
        <f t="shared" si="131"/>
        <v>119.8</v>
      </c>
      <c r="V1052" s="46">
        <f t="shared" si="130"/>
        <v>91.533333333333317</v>
      </c>
      <c r="W1052" s="31"/>
    </row>
    <row r="1053" spans="17:23" ht="16.5" thickBot="1">
      <c r="Q1053" s="43">
        <v>1972</v>
      </c>
      <c r="R1053" s="42">
        <v>8</v>
      </c>
      <c r="T1053" s="25">
        <v>108.9</v>
      </c>
      <c r="U1053" s="10">
        <f t="shared" si="131"/>
        <v>120.25833333333333</v>
      </c>
      <c r="V1053" s="46">
        <f t="shared" si="130"/>
        <v>83.708333333333329</v>
      </c>
      <c r="W1053" s="31"/>
    </row>
    <row r="1054" spans="17:23" ht="16.5" thickBot="1">
      <c r="Q1054" s="43">
        <v>1972</v>
      </c>
      <c r="R1054" s="42">
        <v>9</v>
      </c>
      <c r="T1054" s="25">
        <v>90.7</v>
      </c>
      <c r="U1054" s="10">
        <f t="shared" si="131"/>
        <v>115.47500000000001</v>
      </c>
      <c r="V1054" s="46">
        <f t="shared" si="130"/>
        <v>76.083333333333329</v>
      </c>
      <c r="W1054" s="31"/>
    </row>
    <row r="1055" spans="17:23" ht="16.5" thickBot="1">
      <c r="Q1055" s="43">
        <v>1972</v>
      </c>
      <c r="R1055" s="42">
        <v>10</v>
      </c>
      <c r="T1055" s="25">
        <v>86.9</v>
      </c>
      <c r="U1055" s="10">
        <f t="shared" si="131"/>
        <v>113.03333333333335</v>
      </c>
      <c r="V1055" s="46">
        <f t="shared" si="130"/>
        <v>73.233333333333334</v>
      </c>
      <c r="W1055" s="31"/>
    </row>
    <row r="1056" spans="17:23" ht="16.5" thickBot="1">
      <c r="Q1056" s="43">
        <v>1972</v>
      </c>
      <c r="R1056" s="42">
        <v>11</v>
      </c>
      <c r="T1056" s="25">
        <v>59.2</v>
      </c>
      <c r="U1056" s="10">
        <f t="shared" si="131"/>
        <v>105.94166666666668</v>
      </c>
      <c r="V1056" s="46">
        <f t="shared" si="130"/>
        <v>70.591666666666669</v>
      </c>
      <c r="W1056" s="31"/>
    </row>
    <row r="1057" spans="17:23" ht="16.5" thickBot="1">
      <c r="Q1057" s="43">
        <v>1972</v>
      </c>
      <c r="R1057" s="42">
        <v>12</v>
      </c>
      <c r="T1057" s="25">
        <v>64.3</v>
      </c>
      <c r="U1057" s="10">
        <f t="shared" si="131"/>
        <v>96.774999999999991</v>
      </c>
      <c r="V1057" s="46">
        <f t="shared" si="130"/>
        <v>70.424999999999997</v>
      </c>
      <c r="W1057" s="31"/>
    </row>
    <row r="1058" spans="17:23" ht="16.5" thickBot="1">
      <c r="Q1058" s="43">
        <v>1973</v>
      </c>
      <c r="R1058" s="42">
        <v>1</v>
      </c>
      <c r="T1058" s="25">
        <v>61.8</v>
      </c>
      <c r="U1058" s="10">
        <f t="shared" si="131"/>
        <v>87.658333333333317</v>
      </c>
      <c r="V1058" s="46">
        <f t="shared" si="130"/>
        <v>67.150000000000006</v>
      </c>
      <c r="W1058" s="31"/>
    </row>
    <row r="1059" spans="17:23" ht="16.5" thickBot="1">
      <c r="Q1059" s="43">
        <v>1973</v>
      </c>
      <c r="R1059" s="42">
        <v>2</v>
      </c>
      <c r="T1059" s="25">
        <v>60.9</v>
      </c>
      <c r="U1059" s="10">
        <f t="shared" si="131"/>
        <v>79.708333333333329</v>
      </c>
      <c r="V1059" s="46">
        <f t="shared" si="130"/>
        <v>62.666666666666679</v>
      </c>
      <c r="W1059" s="31"/>
    </row>
    <row r="1060" spans="17:23" ht="16.5" thickBot="1">
      <c r="Q1060" s="43">
        <v>1973</v>
      </c>
      <c r="R1060" s="42">
        <v>3</v>
      </c>
      <c r="T1060" s="25">
        <v>65.400000000000006</v>
      </c>
      <c r="U1060" s="10">
        <f t="shared" si="131"/>
        <v>73.975000000000009</v>
      </c>
      <c r="V1060" s="46">
        <f t="shared" si="130"/>
        <v>62.57500000000001</v>
      </c>
      <c r="W1060" s="31"/>
    </row>
    <row r="1061" spans="17:23" ht="16.5" thickBot="1">
      <c r="Q1061" s="43">
        <v>1973</v>
      </c>
      <c r="R1061" s="42">
        <v>4</v>
      </c>
      <c r="T1061" s="25">
        <v>81.8</v>
      </c>
      <c r="U1061" s="10">
        <f t="shared" si="131"/>
        <v>72.808333333333323</v>
      </c>
      <c r="V1061" s="46">
        <f t="shared" si="130"/>
        <v>62.32500000000001</v>
      </c>
      <c r="W1061" s="31"/>
    </row>
    <row r="1062" spans="17:23" ht="16.5" thickBot="1">
      <c r="Q1062" s="43">
        <v>1973</v>
      </c>
      <c r="R1062" s="42">
        <v>5</v>
      </c>
      <c r="T1062" s="25">
        <v>60.3</v>
      </c>
      <c r="U1062" s="10">
        <f t="shared" si="131"/>
        <v>70.683333333333337</v>
      </c>
      <c r="V1062" s="46">
        <f t="shared" si="130"/>
        <v>55.191666666666663</v>
      </c>
      <c r="W1062" s="31"/>
    </row>
    <row r="1063" spans="17:23" ht="16.5" thickBot="1">
      <c r="Q1063" s="43">
        <v>1973</v>
      </c>
      <c r="R1063" s="42">
        <v>6</v>
      </c>
      <c r="T1063" s="25">
        <v>56.1</v>
      </c>
      <c r="U1063" s="10">
        <f t="shared" si="131"/>
        <v>69.741666666666674</v>
      </c>
      <c r="V1063" s="46">
        <f t="shared" si="130"/>
        <v>50.774999999999999</v>
      </c>
      <c r="W1063" s="31"/>
    </row>
    <row r="1064" spans="17:23" ht="16.5" thickBot="1">
      <c r="Q1064" s="43">
        <v>1973</v>
      </c>
      <c r="R1064" s="42">
        <v>7</v>
      </c>
      <c r="T1064" s="25">
        <v>33.200000000000003</v>
      </c>
      <c r="U1064" s="10">
        <f t="shared" si="131"/>
        <v>64.766666666666666</v>
      </c>
      <c r="V1064" s="46">
        <f t="shared" si="130"/>
        <v>47.483333333333341</v>
      </c>
      <c r="W1064" s="31"/>
    </row>
    <row r="1065" spans="17:23" ht="16.5" thickBot="1">
      <c r="Q1065" s="43">
        <v>1973</v>
      </c>
      <c r="R1065" s="42">
        <v>8</v>
      </c>
      <c r="T1065" s="25">
        <v>36.6</v>
      </c>
      <c r="U1065" s="10">
        <f t="shared" si="131"/>
        <v>60.641666666666673</v>
      </c>
      <c r="V1065" s="46">
        <f t="shared" si="130"/>
        <v>48.341666666666661</v>
      </c>
      <c r="W1065" s="31"/>
    </row>
    <row r="1066" spans="17:23" ht="16.5" thickBot="1">
      <c r="Q1066" s="43">
        <v>1973</v>
      </c>
      <c r="R1066" s="42">
        <v>9</v>
      </c>
      <c r="T1066" s="25">
        <v>84.1</v>
      </c>
      <c r="U1066" s="10">
        <f t="shared" si="131"/>
        <v>64.13333333333334</v>
      </c>
      <c r="V1066" s="46">
        <f t="shared" si="130"/>
        <v>47.92499999999999</v>
      </c>
      <c r="W1066" s="31"/>
    </row>
    <row r="1067" spans="17:23" ht="16.5" thickBot="1">
      <c r="Q1067" s="43">
        <v>1973</v>
      </c>
      <c r="R1067" s="42">
        <v>10</v>
      </c>
      <c r="T1067" s="25">
        <v>43.7</v>
      </c>
      <c r="U1067" s="10">
        <f t="shared" si="131"/>
        <v>59.15</v>
      </c>
      <c r="V1067" s="46">
        <f t="shared" si="130"/>
        <v>41.274999999999999</v>
      </c>
      <c r="W1067" s="31"/>
    </row>
    <row r="1068" spans="17:23" ht="16.5" thickBot="1">
      <c r="Q1068" s="43">
        <v>1973</v>
      </c>
      <c r="R1068" s="42">
        <v>11</v>
      </c>
      <c r="T1068" s="25">
        <v>34.299999999999997</v>
      </c>
      <c r="U1068" s="10">
        <f t="shared" si="131"/>
        <v>53.025000000000006</v>
      </c>
      <c r="V1068" s="46">
        <f t="shared" si="130"/>
        <v>43.475000000000001</v>
      </c>
      <c r="W1068" s="31"/>
    </row>
    <row r="1069" spans="17:23" ht="16.5" thickBot="1">
      <c r="Q1069" s="43">
        <v>1973</v>
      </c>
      <c r="R1069" s="42">
        <v>12</v>
      </c>
      <c r="T1069" s="25">
        <v>33.299999999999997</v>
      </c>
      <c r="U1069" s="10">
        <f t="shared" si="131"/>
        <v>48.875</v>
      </c>
      <c r="V1069" s="46">
        <f t="shared" si="130"/>
        <v>46.741666666666667</v>
      </c>
      <c r="W1069" s="31"/>
    </row>
    <row r="1070" spans="17:23" ht="16.5" thickBot="1">
      <c r="Q1070" s="43">
        <v>1974</v>
      </c>
      <c r="R1070" s="42">
        <v>1</v>
      </c>
      <c r="T1070" s="25">
        <v>39.4</v>
      </c>
      <c r="U1070" s="10">
        <f t="shared" si="131"/>
        <v>48</v>
      </c>
      <c r="V1070" s="46">
        <f t="shared" si="130"/>
        <v>52.074999999999996</v>
      </c>
      <c r="W1070" s="46"/>
    </row>
    <row r="1071" spans="17:23" ht="16.5" thickBot="1">
      <c r="Q1071" s="43">
        <v>1974</v>
      </c>
      <c r="R1071" s="42">
        <v>2</v>
      </c>
      <c r="T1071" s="25">
        <v>37.299999999999997</v>
      </c>
      <c r="U1071" s="10">
        <f t="shared" si="131"/>
        <v>48.4</v>
      </c>
      <c r="V1071" s="46">
        <f t="shared" si="130"/>
        <v>56.091666666666669</v>
      </c>
      <c r="W1071" s="46"/>
    </row>
    <row r="1072" spans="17:23" ht="16.5" thickBot="1">
      <c r="Q1072" s="43">
        <v>1974</v>
      </c>
      <c r="R1072" s="42">
        <v>3</v>
      </c>
      <c r="T1072" s="25">
        <v>30.9</v>
      </c>
      <c r="U1072" s="10">
        <f t="shared" si="131"/>
        <v>43.491666666666667</v>
      </c>
      <c r="V1072" s="46">
        <f t="shared" si="130"/>
        <v>58.633333333333326</v>
      </c>
      <c r="W1072" s="46"/>
    </row>
    <row r="1073" spans="17:23" ht="16.5" thickBot="1">
      <c r="Q1073" s="43">
        <v>1974</v>
      </c>
      <c r="R1073" s="42">
        <v>4</v>
      </c>
      <c r="T1073" s="25">
        <v>57.5</v>
      </c>
      <c r="U1073" s="10">
        <f t="shared" si="131"/>
        <v>42.424999999999997</v>
      </c>
      <c r="V1073" s="46">
        <f t="shared" si="130"/>
        <v>63.85</v>
      </c>
      <c r="W1073" s="46"/>
    </row>
    <row r="1074" spans="17:23" ht="16.5" thickBot="1">
      <c r="Q1074" s="43">
        <v>1974</v>
      </c>
      <c r="R1074" s="42">
        <v>5</v>
      </c>
      <c r="T1074" s="25">
        <v>56.3</v>
      </c>
      <c r="U1074" s="10">
        <f t="shared" si="131"/>
        <v>45.30833333333333</v>
      </c>
      <c r="V1074" s="46">
        <f t="shared" si="130"/>
        <v>62.858333333333327</v>
      </c>
      <c r="W1074" s="46"/>
    </row>
    <row r="1075" spans="17:23" ht="16.5" thickBot="1">
      <c r="Q1075" s="43">
        <v>1974</v>
      </c>
      <c r="R1075" s="42">
        <v>6</v>
      </c>
      <c r="T1075" s="25">
        <v>51.5</v>
      </c>
      <c r="U1075" s="10">
        <f t="shared" si="131"/>
        <v>48.258333333333333</v>
      </c>
      <c r="V1075" s="46">
        <f t="shared" si="130"/>
        <v>58.93333333333333</v>
      </c>
      <c r="W1075" s="46"/>
    </row>
    <row r="1076" spans="17:23" ht="16.5" thickBot="1">
      <c r="Q1076" s="43">
        <v>1974</v>
      </c>
      <c r="R1076" s="42">
        <v>7</v>
      </c>
      <c r="T1076" s="25">
        <v>79.099999999999994</v>
      </c>
      <c r="U1076" s="10">
        <f t="shared" si="131"/>
        <v>55.383333333333326</v>
      </c>
      <c r="V1076" s="46">
        <f t="shared" si="130"/>
        <v>55.091666666666661</v>
      </c>
      <c r="W1076" s="46"/>
    </row>
    <row r="1077" spans="17:23" ht="16.5" thickBot="1">
      <c r="Q1077" s="43">
        <v>1974</v>
      </c>
      <c r="R1077" s="42">
        <v>8</v>
      </c>
      <c r="T1077" s="25">
        <v>47.9</v>
      </c>
      <c r="U1077" s="10">
        <f t="shared" si="131"/>
        <v>56.974999999999994</v>
      </c>
      <c r="V1077" s="46">
        <f t="shared" si="130"/>
        <v>45.57500000000001</v>
      </c>
      <c r="W1077" s="31"/>
    </row>
    <row r="1078" spans="17:23" ht="16.5" thickBot="1">
      <c r="Q1078" s="43">
        <v>1974</v>
      </c>
      <c r="R1078" s="42">
        <v>9</v>
      </c>
      <c r="T1078" s="25">
        <v>57.2</v>
      </c>
      <c r="U1078" s="10">
        <f t="shared" si="131"/>
        <v>60.824999999999996</v>
      </c>
      <c r="V1078" s="46">
        <f t="shared" si="130"/>
        <v>40.391666666666666</v>
      </c>
      <c r="W1078" s="31"/>
    </row>
    <row r="1079" spans="17:23" ht="16.5" thickBot="1">
      <c r="Q1079" s="43">
        <v>1974</v>
      </c>
      <c r="R1079" s="42">
        <v>10</v>
      </c>
      <c r="T1079" s="25">
        <v>67.2</v>
      </c>
      <c r="U1079" s="10">
        <f t="shared" si="131"/>
        <v>64.658333333333331</v>
      </c>
      <c r="V1079" s="46">
        <f t="shared" si="130"/>
        <v>32.908333333333331</v>
      </c>
      <c r="W1079" s="31"/>
    </row>
    <row r="1080" spans="17:23" ht="16.5" thickBot="1">
      <c r="Q1080" s="43">
        <v>1974</v>
      </c>
      <c r="R1080" s="42">
        <v>11</v>
      </c>
      <c r="T1080" s="25">
        <v>35.9</v>
      </c>
      <c r="U1080" s="10">
        <f t="shared" si="131"/>
        <v>61.158333333333331</v>
      </c>
      <c r="V1080" s="46">
        <f t="shared" si="130"/>
        <v>23.441666666666666</v>
      </c>
      <c r="W1080" s="31"/>
    </row>
    <row r="1081" spans="17:23" ht="16.5" thickBot="1">
      <c r="Q1081" s="43">
        <v>1974</v>
      </c>
      <c r="R1081" s="42">
        <v>12</v>
      </c>
      <c r="T1081" s="25">
        <v>29.6</v>
      </c>
      <c r="U1081" s="10">
        <f t="shared" si="131"/>
        <v>57.108333333333327</v>
      </c>
      <c r="V1081" s="46">
        <f t="shared" si="130"/>
        <v>19.941666666666666</v>
      </c>
      <c r="W1081" s="31"/>
    </row>
    <row r="1082" spans="17:23" ht="16.5" thickBot="1">
      <c r="Q1082" s="43">
        <v>1975</v>
      </c>
      <c r="R1082" s="42">
        <v>1</v>
      </c>
      <c r="T1082" s="25">
        <v>27.3</v>
      </c>
      <c r="U1082" s="10">
        <f t="shared" si="131"/>
        <v>50.774999999999999</v>
      </c>
      <c r="V1082" s="46">
        <f t="shared" si="130"/>
        <v>19.766666666666666</v>
      </c>
      <c r="W1082" s="31"/>
    </row>
    <row r="1083" spans="17:23" ht="16.5" thickBot="1">
      <c r="Q1083" s="43">
        <v>1975</v>
      </c>
      <c r="R1083" s="42">
        <v>2</v>
      </c>
      <c r="T1083" s="25">
        <v>16.7</v>
      </c>
      <c r="U1083" s="10">
        <f t="shared" si="131"/>
        <v>42.975000000000001</v>
      </c>
      <c r="V1083" s="46">
        <f t="shared" si="130"/>
        <v>23.308333333333334</v>
      </c>
      <c r="W1083" s="31"/>
    </row>
    <row r="1084" spans="17:23" ht="16.5" thickBot="1">
      <c r="Q1084" s="43">
        <v>1975</v>
      </c>
      <c r="R1084" s="42">
        <v>3</v>
      </c>
      <c r="T1084" s="25">
        <v>16.899999999999999</v>
      </c>
      <c r="U1084" s="10">
        <f t="shared" si="131"/>
        <v>37.033333333333339</v>
      </c>
      <c r="V1084" s="46">
        <f t="shared" si="130"/>
        <v>26.941666666666666</v>
      </c>
      <c r="W1084" s="31"/>
    </row>
    <row r="1085" spans="17:23" ht="16.5" thickBot="1">
      <c r="Q1085" s="43">
        <v>1975</v>
      </c>
      <c r="R1085" s="42">
        <v>4</v>
      </c>
      <c r="T1085" s="25">
        <v>7.7</v>
      </c>
      <c r="U1085" s="10">
        <f t="shared" si="131"/>
        <v>27.95</v>
      </c>
      <c r="V1085" s="46">
        <f t="shared" si="130"/>
        <v>26.950000000000006</v>
      </c>
      <c r="W1085" s="31"/>
    </row>
    <row r="1086" spans="17:23" ht="16.5" thickBot="1">
      <c r="Q1086" s="43">
        <v>1975</v>
      </c>
      <c r="R1086" s="42">
        <v>5</v>
      </c>
      <c r="T1086" s="25">
        <v>13.1</v>
      </c>
      <c r="U1086" s="10">
        <f t="shared" si="131"/>
        <v>21.541666666666668</v>
      </c>
      <c r="V1086" s="46">
        <f t="shared" si="130"/>
        <v>29.124999999999996</v>
      </c>
      <c r="W1086" s="46"/>
    </row>
    <row r="1087" spans="17:23" ht="16.5" thickBot="1">
      <c r="Q1087" s="43">
        <v>1975</v>
      </c>
      <c r="R1087" s="42">
        <v>6</v>
      </c>
      <c r="T1087" s="25">
        <v>16.7</v>
      </c>
      <c r="U1087" s="10">
        <f t="shared" si="131"/>
        <v>18.866666666666664</v>
      </c>
      <c r="V1087" s="46">
        <f t="shared" si="130"/>
        <v>30.233333333333334</v>
      </c>
      <c r="W1087" s="46"/>
    </row>
    <row r="1088" spans="17:23" ht="16.5" thickBot="1">
      <c r="Q1088" s="43">
        <v>1975</v>
      </c>
      <c r="R1088" s="42">
        <v>7</v>
      </c>
      <c r="T1088" s="25">
        <v>40.4</v>
      </c>
      <c r="U1088" s="10">
        <f t="shared" si="131"/>
        <v>20.858333333333334</v>
      </c>
      <c r="V1088" s="46">
        <f t="shared" si="130"/>
        <v>29.408333333333331</v>
      </c>
      <c r="W1088" s="46"/>
    </row>
    <row r="1089" spans="17:23" ht="16.5" thickBot="1">
      <c r="Q1089" s="43">
        <v>1975</v>
      </c>
      <c r="R1089" s="42">
        <v>8</v>
      </c>
      <c r="T1089" s="25">
        <v>56.7</v>
      </c>
      <c r="U1089" s="10">
        <f t="shared" si="131"/>
        <v>26.641666666666669</v>
      </c>
      <c r="V1089" s="46">
        <f t="shared" si="130"/>
        <v>24.2</v>
      </c>
      <c r="W1089" s="31"/>
    </row>
    <row r="1090" spans="17:23" ht="16.5" thickBot="1">
      <c r="Q1090" s="43">
        <v>1975</v>
      </c>
      <c r="R1090" s="42">
        <v>9</v>
      </c>
      <c r="T1090" s="25">
        <v>20.3</v>
      </c>
      <c r="U1090" s="10">
        <f t="shared" si="131"/>
        <v>27.225000000000005</v>
      </c>
      <c r="V1090" s="33">
        <f t="shared" si="130"/>
        <v>17.908333333333335</v>
      </c>
      <c r="W1090" s="36"/>
    </row>
    <row r="1091" spans="17:23" ht="16.5" thickBot="1">
      <c r="Q1091" s="43">
        <v>1975</v>
      </c>
      <c r="R1091" s="42">
        <v>10</v>
      </c>
      <c r="T1091" s="25">
        <v>13.6</v>
      </c>
      <c r="U1091" s="10">
        <f t="shared" si="131"/>
        <v>27.441666666666666</v>
      </c>
      <c r="V1091" s="46">
        <f t="shared" si="130"/>
        <v>19.425000000000001</v>
      </c>
      <c r="W1091" s="31"/>
    </row>
    <row r="1092" spans="17:23" ht="16.5" thickBot="1">
      <c r="Q1092" s="43">
        <v>1975</v>
      </c>
      <c r="R1092" s="42">
        <v>11</v>
      </c>
      <c r="T1092" s="25">
        <v>27.9</v>
      </c>
      <c r="U1092" s="10">
        <f t="shared" si="131"/>
        <v>30.358333333333334</v>
      </c>
      <c r="V1092" s="46">
        <f t="shared" si="130"/>
        <v>20.95</v>
      </c>
      <c r="W1092" s="31"/>
    </row>
    <row r="1093" spans="17:23" ht="16.5" thickBot="1">
      <c r="Q1093" s="43">
        <v>1975</v>
      </c>
      <c r="R1093" s="42">
        <v>12</v>
      </c>
      <c r="T1093" s="25">
        <v>11.6</v>
      </c>
      <c r="U1093" s="10">
        <f t="shared" si="131"/>
        <v>29.808333333333334</v>
      </c>
      <c r="V1093" s="46">
        <f t="shared" si="130"/>
        <v>19.308333333333334</v>
      </c>
      <c r="W1093" s="31"/>
    </row>
    <row r="1094" spans="17:23" ht="16.5" thickBot="1">
      <c r="Q1094" s="43">
        <v>1976</v>
      </c>
      <c r="R1094" s="42">
        <v>1</v>
      </c>
      <c r="T1094" s="25">
        <v>11.9</v>
      </c>
      <c r="U1094" s="10">
        <f t="shared" si="131"/>
        <v>27.033333333333331</v>
      </c>
      <c r="V1094" s="46">
        <f t="shared" si="130"/>
        <v>19.108333333333331</v>
      </c>
      <c r="W1094" s="31"/>
    </row>
    <row r="1095" spans="17:23" ht="16.5" thickBot="1">
      <c r="Q1095" s="43">
        <v>1976</v>
      </c>
      <c r="R1095" s="42">
        <v>2</v>
      </c>
      <c r="T1095" s="25">
        <v>6.4</v>
      </c>
      <c r="U1095" s="10">
        <f t="shared" si="131"/>
        <v>20.008333333333336</v>
      </c>
      <c r="V1095" s="46">
        <f t="shared" si="130"/>
        <v>19.375000000000004</v>
      </c>
      <c r="W1095" s="31"/>
    </row>
    <row r="1096" spans="17:23" ht="16.5" thickBot="1">
      <c r="Q1096" s="43">
        <v>1976</v>
      </c>
      <c r="R1096" s="42">
        <v>3</v>
      </c>
      <c r="T1096" s="25">
        <v>31.5</v>
      </c>
      <c r="U1096" s="10">
        <f t="shared" si="131"/>
        <v>18.841666666666669</v>
      </c>
      <c r="V1096" s="46">
        <f t="shared" si="130"/>
        <v>21.983333333333334</v>
      </c>
      <c r="W1096" s="46"/>
    </row>
    <row r="1097" spans="17:23" ht="16.5" thickBot="1">
      <c r="Q1097" s="43">
        <v>1976</v>
      </c>
      <c r="R1097" s="42">
        <v>4</v>
      </c>
      <c r="T1097" s="25">
        <v>27.3</v>
      </c>
      <c r="U1097" s="10">
        <f t="shared" si="131"/>
        <v>20.566666666666666</v>
      </c>
      <c r="V1097" s="46">
        <f t="shared" si="130"/>
        <v>20.875</v>
      </c>
      <c r="W1097" s="31"/>
    </row>
    <row r="1098" spans="17:23" ht="16.5" thickBot="1">
      <c r="Q1098" s="43">
        <v>1976</v>
      </c>
      <c r="R1098" s="42">
        <v>5</v>
      </c>
      <c r="T1098" s="25">
        <v>18.2</v>
      </c>
      <c r="U1098" s="10">
        <f t="shared" si="131"/>
        <v>20.141666666666666</v>
      </c>
      <c r="V1098" s="46">
        <f t="shared" ref="V1098:V1161" si="132">(T1098+T1099+T1100+T1101+T1102+T1103+T1104/2)/6</f>
        <v>19.458333333333332</v>
      </c>
      <c r="W1098" s="31"/>
    </row>
    <row r="1099" spans="17:23" ht="16.5" thickBot="1">
      <c r="Q1099" s="43">
        <v>1976</v>
      </c>
      <c r="R1099" s="42">
        <v>6</v>
      </c>
      <c r="T1099" s="25">
        <v>17.899999999999999</v>
      </c>
      <c r="U1099" s="10">
        <f t="shared" si="131"/>
        <v>19.833333333333332</v>
      </c>
      <c r="V1099" s="46">
        <f t="shared" si="132"/>
        <v>18.94166666666667</v>
      </c>
      <c r="W1099" s="61"/>
    </row>
    <row r="1100" spans="17:23" ht="16.5" thickBot="1">
      <c r="Q1100" s="43">
        <v>1976</v>
      </c>
      <c r="R1100" s="42">
        <v>7</v>
      </c>
      <c r="T1100" s="25">
        <v>2.9</v>
      </c>
      <c r="U1100" s="62">
        <f t="shared" si="131"/>
        <v>18.358333333333334</v>
      </c>
      <c r="V1100" s="46">
        <f t="shared" si="132"/>
        <v>19.8</v>
      </c>
      <c r="W1100" s="31"/>
    </row>
    <row r="1101" spans="17:23" ht="16.5" thickBot="1">
      <c r="Q1101" s="43">
        <v>1976</v>
      </c>
      <c r="R1101" s="42">
        <v>8</v>
      </c>
      <c r="T1101" s="25">
        <v>24.1</v>
      </c>
      <c r="U1101" s="10">
        <f t="shared" si="131"/>
        <v>20.849999999999998</v>
      </c>
      <c r="V1101" s="46">
        <f t="shared" si="132"/>
        <v>24.074999999999999</v>
      </c>
      <c r="W1101" s="31"/>
    </row>
    <row r="1102" spans="17:23" ht="16.5" thickBot="1">
      <c r="Q1102" s="43">
        <v>1976</v>
      </c>
      <c r="R1102" s="42">
        <v>9</v>
      </c>
      <c r="T1102" s="25">
        <v>20</v>
      </c>
      <c r="U1102" s="10">
        <f t="shared" si="131"/>
        <v>21.025000000000002</v>
      </c>
      <c r="V1102" s="46">
        <f t="shared" si="132"/>
        <v>23.916666666666668</v>
      </c>
      <c r="W1102" s="31"/>
    </row>
    <row r="1103" spans="17:23" ht="16.5" thickBot="1">
      <c r="Q1103" s="43">
        <v>1976</v>
      </c>
      <c r="R1103" s="42">
        <v>10</v>
      </c>
      <c r="T1103" s="25">
        <v>29.7</v>
      </c>
      <c r="U1103" s="10">
        <f t="shared" si="131"/>
        <v>21.074999999999999</v>
      </c>
      <c r="V1103" s="46">
        <f t="shared" si="132"/>
        <v>23.25</v>
      </c>
      <c r="W1103" s="31"/>
    </row>
    <row r="1104" spans="17:23" ht="16.5" thickBot="1">
      <c r="Q1104" s="43">
        <v>1976</v>
      </c>
      <c r="R1104" s="42">
        <v>11</v>
      </c>
      <c r="T1104" s="25">
        <v>7.9</v>
      </c>
      <c r="U1104" s="10">
        <f t="shared" si="131"/>
        <v>18.600000000000001</v>
      </c>
      <c r="V1104" s="46">
        <f t="shared" si="132"/>
        <v>22.133333333333336</v>
      </c>
      <c r="W1104" s="31"/>
    </row>
    <row r="1105" spans="17:23" ht="16.5" thickBot="1">
      <c r="Q1105" s="43">
        <v>1976</v>
      </c>
      <c r="R1105" s="42">
        <v>12</v>
      </c>
      <c r="T1105" s="25">
        <v>22.3</v>
      </c>
      <c r="U1105" s="10">
        <f t="shared" si="131"/>
        <v>19.308333333333334</v>
      </c>
      <c r="V1105" s="46">
        <f t="shared" si="132"/>
        <v>27.641666666666666</v>
      </c>
      <c r="W1105" s="31"/>
    </row>
    <row r="1106" spans="17:23" ht="16.5" thickBot="1">
      <c r="Q1106" s="43">
        <v>1977</v>
      </c>
      <c r="R1106" s="42">
        <v>1</v>
      </c>
      <c r="T1106" s="25">
        <v>23.8</v>
      </c>
      <c r="U1106" s="10">
        <f t="shared" ref="U1106:U1169" si="133">(T1100/2+T1101+T1102+T1103+T1104+T1105+T1106)/6</f>
        <v>21.541666666666668</v>
      </c>
      <c r="V1106" s="46">
        <f t="shared" si="132"/>
        <v>31.05</v>
      </c>
      <c r="W1106" s="31"/>
    </row>
    <row r="1107" spans="17:23" ht="16.5" thickBot="1">
      <c r="Q1107" s="43">
        <v>1977</v>
      </c>
      <c r="R1107" s="42">
        <v>2</v>
      </c>
      <c r="T1107" s="25">
        <v>33.299999999999997</v>
      </c>
      <c r="U1107" s="10">
        <f t="shared" si="133"/>
        <v>24.841666666666669</v>
      </c>
      <c r="V1107" s="46">
        <f t="shared" si="132"/>
        <v>33.216666666666661</v>
      </c>
      <c r="W1107" s="31"/>
    </row>
    <row r="1108" spans="17:23" ht="16.5" thickBot="1">
      <c r="Q1108" s="43">
        <v>1977</v>
      </c>
      <c r="R1108" s="42">
        <v>3</v>
      </c>
      <c r="T1108" s="25">
        <v>13</v>
      </c>
      <c r="U1108" s="10">
        <f t="shared" si="133"/>
        <v>23.333333333333332</v>
      </c>
      <c r="V1108" s="46">
        <f t="shared" si="132"/>
        <v>36.449999999999996</v>
      </c>
      <c r="W1108" s="31"/>
    </row>
    <row r="1109" spans="17:23" ht="16.5" thickBot="1">
      <c r="Q1109" s="43">
        <v>1977</v>
      </c>
      <c r="R1109" s="42">
        <v>4</v>
      </c>
      <c r="T1109" s="25">
        <v>19</v>
      </c>
      <c r="U1109" s="10">
        <f t="shared" si="133"/>
        <v>22.358333333333331</v>
      </c>
      <c r="V1109" s="46">
        <f t="shared" si="132"/>
        <v>44.658333333333331</v>
      </c>
      <c r="W1109" s="31"/>
    </row>
    <row r="1110" spans="17:23" ht="16.5" thickBot="1">
      <c r="Q1110" s="43">
        <v>1977</v>
      </c>
      <c r="R1110" s="42">
        <v>5</v>
      </c>
      <c r="T1110" s="25">
        <v>27</v>
      </c>
      <c r="U1110" s="10">
        <f t="shared" si="133"/>
        <v>23.724999999999998</v>
      </c>
      <c r="V1110" s="46">
        <f t="shared" si="132"/>
        <v>50.133333333333333</v>
      </c>
      <c r="W1110" s="31"/>
    </row>
    <row r="1111" spans="17:23" ht="16.5" thickBot="1">
      <c r="Q1111" s="43">
        <v>1977</v>
      </c>
      <c r="R1111" s="42">
        <v>6</v>
      </c>
      <c r="T1111" s="25">
        <v>54.9</v>
      </c>
      <c r="U1111" s="10">
        <f t="shared" si="133"/>
        <v>30.358333333333334</v>
      </c>
      <c r="V1111" s="46">
        <f t="shared" si="132"/>
        <v>54.216666666666669</v>
      </c>
      <c r="W1111" s="31"/>
    </row>
    <row r="1112" spans="17:23" ht="16.5" thickBot="1">
      <c r="Q1112" s="43">
        <v>1977</v>
      </c>
      <c r="R1112" s="42">
        <v>7</v>
      </c>
      <c r="T1112" s="25">
        <v>30.6</v>
      </c>
      <c r="U1112" s="10">
        <f t="shared" si="133"/>
        <v>31.616666666666664</v>
      </c>
      <c r="V1112" s="46">
        <f t="shared" si="132"/>
        <v>56.324999999999996</v>
      </c>
      <c r="W1112" s="31"/>
    </row>
    <row r="1113" spans="17:23" ht="16.5" thickBot="1">
      <c r="Q1113" s="43">
        <v>1977</v>
      </c>
      <c r="R1113" s="42">
        <v>8</v>
      </c>
      <c r="T1113" s="25">
        <v>43</v>
      </c>
      <c r="U1113" s="10">
        <f t="shared" si="133"/>
        <v>34.024999999999999</v>
      </c>
      <c r="V1113" s="46">
        <f t="shared" si="132"/>
        <v>68.416666666666671</v>
      </c>
      <c r="W1113" s="31"/>
    </row>
    <row r="1114" spans="17:23" ht="16.5" thickBot="1">
      <c r="Q1114" s="43">
        <v>1977</v>
      </c>
      <c r="R1114" s="42">
        <v>9</v>
      </c>
      <c r="T1114" s="25">
        <v>62.4</v>
      </c>
      <c r="U1114" s="10">
        <f t="shared" si="133"/>
        <v>40.56666666666667</v>
      </c>
      <c r="V1114" s="46">
        <f t="shared" si="132"/>
        <v>81.333333333333329</v>
      </c>
      <c r="W1114" s="31"/>
    </row>
    <row r="1115" spans="17:23" ht="16.5" thickBot="1">
      <c r="Q1115" s="43">
        <v>1977</v>
      </c>
      <c r="R1115" s="42">
        <v>10</v>
      </c>
      <c r="T1115" s="25">
        <v>62.1</v>
      </c>
      <c r="U1115" s="10">
        <f t="shared" si="133"/>
        <v>48.25</v>
      </c>
      <c r="V1115" s="46">
        <f t="shared" si="132"/>
        <v>91.733333333333334</v>
      </c>
      <c r="W1115" s="31"/>
    </row>
    <row r="1116" spans="17:23" ht="16.5" thickBot="1">
      <c r="Q1116" s="43">
        <v>1977</v>
      </c>
      <c r="R1116" s="42">
        <v>11</v>
      </c>
      <c r="T1116" s="25">
        <v>41.6</v>
      </c>
      <c r="U1116" s="10">
        <f t="shared" si="133"/>
        <v>51.35</v>
      </c>
      <c r="V1116" s="46">
        <f t="shared" si="132"/>
        <v>102.9083333333333</v>
      </c>
      <c r="W1116" s="31"/>
    </row>
    <row r="1117" spans="17:23" ht="16.5" thickBot="1">
      <c r="Q1117" s="43">
        <v>1977</v>
      </c>
      <c r="R1117" s="42">
        <v>12</v>
      </c>
      <c r="T1117" s="25">
        <v>61.4</v>
      </c>
      <c r="U1117" s="10">
        <f t="shared" si="133"/>
        <v>54.758333333333326</v>
      </c>
      <c r="V1117" s="46">
        <f t="shared" si="132"/>
        <v>116.94999999999999</v>
      </c>
      <c r="W1117" s="31"/>
    </row>
    <row r="1118" spans="17:23" ht="16.5" thickBot="1">
      <c r="Q1118" s="43">
        <v>1978</v>
      </c>
      <c r="R1118" s="42">
        <v>1</v>
      </c>
      <c r="T1118" s="25">
        <v>73.7</v>
      </c>
      <c r="U1118" s="10">
        <f t="shared" si="133"/>
        <v>59.916666666666657</v>
      </c>
      <c r="V1118" s="46">
        <f t="shared" si="132"/>
        <v>126.24166666666667</v>
      </c>
      <c r="W1118" s="31"/>
    </row>
    <row r="1119" spans="17:23" ht="16.5" thickBot="1">
      <c r="Q1119" s="43">
        <v>1978</v>
      </c>
      <c r="R1119" s="42">
        <v>2</v>
      </c>
      <c r="T1119" s="25">
        <v>132.6</v>
      </c>
      <c r="U1119" s="10">
        <f t="shared" si="133"/>
        <v>75.883333333333326</v>
      </c>
      <c r="V1119" s="46">
        <f t="shared" si="132"/>
        <v>129.13333333333335</v>
      </c>
      <c r="W1119" s="31"/>
    </row>
    <row r="1120" spans="17:23" ht="16.5" thickBot="1">
      <c r="Q1120" s="43">
        <v>1978</v>
      </c>
      <c r="R1120" s="42">
        <v>3</v>
      </c>
      <c r="T1120" s="25">
        <v>108.4</v>
      </c>
      <c r="U1120" s="10">
        <f t="shared" si="133"/>
        <v>85.166666666666671</v>
      </c>
      <c r="V1120" s="46">
        <f t="shared" si="132"/>
        <v>130.20833333333334</v>
      </c>
      <c r="W1120" s="31"/>
    </row>
    <row r="1121" spans="17:23" ht="16.5" thickBot="1">
      <c r="Q1121" s="43">
        <v>1978</v>
      </c>
      <c r="R1121" s="42">
        <v>4</v>
      </c>
      <c r="T1121" s="25">
        <v>141.19999999999999</v>
      </c>
      <c r="U1121" s="10">
        <f t="shared" si="133"/>
        <v>98.325000000000003</v>
      </c>
      <c r="V1121" s="46">
        <f t="shared" si="132"/>
        <v>143.20833333333334</v>
      </c>
      <c r="W1121" s="31"/>
    </row>
    <row r="1122" spans="17:23" ht="16.5" thickBot="1">
      <c r="Q1122" s="43">
        <v>1978</v>
      </c>
      <c r="R1122" s="42">
        <v>5</v>
      </c>
      <c r="T1122" s="25">
        <v>117.1</v>
      </c>
      <c r="U1122" s="10">
        <f t="shared" si="133"/>
        <v>109.19999999999999</v>
      </c>
      <c r="V1122" s="46">
        <f t="shared" si="132"/>
        <v>145.97499999999999</v>
      </c>
      <c r="W1122" s="31"/>
    </row>
    <row r="1123" spans="17:23" ht="16.5" thickBot="1">
      <c r="Q1123" s="43">
        <v>1978</v>
      </c>
      <c r="R1123" s="42">
        <v>6</v>
      </c>
      <c r="T1123" s="25">
        <v>134.6</v>
      </c>
      <c r="U1123" s="10">
        <f t="shared" si="133"/>
        <v>123.05</v>
      </c>
      <c r="V1123" s="46">
        <f t="shared" si="132"/>
        <v>152.4916666666667</v>
      </c>
      <c r="W1123" s="31"/>
    </row>
    <row r="1124" spans="17:23" ht="16.5" thickBot="1">
      <c r="Q1124" s="43">
        <v>1978</v>
      </c>
      <c r="R1124" s="42">
        <v>7</v>
      </c>
      <c r="T1124" s="25">
        <v>99.7</v>
      </c>
      <c r="U1124" s="10">
        <f t="shared" si="133"/>
        <v>128.40833333333333</v>
      </c>
      <c r="V1124" s="46">
        <f t="shared" si="132"/>
        <v>164.20833333333334</v>
      </c>
      <c r="W1124" s="31"/>
    </row>
    <row r="1125" spans="17:23" ht="16.5" thickBot="1">
      <c r="Q1125" s="43">
        <v>1978</v>
      </c>
      <c r="R1125" s="42">
        <v>8</v>
      </c>
      <c r="T1125" s="25">
        <v>82.4</v>
      </c>
      <c r="U1125" s="10">
        <f t="shared" si="133"/>
        <v>124.95</v>
      </c>
      <c r="V1125" s="46">
        <f t="shared" si="132"/>
        <v>183.47499999999999</v>
      </c>
      <c r="W1125" s="31"/>
    </row>
    <row r="1126" spans="17:23" ht="16.5" thickBot="1">
      <c r="Q1126" s="43">
        <v>1978</v>
      </c>
      <c r="R1126" s="42">
        <v>9</v>
      </c>
      <c r="T1126" s="25">
        <v>195.7</v>
      </c>
      <c r="U1126" s="10">
        <f t="shared" si="133"/>
        <v>137.48333333333335</v>
      </c>
      <c r="V1126" s="46">
        <f t="shared" si="132"/>
        <v>202.24166666666667</v>
      </c>
      <c r="W1126" s="31"/>
    </row>
    <row r="1127" spans="17:23" ht="16.5" thickBot="1">
      <c r="Q1127" s="43">
        <v>1978</v>
      </c>
      <c r="R1127" s="42">
        <v>10</v>
      </c>
      <c r="T1127" s="25">
        <v>177.1</v>
      </c>
      <c r="U1127" s="10">
        <f t="shared" si="133"/>
        <v>146.19999999999999</v>
      </c>
      <c r="V1127" s="46">
        <f t="shared" si="132"/>
        <v>197.87499999999997</v>
      </c>
      <c r="W1127" s="31"/>
    </row>
    <row r="1128" spans="17:23" ht="16.5" thickBot="1">
      <c r="Q1128" s="43">
        <v>1978</v>
      </c>
      <c r="R1128" s="42">
        <v>11</v>
      </c>
      <c r="T1128" s="25">
        <v>138.5</v>
      </c>
      <c r="U1128" s="10">
        <f t="shared" si="133"/>
        <v>147.75833333333335</v>
      </c>
      <c r="V1128" s="46">
        <f t="shared" si="132"/>
        <v>196.19166666666669</v>
      </c>
      <c r="W1128" s="31"/>
    </row>
    <row r="1129" spans="17:23" ht="16.5" thickBot="1">
      <c r="Q1129" s="43">
        <v>1978</v>
      </c>
      <c r="R1129" s="42">
        <v>12</v>
      </c>
      <c r="T1129" s="25">
        <v>173.9</v>
      </c>
      <c r="U1129" s="10">
        <f t="shared" si="133"/>
        <v>155.76666666666668</v>
      </c>
      <c r="V1129" s="46">
        <f t="shared" si="132"/>
        <v>206.60833333333332</v>
      </c>
      <c r="W1129" s="31"/>
    </row>
    <row r="1130" spans="17:23" ht="16.5" thickBot="1">
      <c r="Q1130" s="43">
        <v>1979</v>
      </c>
      <c r="R1130" s="42">
        <v>1</v>
      </c>
      <c r="T1130" s="25">
        <v>235.9</v>
      </c>
      <c r="U1130" s="10">
        <f t="shared" si="133"/>
        <v>175.55833333333331</v>
      </c>
      <c r="V1130" s="46">
        <f t="shared" si="132"/>
        <v>214.07500000000002</v>
      </c>
      <c r="W1130" s="31"/>
    </row>
    <row r="1131" spans="17:23" ht="16.5" thickBot="1">
      <c r="Q1131" s="43">
        <v>1979</v>
      </c>
      <c r="R1131" s="42">
        <v>2</v>
      </c>
      <c r="T1131" s="25">
        <v>194.7</v>
      </c>
      <c r="U1131" s="10">
        <f t="shared" si="133"/>
        <v>192.83333333333334</v>
      </c>
      <c r="V1131" s="46">
        <f t="shared" si="132"/>
        <v>210.35000000000002</v>
      </c>
      <c r="W1131" s="31"/>
    </row>
    <row r="1132" spans="17:23" ht="16.5" thickBot="1">
      <c r="Q1132" s="43">
        <v>1979</v>
      </c>
      <c r="R1132" s="42">
        <v>3</v>
      </c>
      <c r="T1132" s="25">
        <v>195.3</v>
      </c>
      <c r="U1132" s="10">
        <f t="shared" si="133"/>
        <v>202.20833333333334</v>
      </c>
      <c r="V1132" s="46">
        <f t="shared" si="132"/>
        <v>216.92500000000004</v>
      </c>
      <c r="W1132" s="31"/>
    </row>
    <row r="1133" spans="17:23" ht="16.5" thickBot="1">
      <c r="Q1133" s="43">
        <v>1979</v>
      </c>
      <c r="R1133" s="42">
        <v>4</v>
      </c>
      <c r="T1133" s="25">
        <v>143.69999999999999</v>
      </c>
      <c r="U1133" s="10">
        <f t="shared" si="133"/>
        <v>195.09166666666667</v>
      </c>
      <c r="V1133" s="46">
        <f t="shared" si="132"/>
        <v>228.58333333333334</v>
      </c>
      <c r="W1133" s="31"/>
    </row>
    <row r="1134" spans="17:23" ht="16.5" thickBot="1">
      <c r="Q1134" s="43">
        <v>1979</v>
      </c>
      <c r="R1134" s="42">
        <v>5</v>
      </c>
      <c r="T1134" s="25">
        <v>190.3</v>
      </c>
      <c r="U1134" s="10">
        <f t="shared" si="133"/>
        <v>200.50833333333333</v>
      </c>
      <c r="V1134" s="46">
        <f t="shared" si="132"/>
        <v>248.22499999999999</v>
      </c>
      <c r="W1134" s="31"/>
    </row>
    <row r="1135" spans="17:23" ht="16.5" thickBot="1">
      <c r="Q1135" s="43">
        <v>1979</v>
      </c>
      <c r="R1135" s="42">
        <v>6</v>
      </c>
      <c r="T1135" s="25">
        <v>211.7</v>
      </c>
      <c r="U1135" s="10">
        <f t="shared" si="133"/>
        <v>209.75833333333333</v>
      </c>
      <c r="V1135" s="46">
        <f t="shared" si="132"/>
        <v>258.93333333333334</v>
      </c>
      <c r="W1135" s="31"/>
    </row>
    <row r="1136" spans="17:23" ht="16.5" thickBot="1">
      <c r="Q1136" s="43">
        <v>1979</v>
      </c>
      <c r="R1136" s="42">
        <v>7</v>
      </c>
      <c r="T1136" s="25">
        <v>225.7</v>
      </c>
      <c r="U1136" s="10">
        <f t="shared" si="133"/>
        <v>213.22500000000002</v>
      </c>
      <c r="V1136" s="46">
        <f t="shared" si="132"/>
        <v>263.29166666666663</v>
      </c>
      <c r="W1136" s="33"/>
    </row>
    <row r="1137" spans="17:23" ht="16.5" thickBot="1">
      <c r="Q1137" s="43">
        <v>1979</v>
      </c>
      <c r="R1137" s="42">
        <v>8</v>
      </c>
      <c r="T1137" s="25">
        <v>201.4</v>
      </c>
      <c r="U1137" s="10">
        <f t="shared" si="133"/>
        <v>210.90833333333333</v>
      </c>
      <c r="V1137" s="46">
        <f t="shared" si="132"/>
        <v>262.8</v>
      </c>
      <c r="W1137" s="31"/>
    </row>
    <row r="1138" spans="17:23" ht="16.5" thickBot="1">
      <c r="Q1138" s="43">
        <v>1979</v>
      </c>
      <c r="R1138" s="42">
        <v>9</v>
      </c>
      <c r="T1138" s="32">
        <v>266.89999999999998</v>
      </c>
      <c r="U1138" s="10">
        <f t="shared" si="133"/>
        <v>222.89166666666665</v>
      </c>
      <c r="V1138" s="46">
        <f t="shared" si="132"/>
        <v>262.4083333333333</v>
      </c>
      <c r="W1138" s="31"/>
    </row>
    <row r="1139" spans="17:23" ht="16.5" thickBot="1">
      <c r="Q1139" s="43">
        <v>1979</v>
      </c>
      <c r="R1139" s="42">
        <v>10</v>
      </c>
      <c r="T1139" s="25">
        <v>263.60000000000002</v>
      </c>
      <c r="U1139" s="10">
        <f t="shared" si="133"/>
        <v>238.57499999999996</v>
      </c>
      <c r="V1139" s="46">
        <f t="shared" si="132"/>
        <v>252.16666666666666</v>
      </c>
      <c r="W1139" s="31"/>
    </row>
    <row r="1140" spans="17:23" ht="16.5" thickBot="1">
      <c r="Q1140" s="43">
        <v>1979</v>
      </c>
      <c r="R1140" s="42">
        <v>11</v>
      </c>
      <c r="T1140" s="25">
        <v>259.5</v>
      </c>
      <c r="U1140" s="10">
        <f t="shared" si="133"/>
        <v>253.99166666666665</v>
      </c>
      <c r="V1140" s="46">
        <f t="shared" si="132"/>
        <v>248.80833333333331</v>
      </c>
      <c r="W1140" s="31"/>
    </row>
    <row r="1141" spans="17:23" ht="16.5" thickBot="1">
      <c r="Q1141" s="43">
        <v>1979</v>
      </c>
      <c r="R1141" s="42">
        <v>12</v>
      </c>
      <c r="T1141" s="25">
        <v>249.6</v>
      </c>
      <c r="U1141" s="10">
        <f t="shared" si="133"/>
        <v>262.09166666666664</v>
      </c>
      <c r="V1141" s="46">
        <f t="shared" si="132"/>
        <v>245.34166666666667</v>
      </c>
      <c r="W1141" s="31"/>
    </row>
    <row r="1142" spans="17:23" ht="16.5" thickBot="1">
      <c r="Q1142" s="43">
        <v>1980</v>
      </c>
      <c r="R1142" s="42">
        <v>1</v>
      </c>
      <c r="S1142">
        <v>1980</v>
      </c>
      <c r="T1142" s="25">
        <v>226.1</v>
      </c>
      <c r="U1142" s="10">
        <f t="shared" si="133"/>
        <v>263.32499999999999</v>
      </c>
      <c r="V1142" s="46">
        <f t="shared" si="132"/>
        <v>238.37500000000003</v>
      </c>
      <c r="W1142" s="31"/>
    </row>
    <row r="1143" spans="17:23" ht="16.5" thickBot="1">
      <c r="Q1143" s="43">
        <v>1980</v>
      </c>
      <c r="R1143" s="42">
        <v>2</v>
      </c>
      <c r="T1143" s="25">
        <v>219.4</v>
      </c>
      <c r="U1143" s="10">
        <f t="shared" si="133"/>
        <v>264.3</v>
      </c>
      <c r="V1143" s="46">
        <f t="shared" si="132"/>
        <v>232.74166666666667</v>
      </c>
      <c r="W1143" s="31"/>
    </row>
    <row r="1144" spans="17:23" ht="16.5" thickBot="1">
      <c r="Q1144" s="43">
        <v>1980</v>
      </c>
      <c r="R1144" s="42">
        <v>3</v>
      </c>
      <c r="T1144" s="25">
        <v>178.7</v>
      </c>
      <c r="U1144" s="10">
        <f t="shared" si="133"/>
        <v>255.05833333333337</v>
      </c>
      <c r="V1144" s="46">
        <f t="shared" si="132"/>
        <v>230.45000000000002</v>
      </c>
      <c r="W1144" s="31"/>
    </row>
    <row r="1145" spans="17:23" ht="16.5" thickBot="1">
      <c r="Q1145" s="43">
        <v>1980</v>
      </c>
      <c r="R1145" s="42">
        <v>4</v>
      </c>
      <c r="T1145" s="25">
        <v>232.2</v>
      </c>
      <c r="U1145" s="10">
        <f t="shared" si="133"/>
        <v>249.55000000000004</v>
      </c>
      <c r="V1145" s="46">
        <f t="shared" si="132"/>
        <v>238.4083333333333</v>
      </c>
      <c r="W1145" s="31"/>
    </row>
    <row r="1146" spans="17:23" ht="16.5" thickBot="1">
      <c r="Q1146" s="43">
        <v>1980</v>
      </c>
      <c r="R1146" s="42">
        <v>5</v>
      </c>
      <c r="T1146" s="25">
        <v>254.7</v>
      </c>
      <c r="U1146" s="10">
        <f t="shared" si="133"/>
        <v>248.40833333333333</v>
      </c>
      <c r="V1146" s="46">
        <f t="shared" si="132"/>
        <v>236.60833333333332</v>
      </c>
      <c r="W1146" s="31"/>
    </row>
    <row r="1147" spans="17:23" ht="16.5" thickBot="1">
      <c r="Q1147" s="43">
        <v>1980</v>
      </c>
      <c r="R1147" s="42">
        <v>6</v>
      </c>
      <c r="T1147" s="25">
        <v>222.7</v>
      </c>
      <c r="U1147" s="10">
        <f t="shared" si="133"/>
        <v>243.10000000000002</v>
      </c>
      <c r="V1147" s="46">
        <f t="shared" si="132"/>
        <v>232.19166666666669</v>
      </c>
      <c r="W1147" s="31"/>
    </row>
    <row r="1148" spans="17:23" ht="16.5" thickBot="1">
      <c r="Q1148" s="43">
        <v>1980</v>
      </c>
      <c r="R1148" s="42">
        <v>7</v>
      </c>
      <c r="T1148" s="25">
        <v>192.9</v>
      </c>
      <c r="U1148" s="10">
        <f t="shared" si="133"/>
        <v>235.60833333333335</v>
      </c>
      <c r="V1148" s="46">
        <f t="shared" si="132"/>
        <v>228.70000000000002</v>
      </c>
      <c r="W1148" s="31"/>
    </row>
    <row r="1149" spans="17:23" ht="16.5" thickBot="1">
      <c r="Q1149" s="43">
        <v>1980</v>
      </c>
      <c r="R1149" s="42">
        <v>8</v>
      </c>
      <c r="T1149" s="25">
        <v>191.7</v>
      </c>
      <c r="U1149" s="10">
        <f t="shared" si="133"/>
        <v>230.43333333333337</v>
      </c>
      <c r="V1149" s="46">
        <f t="shared" si="132"/>
        <v>225.42499999999998</v>
      </c>
      <c r="W1149" s="31"/>
    </row>
    <row r="1150" spans="17:23" ht="16.5" thickBot="1">
      <c r="Q1150" s="43">
        <v>1980</v>
      </c>
      <c r="R1150" s="42">
        <v>9</v>
      </c>
      <c r="T1150" s="25">
        <v>219.6</v>
      </c>
      <c r="U1150" s="10">
        <f t="shared" si="133"/>
        <v>233.85833333333332</v>
      </c>
      <c r="V1150" s="46">
        <f t="shared" si="132"/>
        <v>225.68333333333331</v>
      </c>
      <c r="W1150" s="31"/>
    </row>
    <row r="1151" spans="17:23" ht="16.5" thickBot="1">
      <c r="Q1151" s="43">
        <v>1980</v>
      </c>
      <c r="R1151" s="42">
        <v>10</v>
      </c>
      <c r="T1151" s="25">
        <v>233.3</v>
      </c>
      <c r="U1151" s="10">
        <f t="shared" si="133"/>
        <v>238.49999999999997</v>
      </c>
      <c r="V1151" s="46">
        <f t="shared" si="132"/>
        <v>224.24166666666667</v>
      </c>
      <c r="W1151" s="31"/>
    </row>
    <row r="1152" spans="17:23" ht="16.5" thickBot="1">
      <c r="Q1152" s="43">
        <v>1980</v>
      </c>
      <c r="R1152" s="42">
        <v>11</v>
      </c>
      <c r="T1152" s="25">
        <v>209.5</v>
      </c>
      <c r="U1152" s="10">
        <f t="shared" si="133"/>
        <v>232.84166666666667</v>
      </c>
      <c r="V1152" s="46">
        <f t="shared" si="132"/>
        <v>220.35833333333332</v>
      </c>
      <c r="W1152" s="31"/>
    </row>
    <row r="1153" spans="17:23" ht="16.5" thickBot="1">
      <c r="Q1153" s="43">
        <v>1980</v>
      </c>
      <c r="R1153" s="42">
        <v>12</v>
      </c>
      <c r="T1153" s="25">
        <v>246.9</v>
      </c>
      <c r="U1153" s="10">
        <f t="shared" si="133"/>
        <v>234.20833333333334</v>
      </c>
      <c r="V1153" s="46">
        <f t="shared" si="132"/>
        <v>212.63333333333333</v>
      </c>
      <c r="W1153" s="31"/>
    </row>
    <row r="1154" spans="17:23" ht="16.5" thickBot="1">
      <c r="Q1154" s="43">
        <v>1981</v>
      </c>
      <c r="R1154" s="42">
        <v>1</v>
      </c>
      <c r="T1154" s="25">
        <v>156.6</v>
      </c>
      <c r="U1154" s="10">
        <f t="shared" si="133"/>
        <v>225.67499999999998</v>
      </c>
      <c r="V1154" s="46">
        <f t="shared" si="132"/>
        <v>199.55833333333337</v>
      </c>
      <c r="W1154" s="31"/>
    </row>
    <row r="1155" spans="17:23" ht="16.5" thickBot="1">
      <c r="Q1155" s="43">
        <v>1981</v>
      </c>
      <c r="R1155" s="42">
        <v>2</v>
      </c>
      <c r="T1155" s="25">
        <v>189.9</v>
      </c>
      <c r="U1155" s="10">
        <f t="shared" si="133"/>
        <v>225.27500000000001</v>
      </c>
      <c r="V1155" s="46">
        <f t="shared" si="132"/>
        <v>210.77500000000001</v>
      </c>
      <c r="W1155" s="31"/>
    </row>
    <row r="1156" spans="17:23" ht="16.5" thickBot="1">
      <c r="Q1156" s="43">
        <v>1981</v>
      </c>
      <c r="R1156" s="42">
        <v>3</v>
      </c>
      <c r="T1156" s="25">
        <v>196.6</v>
      </c>
      <c r="U1156" s="10">
        <f t="shared" si="133"/>
        <v>223.76666666666665</v>
      </c>
      <c r="V1156" s="46">
        <f t="shared" si="132"/>
        <v>219.77500000000001</v>
      </c>
      <c r="W1156" s="31"/>
    </row>
    <row r="1157" spans="17:23" ht="16.5" thickBot="1">
      <c r="Q1157" s="43">
        <v>1981</v>
      </c>
      <c r="R1157" s="42">
        <v>4</v>
      </c>
      <c r="T1157" s="25">
        <v>225.3</v>
      </c>
      <c r="U1157" s="10">
        <f t="shared" si="133"/>
        <v>223.57499999999996</v>
      </c>
      <c r="V1157" s="46">
        <f t="shared" si="132"/>
        <v>225.46666666666667</v>
      </c>
      <c r="W1157" s="31"/>
    </row>
    <row r="1158" spans="17:23" ht="16.5" thickBot="1">
      <c r="Q1158" s="43">
        <v>1981</v>
      </c>
      <c r="R1158" s="42">
        <v>5</v>
      </c>
      <c r="T1158" s="25">
        <v>194.7</v>
      </c>
      <c r="U1158" s="10">
        <f t="shared" si="133"/>
        <v>219.125</v>
      </c>
      <c r="V1158" s="46">
        <f t="shared" si="132"/>
        <v>221.43333333333331</v>
      </c>
      <c r="W1158" s="31"/>
    </row>
    <row r="1159" spans="17:23" ht="16.5" thickBot="1">
      <c r="Q1159" s="43">
        <v>1981</v>
      </c>
      <c r="R1159" s="42">
        <v>6</v>
      </c>
      <c r="T1159" s="25">
        <v>131.6</v>
      </c>
      <c r="U1159" s="10">
        <f t="shared" si="133"/>
        <v>203.02500000000001</v>
      </c>
      <c r="V1159" s="46">
        <f t="shared" si="132"/>
        <v>220.76666666666668</v>
      </c>
      <c r="W1159" s="31"/>
    </row>
    <row r="1160" spans="17:23" ht="16.5" thickBot="1">
      <c r="Q1160" s="43">
        <v>1981</v>
      </c>
      <c r="R1160" s="42">
        <v>7</v>
      </c>
      <c r="T1160" s="25">
        <v>205.3</v>
      </c>
      <c r="U1160" s="10">
        <f t="shared" si="133"/>
        <v>203.61666666666667</v>
      </c>
      <c r="V1160" s="46">
        <f t="shared" si="132"/>
        <v>227.60000000000002</v>
      </c>
      <c r="W1160" s="31"/>
    </row>
    <row r="1161" spans="17:23" ht="16.5" thickBot="1">
      <c r="Q1161" s="43">
        <v>1981</v>
      </c>
      <c r="R1161" s="42">
        <v>8</v>
      </c>
      <c r="T1161" s="25">
        <v>242.5</v>
      </c>
      <c r="U1161" s="10">
        <f t="shared" si="133"/>
        <v>215.15833333333333</v>
      </c>
      <c r="V1161" s="46">
        <f t="shared" si="132"/>
        <v>225.10833333333335</v>
      </c>
      <c r="W1161" s="31"/>
    </row>
    <row r="1162" spans="17:23" ht="16.5" thickBot="1">
      <c r="Q1162" s="43">
        <v>1981</v>
      </c>
      <c r="R1162" s="42">
        <v>9</v>
      </c>
      <c r="T1162" s="25">
        <v>245.3</v>
      </c>
      <c r="U1162" s="10">
        <f t="shared" si="133"/>
        <v>223.83333333333334</v>
      </c>
      <c r="V1162" s="46">
        <f t="shared" ref="V1162:V1225" si="134">(T1162+T1163+T1164+T1165+T1166+T1167+T1168/2)/6</f>
        <v>222.35833333333335</v>
      </c>
      <c r="W1162" s="31"/>
    </row>
    <row r="1163" spans="17:23" ht="16.5" thickBot="1">
      <c r="Q1163" s="43">
        <v>1981</v>
      </c>
      <c r="R1163" s="42">
        <v>10</v>
      </c>
      <c r="T1163" s="25">
        <v>216.2</v>
      </c>
      <c r="U1163" s="10">
        <f t="shared" si="133"/>
        <v>224.70833333333334</v>
      </c>
      <c r="V1163" s="46">
        <f t="shared" si="134"/>
        <v>214.0916666666667</v>
      </c>
      <c r="W1163" s="31"/>
    </row>
    <row r="1164" spans="17:23" ht="16.5" thickBot="1">
      <c r="Q1164" s="43">
        <v>1981</v>
      </c>
      <c r="R1164" s="42">
        <v>11</v>
      </c>
      <c r="T1164" s="25">
        <v>186</v>
      </c>
      <c r="U1164" s="10">
        <f t="shared" si="133"/>
        <v>220.70833333333334</v>
      </c>
      <c r="V1164" s="46">
        <f t="shared" si="134"/>
        <v>202.19166666666669</v>
      </c>
      <c r="W1164" s="31"/>
    </row>
    <row r="1165" spans="17:23" ht="16.5" thickBot="1">
      <c r="Q1165" s="43">
        <v>1981</v>
      </c>
      <c r="R1165" s="42">
        <v>12</v>
      </c>
      <c r="T1165" s="25">
        <v>195.4</v>
      </c>
      <c r="U1165" s="10">
        <f t="shared" si="133"/>
        <v>226.08333333333337</v>
      </c>
      <c r="V1165" s="46">
        <f t="shared" si="134"/>
        <v>194.77499999999998</v>
      </c>
      <c r="W1165" s="31"/>
    </row>
    <row r="1166" spans="17:23" ht="16.5" thickBot="1">
      <c r="Q1166" s="43">
        <v>1982</v>
      </c>
      <c r="R1166" s="42">
        <v>1</v>
      </c>
      <c r="T1166" s="25">
        <v>149.80000000000001</v>
      </c>
      <c r="U1166" s="10">
        <f t="shared" si="133"/>
        <v>222.97500000000002</v>
      </c>
      <c r="V1166" s="46">
        <f t="shared" si="134"/>
        <v>187.4666666666667</v>
      </c>
      <c r="W1166" s="31"/>
    </row>
    <row r="1167" spans="17:23" ht="16.5" thickBot="1">
      <c r="Q1167" s="43">
        <v>1982</v>
      </c>
      <c r="R1167" s="42">
        <v>2</v>
      </c>
      <c r="T1167" s="25">
        <v>230.9</v>
      </c>
      <c r="U1167" s="10">
        <f t="shared" si="133"/>
        <v>224.14166666666668</v>
      </c>
      <c r="V1167" s="46">
        <f t="shared" si="134"/>
        <v>187.60833333333335</v>
      </c>
      <c r="W1167" s="31"/>
    </row>
    <row r="1168" spans="17:23" ht="16.5" thickBot="1">
      <c r="Q1168" s="43">
        <v>1982</v>
      </c>
      <c r="R1168" s="42">
        <v>3</v>
      </c>
      <c r="T1168" s="25">
        <v>221.1</v>
      </c>
      <c r="U1168" s="10">
        <f t="shared" si="133"/>
        <v>220.34166666666667</v>
      </c>
      <c r="V1168" s="46">
        <f t="shared" si="134"/>
        <v>176.56666666666663</v>
      </c>
      <c r="W1168" s="31"/>
    </row>
    <row r="1169" spans="17:23" ht="16.5" thickBot="1">
      <c r="Q1169" s="43">
        <v>1982</v>
      </c>
      <c r="R1169" s="42">
        <v>4</v>
      </c>
      <c r="T1169" s="25">
        <v>170.3</v>
      </c>
      <c r="U1169" s="10">
        <f t="shared" si="133"/>
        <v>210.26666666666665</v>
      </c>
      <c r="V1169" s="46">
        <f t="shared" si="134"/>
        <v>164.85833333333332</v>
      </c>
      <c r="W1169" s="31"/>
    </row>
    <row r="1170" spans="17:23" ht="16.5" thickBot="1">
      <c r="Q1170" s="43">
        <v>1982</v>
      </c>
      <c r="R1170" s="42">
        <v>5</v>
      </c>
      <c r="T1170" s="25">
        <v>119.3</v>
      </c>
      <c r="U1170" s="10">
        <f t="shared" ref="U1170:U1233" si="135">(T1164/2+T1165+T1166+T1167+T1168+T1169+T1170)/6</f>
        <v>196.63333333333333</v>
      </c>
      <c r="V1170" s="46">
        <f t="shared" si="134"/>
        <v>158.29166666666666</v>
      </c>
      <c r="W1170" s="31"/>
    </row>
    <row r="1171" spans="17:23" ht="16.5" thickBot="1">
      <c r="Q1171" s="43">
        <v>1982</v>
      </c>
      <c r="R1171" s="42">
        <v>6</v>
      </c>
      <c r="T1171" s="25">
        <v>163.69999999999999</v>
      </c>
      <c r="U1171" s="10">
        <f t="shared" si="135"/>
        <v>192.13333333333333</v>
      </c>
      <c r="V1171" s="46">
        <f t="shared" si="134"/>
        <v>163.11666666666667</v>
      </c>
      <c r="W1171" s="31"/>
    </row>
    <row r="1172" spans="17:23" ht="16.5" thickBot="1">
      <c r="Q1172" s="43">
        <v>1982</v>
      </c>
      <c r="R1172" s="42">
        <v>7</v>
      </c>
      <c r="T1172" s="25">
        <v>139.4</v>
      </c>
      <c r="U1172" s="10">
        <f t="shared" si="135"/>
        <v>186.60000000000002</v>
      </c>
      <c r="V1172" s="46">
        <f t="shared" si="134"/>
        <v>159.54166666666666</v>
      </c>
      <c r="W1172" s="31"/>
    </row>
    <row r="1173" spans="17:23" ht="16.5" thickBot="1">
      <c r="Q1173" s="43">
        <v>1982</v>
      </c>
      <c r="R1173" s="42">
        <v>8</v>
      </c>
      <c r="T1173" s="25">
        <v>161.9</v>
      </c>
      <c r="U1173" s="10">
        <f t="shared" si="135"/>
        <v>181.85833333333332</v>
      </c>
      <c r="V1173" s="46">
        <f t="shared" si="134"/>
        <v>152.02500000000001</v>
      </c>
      <c r="W1173" s="31"/>
    </row>
    <row r="1174" spans="17:23" ht="16.5" thickBot="1">
      <c r="Q1174" s="43">
        <v>1982</v>
      </c>
      <c r="R1174" s="42">
        <v>9</v>
      </c>
      <c r="T1174" s="25">
        <v>167.4</v>
      </c>
      <c r="U1174" s="10">
        <f t="shared" si="135"/>
        <v>172.09166666666667</v>
      </c>
      <c r="V1174" s="46">
        <f t="shared" si="134"/>
        <v>138.52500000000001</v>
      </c>
      <c r="W1174" s="31"/>
    </row>
    <row r="1175" spans="17:23" ht="16.5" thickBot="1">
      <c r="Q1175" s="43">
        <v>1982</v>
      </c>
      <c r="R1175" s="42">
        <v>10</v>
      </c>
      <c r="T1175" s="25">
        <v>134.30000000000001</v>
      </c>
      <c r="U1175" s="10">
        <f t="shared" si="135"/>
        <v>161.85833333333332</v>
      </c>
      <c r="V1175" s="46">
        <f t="shared" si="134"/>
        <v>127.14999999999999</v>
      </c>
      <c r="W1175" s="31"/>
    </row>
    <row r="1176" spans="17:23" ht="16.5" thickBot="1">
      <c r="Q1176" s="43">
        <v>1982</v>
      </c>
      <c r="R1176" s="42">
        <v>11</v>
      </c>
      <c r="T1176" s="25">
        <v>127.5</v>
      </c>
      <c r="U1176" s="10">
        <f t="shared" si="135"/>
        <v>158.97499999999999</v>
      </c>
      <c r="V1176" s="46">
        <f t="shared" si="134"/>
        <v>124.94166666666668</v>
      </c>
      <c r="W1176" s="31"/>
    </row>
    <row r="1177" spans="17:23" ht="16.5" thickBot="1">
      <c r="Q1177" s="43">
        <v>1982</v>
      </c>
      <c r="R1177" s="42">
        <v>12</v>
      </c>
      <c r="T1177" s="25">
        <v>169</v>
      </c>
      <c r="U1177" s="10">
        <f t="shared" si="135"/>
        <v>163.55833333333331</v>
      </c>
      <c r="V1177" s="46">
        <f t="shared" si="134"/>
        <v>125.69166666666666</v>
      </c>
      <c r="W1177" s="31"/>
    </row>
    <row r="1178" spans="17:23" ht="16.5" thickBot="1">
      <c r="Q1178" s="43">
        <v>1983</v>
      </c>
      <c r="R1178" s="42">
        <v>1</v>
      </c>
      <c r="T1178" s="25">
        <v>115.5</v>
      </c>
      <c r="U1178" s="10">
        <f t="shared" si="135"/>
        <v>157.54999999999998</v>
      </c>
      <c r="V1178" s="46">
        <f t="shared" si="134"/>
        <v>117.55833333333334</v>
      </c>
      <c r="W1178" s="31"/>
    </row>
    <row r="1179" spans="17:23" ht="16.5" thickBot="1">
      <c r="Q1179" s="43">
        <v>1983</v>
      </c>
      <c r="R1179" s="42">
        <v>2</v>
      </c>
      <c r="T1179" s="25">
        <v>73.099999999999994</v>
      </c>
      <c r="U1179" s="10">
        <f t="shared" si="135"/>
        <v>144.62500000000003</v>
      </c>
      <c r="V1179" s="46">
        <f t="shared" si="134"/>
        <v>115.38333333333333</v>
      </c>
      <c r="W1179" s="31"/>
    </row>
    <row r="1180" spans="17:23" ht="16.5" thickBot="1">
      <c r="Q1180" s="43">
        <v>1983</v>
      </c>
      <c r="R1180" s="42">
        <v>3</v>
      </c>
      <c r="T1180" s="25">
        <v>88.7</v>
      </c>
      <c r="U1180" s="10">
        <f t="shared" si="135"/>
        <v>131.96666666666667</v>
      </c>
      <c r="V1180" s="46">
        <f t="shared" si="134"/>
        <v>117.02500000000002</v>
      </c>
      <c r="W1180" s="31"/>
    </row>
    <row r="1181" spans="17:23" ht="16.5" thickBot="1">
      <c r="Q1181" s="43">
        <v>1983</v>
      </c>
      <c r="R1181" s="42">
        <v>4</v>
      </c>
      <c r="T1181" s="25">
        <v>109.6</v>
      </c>
      <c r="U1181" s="10">
        <f t="shared" si="135"/>
        <v>125.09166666666668</v>
      </c>
      <c r="V1181" s="46">
        <f t="shared" si="134"/>
        <v>114.10833333333333</v>
      </c>
      <c r="W1181" s="31"/>
    </row>
    <row r="1182" spans="17:23" ht="16.5" thickBot="1">
      <c r="Q1182" s="43">
        <v>1983</v>
      </c>
      <c r="R1182" s="42">
        <v>5</v>
      </c>
      <c r="T1182" s="25">
        <v>132.5</v>
      </c>
      <c r="U1182" s="10">
        <f t="shared" si="135"/>
        <v>125.35833333333333</v>
      </c>
      <c r="V1182" s="46">
        <f t="shared" si="134"/>
        <v>105.69166666666666</v>
      </c>
      <c r="W1182" s="31"/>
    </row>
    <row r="1183" spans="17:23" ht="16.5" thickBot="1">
      <c r="Q1183" s="43">
        <v>1983</v>
      </c>
      <c r="R1183" s="42">
        <v>6</v>
      </c>
      <c r="T1183" s="25">
        <v>131.5</v>
      </c>
      <c r="U1183" s="10">
        <f t="shared" si="135"/>
        <v>122.56666666666666</v>
      </c>
      <c r="V1183" s="46">
        <f t="shared" si="134"/>
        <v>91.216666666666654</v>
      </c>
      <c r="W1183" s="31"/>
    </row>
    <row r="1184" spans="17:23" ht="16.5" thickBot="1">
      <c r="Q1184" s="43">
        <v>1983</v>
      </c>
      <c r="R1184" s="42">
        <v>7</v>
      </c>
      <c r="T1184" s="25">
        <v>108.9</v>
      </c>
      <c r="U1184" s="10">
        <f t="shared" si="135"/>
        <v>117.00833333333333</v>
      </c>
      <c r="V1184" s="46">
        <f t="shared" si="134"/>
        <v>79.333333333333329</v>
      </c>
      <c r="W1184" s="31"/>
    </row>
    <row r="1185" spans="17:23" ht="16.5" thickBot="1">
      <c r="Q1185" s="43">
        <v>1983</v>
      </c>
      <c r="R1185" s="42">
        <v>8</v>
      </c>
      <c r="T1185" s="25">
        <v>96</v>
      </c>
      <c r="U1185" s="10">
        <f t="shared" si="135"/>
        <v>117.29166666666667</v>
      </c>
      <c r="V1185" s="46">
        <f t="shared" si="134"/>
        <v>76.600000000000009</v>
      </c>
      <c r="W1185" s="31"/>
    </row>
    <row r="1186" spans="17:23" ht="16.5" thickBot="1">
      <c r="Q1186" s="43">
        <v>1983</v>
      </c>
      <c r="R1186" s="42">
        <v>9</v>
      </c>
      <c r="T1186" s="25">
        <v>69.900000000000006</v>
      </c>
      <c r="U1186" s="10">
        <f t="shared" si="135"/>
        <v>115.45833333333333</v>
      </c>
      <c r="V1186" s="46">
        <f t="shared" si="134"/>
        <v>79.50833333333334</v>
      </c>
      <c r="W1186" s="31"/>
    </row>
    <row r="1187" spans="17:23" ht="16.5" thickBot="1">
      <c r="Q1187" s="43">
        <v>1983</v>
      </c>
      <c r="R1187" s="42">
        <v>10</v>
      </c>
      <c r="T1187" s="25">
        <v>72.5</v>
      </c>
      <c r="U1187" s="10">
        <f t="shared" si="135"/>
        <v>111.01666666666667</v>
      </c>
      <c r="V1187" s="46">
        <f t="shared" si="134"/>
        <v>85.11666666666666</v>
      </c>
      <c r="W1187" s="31"/>
    </row>
    <row r="1188" spans="17:23" ht="16.5" thickBot="1">
      <c r="Q1188" s="43">
        <v>1983</v>
      </c>
      <c r="R1188" s="42">
        <v>11</v>
      </c>
      <c r="T1188" s="25">
        <v>45.7</v>
      </c>
      <c r="U1188" s="10">
        <f t="shared" si="135"/>
        <v>98.458333333333329</v>
      </c>
      <c r="V1188" s="46">
        <f t="shared" si="134"/>
        <v>88.641666666666666</v>
      </c>
      <c r="W1188" s="31"/>
    </row>
    <row r="1189" spans="17:23" ht="16.5" thickBot="1">
      <c r="Q1189" s="43">
        <v>1983</v>
      </c>
      <c r="R1189" s="42">
        <v>12</v>
      </c>
      <c r="T1189" s="25">
        <v>45.6</v>
      </c>
      <c r="U1189" s="10">
        <f t="shared" si="135"/>
        <v>84.058333333333323</v>
      </c>
      <c r="V1189" s="46">
        <f t="shared" si="134"/>
        <v>94.524999999999991</v>
      </c>
      <c r="W1189" s="31"/>
    </row>
    <row r="1190" spans="17:23" ht="16.5" thickBot="1">
      <c r="Q1190" s="43">
        <v>1984</v>
      </c>
      <c r="R1190" s="42">
        <v>1</v>
      </c>
      <c r="T1190" s="25">
        <v>74.8</v>
      </c>
      <c r="U1190" s="10">
        <f t="shared" si="135"/>
        <v>76.491666666666674</v>
      </c>
      <c r="V1190" s="46">
        <f t="shared" si="134"/>
        <v>96.991666666666674</v>
      </c>
      <c r="W1190" s="31"/>
    </row>
    <row r="1191" spans="17:23" ht="16.5" thickBot="1">
      <c r="Q1191" s="43">
        <v>1984</v>
      </c>
      <c r="R1191" s="42">
        <v>2</v>
      </c>
      <c r="T1191" s="25">
        <v>110.2</v>
      </c>
      <c r="U1191" s="10">
        <f t="shared" si="135"/>
        <v>77.783333333333346</v>
      </c>
      <c r="V1191" s="46">
        <f t="shared" si="134"/>
        <v>92.083333333333357</v>
      </c>
      <c r="W1191" s="31"/>
    </row>
    <row r="1192" spans="17:23" ht="16.5" thickBot="1">
      <c r="Q1192" s="43">
        <v>1984</v>
      </c>
      <c r="R1192" s="42">
        <v>3</v>
      </c>
      <c r="T1192" s="25">
        <v>116.7</v>
      </c>
      <c r="U1192" s="10">
        <f t="shared" si="135"/>
        <v>83.408333333333331</v>
      </c>
      <c r="V1192" s="46">
        <f t="shared" si="134"/>
        <v>78.516666666666666</v>
      </c>
      <c r="W1192" s="31"/>
    </row>
    <row r="1193" spans="17:23" ht="16.5" thickBot="1">
      <c r="Q1193" s="43">
        <v>1984</v>
      </c>
      <c r="R1193" s="42">
        <v>4</v>
      </c>
      <c r="T1193" s="25">
        <v>90.4</v>
      </c>
      <c r="U1193" s="10">
        <f t="shared" si="135"/>
        <v>86.608333333333334</v>
      </c>
      <c r="V1193" s="46">
        <f t="shared" si="134"/>
        <v>62.000000000000007</v>
      </c>
      <c r="W1193" s="31"/>
    </row>
    <row r="1194" spans="17:23" ht="16.5" thickBot="1">
      <c r="Q1194" s="43">
        <v>1984</v>
      </c>
      <c r="R1194" s="42">
        <v>5</v>
      </c>
      <c r="T1194" s="25">
        <v>96.9</v>
      </c>
      <c r="U1194" s="10">
        <f t="shared" si="135"/>
        <v>92.908333333333317</v>
      </c>
      <c r="V1194" s="46">
        <f t="shared" si="134"/>
        <v>50.19166666666667</v>
      </c>
      <c r="W1194" s="31"/>
    </row>
    <row r="1195" spans="17:23" ht="16.5" thickBot="1">
      <c r="Q1195" s="43">
        <v>1984</v>
      </c>
      <c r="R1195" s="42">
        <v>6</v>
      </c>
      <c r="T1195" s="25">
        <v>65.099999999999994</v>
      </c>
      <c r="U1195" s="10">
        <f t="shared" si="135"/>
        <v>96.149999999999991</v>
      </c>
      <c r="V1195" s="46">
        <f t="shared" si="134"/>
        <v>38.033333333333331</v>
      </c>
      <c r="W1195" s="31"/>
    </row>
    <row r="1196" spans="17:23" ht="16.5" thickBot="1">
      <c r="Q1196" s="43">
        <v>1984</v>
      </c>
      <c r="R1196" s="42">
        <v>7</v>
      </c>
      <c r="T1196" s="25">
        <v>55.7</v>
      </c>
      <c r="U1196" s="10">
        <f t="shared" si="135"/>
        <v>95.40000000000002</v>
      </c>
      <c r="V1196" s="46">
        <f t="shared" si="134"/>
        <v>30.450000000000003</v>
      </c>
      <c r="W1196" s="31"/>
    </row>
    <row r="1197" spans="17:23" ht="16.5" thickBot="1">
      <c r="Q1197" s="43">
        <v>1984</v>
      </c>
      <c r="R1197" s="42">
        <v>8</v>
      </c>
      <c r="T1197" s="25">
        <v>35</v>
      </c>
      <c r="U1197" s="10">
        <f t="shared" si="135"/>
        <v>85.816666666666677</v>
      </c>
      <c r="V1197" s="46">
        <f t="shared" si="134"/>
        <v>24.375</v>
      </c>
      <c r="W1197" s="31"/>
    </row>
    <row r="1198" spans="17:23" ht="16.5" thickBot="1">
      <c r="Q1198" s="43">
        <v>1984</v>
      </c>
      <c r="R1198" s="42">
        <v>9</v>
      </c>
      <c r="T1198" s="25">
        <v>22.6</v>
      </c>
      <c r="U1198" s="10">
        <f t="shared" si="135"/>
        <v>70.674999999999997</v>
      </c>
      <c r="V1198" s="46">
        <f t="shared" si="134"/>
        <v>21.674999999999997</v>
      </c>
      <c r="W1198" s="31"/>
    </row>
    <row r="1199" spans="17:23" ht="16.5" thickBot="1">
      <c r="Q1199" s="43">
        <v>1984</v>
      </c>
      <c r="R1199" s="42">
        <v>10</v>
      </c>
      <c r="T1199" s="25">
        <v>12.6</v>
      </c>
      <c r="U1199" s="10">
        <f t="shared" si="135"/>
        <v>55.51666666666668</v>
      </c>
      <c r="V1199" s="46">
        <f t="shared" si="134"/>
        <v>21.016666666666669</v>
      </c>
      <c r="W1199" s="31"/>
    </row>
    <row r="1200" spans="17:23" ht="16.5" thickBot="1">
      <c r="Q1200" s="43">
        <v>1984</v>
      </c>
      <c r="R1200" s="42">
        <v>11</v>
      </c>
      <c r="T1200" s="25">
        <v>26.5</v>
      </c>
      <c r="U1200" s="10">
        <f t="shared" si="135"/>
        <v>44.324999999999996</v>
      </c>
      <c r="V1200" s="46">
        <f t="shared" si="134"/>
        <v>23.316666666666666</v>
      </c>
      <c r="W1200" s="31"/>
    </row>
    <row r="1201" spans="17:23" ht="16.5" thickBot="1">
      <c r="Q1201" s="43">
        <v>1984</v>
      </c>
      <c r="R1201" s="42">
        <v>12</v>
      </c>
      <c r="T1201" s="25">
        <v>21.4</v>
      </c>
      <c r="U1201" s="10">
        <f t="shared" si="135"/>
        <v>34.391666666666666</v>
      </c>
      <c r="V1201" s="46">
        <f t="shared" si="134"/>
        <v>23.958333333333339</v>
      </c>
      <c r="W1201" s="31"/>
    </row>
    <row r="1202" spans="17:23" ht="16.5" thickBot="1">
      <c r="Q1202" s="43">
        <v>1985</v>
      </c>
      <c r="R1202" s="42">
        <v>1</v>
      </c>
      <c r="T1202" s="25">
        <v>17.8</v>
      </c>
      <c r="U1202" s="10">
        <f t="shared" si="135"/>
        <v>27.291666666666668</v>
      </c>
      <c r="V1202" s="46">
        <f t="shared" si="134"/>
        <v>26.074999999999999</v>
      </c>
      <c r="W1202" s="31"/>
    </row>
    <row r="1203" spans="17:23" ht="16.5" thickBot="1">
      <c r="Q1203" s="43">
        <v>1985</v>
      </c>
      <c r="R1203" s="42">
        <v>2</v>
      </c>
      <c r="T1203" s="25">
        <v>20.7</v>
      </c>
      <c r="U1203" s="10">
        <f t="shared" si="135"/>
        <v>23.183333333333334</v>
      </c>
      <c r="V1203" s="46">
        <f t="shared" si="134"/>
        <v>27.275000000000002</v>
      </c>
      <c r="W1203" s="46"/>
    </row>
    <row r="1204" spans="17:23" ht="16.5" thickBot="1">
      <c r="Q1204" s="43">
        <v>1985</v>
      </c>
      <c r="R1204" s="42">
        <v>3</v>
      </c>
      <c r="T1204" s="25">
        <v>16.899999999999999</v>
      </c>
      <c r="U1204" s="10">
        <f t="shared" si="135"/>
        <v>21.2</v>
      </c>
      <c r="V1204" s="46">
        <f t="shared" si="134"/>
        <v>25.024999999999995</v>
      </c>
      <c r="W1204" s="46"/>
    </row>
    <row r="1205" spans="17:23" ht="16.5" thickBot="1">
      <c r="Q1205" s="43">
        <v>1985</v>
      </c>
      <c r="R1205" s="42">
        <v>4</v>
      </c>
      <c r="T1205" s="25">
        <v>20.399999999999999</v>
      </c>
      <c r="U1205" s="10">
        <f t="shared" si="135"/>
        <v>21.666666666666668</v>
      </c>
      <c r="V1205" s="46">
        <f t="shared" si="134"/>
        <v>24.400000000000002</v>
      </c>
      <c r="W1205" s="46"/>
    </row>
    <row r="1206" spans="17:23" ht="16.5" thickBot="1">
      <c r="Q1206" s="43">
        <v>1985</v>
      </c>
      <c r="R1206" s="42">
        <v>5</v>
      </c>
      <c r="T1206" s="25">
        <v>32.4</v>
      </c>
      <c r="U1206" s="10">
        <f t="shared" si="135"/>
        <v>23.808333333333337</v>
      </c>
      <c r="V1206" s="46">
        <f t="shared" si="134"/>
        <v>24.324999999999999</v>
      </c>
      <c r="W1206" s="46"/>
    </row>
    <row r="1207" spans="17:23" ht="16.5" thickBot="1">
      <c r="Q1207" s="43">
        <v>1985</v>
      </c>
      <c r="R1207" s="42">
        <v>6</v>
      </c>
      <c r="T1207" s="25">
        <v>28.3</v>
      </c>
      <c r="U1207" s="10">
        <f t="shared" si="135"/>
        <v>24.533333333333335</v>
      </c>
      <c r="V1207" s="46">
        <f t="shared" si="134"/>
        <v>21.733333333333334</v>
      </c>
      <c r="W1207" s="31"/>
    </row>
    <row r="1208" spans="17:23" ht="16.5" thickBot="1">
      <c r="Q1208" s="43">
        <v>1985</v>
      </c>
      <c r="R1208" s="42">
        <v>7</v>
      </c>
      <c r="T1208" s="25">
        <v>39.9</v>
      </c>
      <c r="U1208" s="10">
        <f t="shared" si="135"/>
        <v>27.916666666666668</v>
      </c>
      <c r="V1208" s="46">
        <f t="shared" si="134"/>
        <v>18.566666666666666</v>
      </c>
      <c r="W1208" s="31"/>
    </row>
    <row r="1209" spans="17:23" ht="16.5" thickBot="1">
      <c r="Q1209" s="43">
        <v>1985</v>
      </c>
      <c r="R1209" s="42">
        <v>8</v>
      </c>
      <c r="T1209" s="25">
        <v>10.1</v>
      </c>
      <c r="U1209" s="10">
        <f t="shared" si="135"/>
        <v>26.391666666666666</v>
      </c>
      <c r="V1209" s="46">
        <f t="shared" si="134"/>
        <v>14.475</v>
      </c>
      <c r="W1209" s="31"/>
    </row>
    <row r="1210" spans="17:23" ht="16.5" thickBot="1">
      <c r="Q1210" s="43">
        <v>1985</v>
      </c>
      <c r="R1210" s="42">
        <v>9</v>
      </c>
      <c r="T1210" s="25">
        <v>4.3</v>
      </c>
      <c r="U1210" s="10">
        <f t="shared" si="135"/>
        <v>23.974999999999998</v>
      </c>
      <c r="V1210" s="46">
        <f t="shared" si="134"/>
        <v>16.266666666666666</v>
      </c>
      <c r="W1210" s="31"/>
    </row>
    <row r="1211" spans="17:23" ht="16.5" thickBot="1">
      <c r="Q1211" s="43">
        <v>1985</v>
      </c>
      <c r="R1211" s="42">
        <v>10</v>
      </c>
      <c r="T1211" s="25">
        <v>22</v>
      </c>
      <c r="U1211" s="10">
        <f t="shared" si="135"/>
        <v>24.533333333333331</v>
      </c>
      <c r="V1211" s="46">
        <f t="shared" si="134"/>
        <v>18.566666666666666</v>
      </c>
      <c r="W1211" s="31"/>
    </row>
    <row r="1212" spans="17:23" ht="16.5" thickBot="1">
      <c r="Q1212" s="43">
        <v>1985</v>
      </c>
      <c r="R1212" s="42">
        <v>11</v>
      </c>
      <c r="T1212" s="25">
        <v>17.899999999999999</v>
      </c>
      <c r="U1212" s="10">
        <f t="shared" si="135"/>
        <v>23.116666666666664</v>
      </c>
      <c r="V1212" s="46">
        <f t="shared" si="134"/>
        <v>18.108333333333331</v>
      </c>
      <c r="W1212" s="31"/>
    </row>
    <row r="1213" spans="17:23" ht="16.5" thickBot="1">
      <c r="Q1213" s="43">
        <v>1985</v>
      </c>
      <c r="R1213" s="42">
        <v>12</v>
      </c>
      <c r="T1213" s="25">
        <v>15.8</v>
      </c>
      <c r="U1213" s="10">
        <f t="shared" si="135"/>
        <v>20.691666666666666</v>
      </c>
      <c r="V1213" s="46">
        <f t="shared" si="134"/>
        <v>16.516666666666662</v>
      </c>
      <c r="W1213" s="31"/>
    </row>
    <row r="1214" spans="17:23" ht="16.5" thickBot="1">
      <c r="Q1214" s="43">
        <v>1986</v>
      </c>
      <c r="R1214" s="42">
        <v>1</v>
      </c>
      <c r="T1214" s="25">
        <v>2.8</v>
      </c>
      <c r="U1214" s="10">
        <f t="shared" si="135"/>
        <v>15.475</v>
      </c>
      <c r="V1214" s="46">
        <f t="shared" si="134"/>
        <v>15.441666666666665</v>
      </c>
      <c r="W1214" s="31"/>
    </row>
    <row r="1215" spans="17:23" ht="16.5" thickBot="1">
      <c r="Q1215" s="43">
        <v>1986</v>
      </c>
      <c r="R1215" s="42">
        <v>2</v>
      </c>
      <c r="T1215" s="25">
        <v>27.9</v>
      </c>
      <c r="U1215" s="10">
        <f t="shared" si="135"/>
        <v>15.958333333333334</v>
      </c>
      <c r="V1215" s="46">
        <f t="shared" si="134"/>
        <v>17.30833333333333</v>
      </c>
      <c r="W1215" s="46"/>
    </row>
    <row r="1216" spans="17:23" ht="16.5" thickBot="1">
      <c r="Q1216" s="43">
        <v>1986</v>
      </c>
      <c r="R1216" s="42">
        <v>3</v>
      </c>
      <c r="T1216" s="25">
        <v>13.8</v>
      </c>
      <c r="U1216" s="10">
        <f t="shared" si="135"/>
        <v>17.05833333333333</v>
      </c>
      <c r="V1216" s="33">
        <f t="shared" si="134"/>
        <v>13.908333333333333</v>
      </c>
      <c r="W1216" s="36"/>
    </row>
    <row r="1217" spans="17:23" ht="16.5" thickBot="1">
      <c r="Q1217" s="43">
        <v>1986</v>
      </c>
      <c r="R1217" s="42">
        <v>4</v>
      </c>
      <c r="T1217" s="25">
        <v>22.4</v>
      </c>
      <c r="U1217" s="10">
        <f t="shared" si="135"/>
        <v>18.599999999999998</v>
      </c>
      <c r="V1217" s="46">
        <f t="shared" si="134"/>
        <v>15.375</v>
      </c>
      <c r="W1217" s="46"/>
    </row>
    <row r="1218" spans="17:23" ht="16.5" thickBot="1">
      <c r="Q1218" s="43">
        <v>1986</v>
      </c>
      <c r="R1218" s="42">
        <v>5</v>
      </c>
      <c r="T1218" s="25">
        <v>16.100000000000001</v>
      </c>
      <c r="U1218" s="10">
        <f t="shared" si="135"/>
        <v>17.958333333333332</v>
      </c>
      <c r="V1218" s="46">
        <f t="shared" si="134"/>
        <v>16.266666666666669</v>
      </c>
      <c r="W1218" s="46"/>
    </row>
    <row r="1219" spans="17:23" ht="16.5" thickBot="1">
      <c r="Q1219" s="43">
        <v>1986</v>
      </c>
      <c r="R1219" s="42">
        <v>6</v>
      </c>
      <c r="T1219" s="25">
        <v>0.6</v>
      </c>
      <c r="U1219" s="10">
        <f t="shared" si="135"/>
        <v>15.249999999999995</v>
      </c>
      <c r="V1219" s="46">
        <f t="shared" si="134"/>
        <v>15.350000000000003</v>
      </c>
      <c r="W1219" s="46"/>
    </row>
    <row r="1220" spans="17:23" ht="16.5" thickBot="1">
      <c r="Q1220" s="43">
        <v>1986</v>
      </c>
      <c r="R1220" s="42">
        <v>7</v>
      </c>
      <c r="T1220" s="25">
        <v>18.100000000000001</v>
      </c>
      <c r="U1220" s="10">
        <f t="shared" si="135"/>
        <v>16.716666666666665</v>
      </c>
      <c r="V1220" s="46">
        <f t="shared" si="134"/>
        <v>16.55</v>
      </c>
      <c r="W1220" s="31"/>
    </row>
    <row r="1221" spans="17:23" ht="16.5" thickBot="1">
      <c r="Q1221" s="43">
        <v>1986</v>
      </c>
      <c r="R1221" s="42">
        <v>8</v>
      </c>
      <c r="T1221" s="25">
        <v>9.9</v>
      </c>
      <c r="U1221" s="10">
        <f t="shared" si="135"/>
        <v>15.808333333333332</v>
      </c>
      <c r="V1221" s="46">
        <f t="shared" si="134"/>
        <v>14.633333333333333</v>
      </c>
      <c r="W1221" s="31"/>
    </row>
    <row r="1222" spans="17:23" ht="16.5" thickBot="1">
      <c r="Q1222" s="43">
        <v>1986</v>
      </c>
      <c r="R1222" s="42">
        <v>9</v>
      </c>
      <c r="T1222" s="25">
        <v>5.0999999999999996</v>
      </c>
      <c r="U1222" s="62">
        <f t="shared" si="135"/>
        <v>13.183333333333332</v>
      </c>
      <c r="V1222" s="46">
        <f t="shared" si="134"/>
        <v>14.716666666666669</v>
      </c>
      <c r="W1222" s="31"/>
    </row>
    <row r="1223" spans="17:23" ht="16.5" thickBot="1">
      <c r="Q1223" s="43">
        <v>1986</v>
      </c>
      <c r="R1223" s="42">
        <v>10</v>
      </c>
      <c r="T1223" s="25">
        <v>40.1</v>
      </c>
      <c r="U1223" s="10">
        <f t="shared" si="135"/>
        <v>16.849999999999998</v>
      </c>
      <c r="V1223" s="46">
        <f t="shared" si="134"/>
        <v>19.150000000000002</v>
      </c>
      <c r="W1223" s="31"/>
    </row>
    <row r="1224" spans="17:23" ht="16.5" thickBot="1">
      <c r="Q1224" s="43">
        <v>1986</v>
      </c>
      <c r="R1224" s="42">
        <v>11</v>
      </c>
      <c r="T1224" s="25">
        <v>15.4</v>
      </c>
      <c r="U1224" s="10">
        <f t="shared" si="135"/>
        <v>16.208333333333332</v>
      </c>
      <c r="V1224" s="46">
        <f t="shared" si="134"/>
        <v>19.558333333333334</v>
      </c>
      <c r="W1224" s="31"/>
    </row>
    <row r="1225" spans="17:23" ht="16.5" thickBot="1">
      <c r="Q1225" s="43">
        <v>1986</v>
      </c>
      <c r="R1225" s="42">
        <v>12</v>
      </c>
      <c r="T1225" s="25">
        <v>5.8</v>
      </c>
      <c r="U1225" s="10">
        <f t="shared" si="135"/>
        <v>15.783333333333333</v>
      </c>
      <c r="V1225" s="46">
        <f t="shared" si="134"/>
        <v>21.816666666666666</v>
      </c>
      <c r="W1225" s="31"/>
    </row>
    <row r="1226" spans="17:23" ht="16.5" thickBot="1">
      <c r="Q1226" s="43">
        <v>1987</v>
      </c>
      <c r="R1226" s="42">
        <v>1</v>
      </c>
      <c r="T1226" s="25">
        <v>9.8000000000000007</v>
      </c>
      <c r="U1226" s="10">
        <f t="shared" si="135"/>
        <v>15.858333333333334</v>
      </c>
      <c r="V1226" s="46">
        <f t="shared" ref="V1226:V1289" si="136">(T1226+T1227+T1228+T1229+T1230+T1231+T1232/2)/6</f>
        <v>25.599999999999998</v>
      </c>
      <c r="W1226" s="31"/>
    </row>
    <row r="1227" spans="17:23" ht="16.5" thickBot="1">
      <c r="Q1227" s="43">
        <v>1987</v>
      </c>
      <c r="R1227" s="42">
        <v>2</v>
      </c>
      <c r="T1227" s="25">
        <v>3.4</v>
      </c>
      <c r="U1227" s="10">
        <f t="shared" si="135"/>
        <v>14.091666666666669</v>
      </c>
      <c r="V1227" s="46">
        <f t="shared" si="136"/>
        <v>31.141666666666666</v>
      </c>
      <c r="W1227" s="31"/>
    </row>
    <row r="1228" spans="17:23" ht="16.5" thickBot="1">
      <c r="Q1228" s="43">
        <v>1987</v>
      </c>
      <c r="R1228" s="42">
        <v>3</v>
      </c>
      <c r="T1228" s="25">
        <v>17.399999999999999</v>
      </c>
      <c r="U1228" s="10">
        <f t="shared" si="135"/>
        <v>15.741666666666665</v>
      </c>
      <c r="V1228" s="46">
        <f t="shared" si="136"/>
        <v>38.083333333333336</v>
      </c>
      <c r="W1228" s="31"/>
    </row>
    <row r="1229" spans="17:23" ht="16.5" thickBot="1">
      <c r="Q1229" s="43">
        <v>1987</v>
      </c>
      <c r="R1229" s="42">
        <v>4</v>
      </c>
      <c r="T1229" s="25">
        <v>46</v>
      </c>
      <c r="U1229" s="10">
        <f t="shared" si="135"/>
        <v>19.641666666666666</v>
      </c>
      <c r="V1229" s="46">
        <f t="shared" si="136"/>
        <v>43.983333333333327</v>
      </c>
      <c r="W1229" s="31"/>
    </row>
    <row r="1230" spans="17:23" ht="16.5" thickBot="1">
      <c r="Q1230" s="43">
        <v>1987</v>
      </c>
      <c r="R1230" s="42">
        <v>5</v>
      </c>
      <c r="T1230" s="25">
        <v>39.1</v>
      </c>
      <c r="U1230" s="10">
        <f t="shared" si="135"/>
        <v>21.533333333333331</v>
      </c>
      <c r="V1230" s="46">
        <f t="shared" si="136"/>
        <v>45.666666666666664</v>
      </c>
      <c r="W1230" s="31"/>
    </row>
    <row r="1231" spans="17:23" ht="16.5" thickBot="1">
      <c r="Q1231" s="43">
        <v>1987</v>
      </c>
      <c r="R1231" s="42">
        <v>6</v>
      </c>
      <c r="T1231" s="25">
        <v>18.8</v>
      </c>
      <c r="U1231" s="10">
        <f t="shared" si="135"/>
        <v>22.900000000000002</v>
      </c>
      <c r="V1231" s="46">
        <f t="shared" si="136"/>
        <v>45.641666666666673</v>
      </c>
      <c r="W1231" s="31"/>
    </row>
    <row r="1232" spans="17:23" ht="16.5" thickBot="1">
      <c r="Q1232" s="43">
        <v>1987</v>
      </c>
      <c r="R1232" s="42">
        <v>7</v>
      </c>
      <c r="T1232" s="25">
        <v>38.200000000000003</v>
      </c>
      <c r="U1232" s="10">
        <f t="shared" si="135"/>
        <v>27.966666666666669</v>
      </c>
      <c r="V1232" s="46">
        <f t="shared" si="136"/>
        <v>50.808333333333337</v>
      </c>
      <c r="W1232" s="31"/>
    </row>
    <row r="1233" spans="17:23" ht="16.5" thickBot="1">
      <c r="Q1233" s="43">
        <v>1987</v>
      </c>
      <c r="R1233" s="42">
        <v>8</v>
      </c>
      <c r="T1233" s="25">
        <v>47.9</v>
      </c>
      <c r="U1233" s="10">
        <f t="shared" si="135"/>
        <v>34.85</v>
      </c>
      <c r="V1233" s="46">
        <f t="shared" si="136"/>
        <v>54.099999999999994</v>
      </c>
      <c r="W1233" s="31"/>
    </row>
    <row r="1234" spans="17:23" ht="16.5" thickBot="1">
      <c r="Q1234" s="43">
        <v>1987</v>
      </c>
      <c r="R1234" s="42">
        <v>9</v>
      </c>
      <c r="T1234" s="25">
        <v>42.2</v>
      </c>
      <c r="U1234" s="10">
        <f t="shared" ref="U1234:U1297" si="137">(T1228/2+T1229+T1230+T1231+T1232+T1233+T1234)/6</f>
        <v>40.150000000000006</v>
      </c>
      <c r="V1234" s="46">
        <f t="shared" si="136"/>
        <v>57.5</v>
      </c>
      <c r="W1234" s="31"/>
    </row>
    <row r="1235" spans="17:23" ht="16.5" thickBot="1">
      <c r="Q1235" s="43">
        <v>1987</v>
      </c>
      <c r="R1235" s="42">
        <v>10</v>
      </c>
      <c r="T1235" s="25">
        <v>63.4</v>
      </c>
      <c r="U1235" s="10">
        <f t="shared" si="137"/>
        <v>45.43333333333333</v>
      </c>
      <c r="V1235" s="46">
        <f t="shared" si="136"/>
        <v>67.133333333333326</v>
      </c>
      <c r="W1235" s="31"/>
    </row>
    <row r="1236" spans="17:23" ht="16.5" thickBot="1">
      <c r="Q1236" s="43">
        <v>1987</v>
      </c>
      <c r="R1236" s="42">
        <v>11</v>
      </c>
      <c r="T1236" s="25">
        <v>48.8</v>
      </c>
      <c r="U1236" s="10">
        <f t="shared" si="137"/>
        <v>46.475000000000001</v>
      </c>
      <c r="V1236" s="46">
        <f t="shared" si="136"/>
        <v>71.816666666666677</v>
      </c>
      <c r="W1236" s="31"/>
    </row>
    <row r="1237" spans="17:23" ht="16.5" thickBot="1">
      <c r="Q1237" s="43">
        <v>1987</v>
      </c>
      <c r="R1237" s="42">
        <v>12</v>
      </c>
      <c r="T1237" s="25">
        <v>29.1</v>
      </c>
      <c r="U1237" s="10">
        <f t="shared" si="137"/>
        <v>46.5</v>
      </c>
      <c r="V1237" s="46">
        <f t="shared" si="136"/>
        <v>80.224999999999994</v>
      </c>
      <c r="W1237" s="31"/>
    </row>
    <row r="1238" spans="17:23" ht="16.5" thickBot="1">
      <c r="Q1238" s="43">
        <v>1988</v>
      </c>
      <c r="R1238" s="42">
        <v>1</v>
      </c>
      <c r="T1238" s="25">
        <v>70.5</v>
      </c>
      <c r="U1238" s="10">
        <f t="shared" si="137"/>
        <v>53.5</v>
      </c>
      <c r="V1238" s="46">
        <f t="shared" si="136"/>
        <v>96.683333333333337</v>
      </c>
      <c r="W1238" s="31"/>
    </row>
    <row r="1239" spans="17:23" ht="16.5" thickBot="1">
      <c r="Q1239" s="43">
        <v>1988</v>
      </c>
      <c r="R1239" s="42">
        <v>2</v>
      </c>
      <c r="T1239" s="25">
        <v>45.4</v>
      </c>
      <c r="U1239" s="10">
        <f t="shared" si="137"/>
        <v>53.891666666666673</v>
      </c>
      <c r="V1239" s="46">
        <f t="shared" si="136"/>
        <v>107.5</v>
      </c>
      <c r="W1239" s="31"/>
    </row>
    <row r="1240" spans="17:23" ht="16.5" thickBot="1">
      <c r="Q1240" s="43">
        <v>1988</v>
      </c>
      <c r="R1240" s="42">
        <v>3</v>
      </c>
      <c r="T1240" s="25">
        <v>91.2</v>
      </c>
      <c r="U1240" s="10">
        <f t="shared" si="137"/>
        <v>61.583333333333336</v>
      </c>
      <c r="V1240" s="46">
        <f t="shared" si="136"/>
        <v>123.44166666666666</v>
      </c>
      <c r="W1240" s="31"/>
    </row>
    <row r="1241" spans="17:23" ht="16.5" thickBot="1">
      <c r="Q1241" s="43">
        <v>1988</v>
      </c>
      <c r="R1241" s="42">
        <v>4</v>
      </c>
      <c r="T1241" s="25">
        <v>108.8</v>
      </c>
      <c r="U1241" s="10">
        <f t="shared" si="137"/>
        <v>70.916666666666671</v>
      </c>
      <c r="V1241" s="46">
        <f t="shared" si="136"/>
        <v>133.17499999999998</v>
      </c>
      <c r="W1241" s="31"/>
    </row>
    <row r="1242" spans="17:23" ht="16.5" thickBot="1">
      <c r="Q1242" s="43">
        <v>1988</v>
      </c>
      <c r="R1242" s="42">
        <v>5</v>
      </c>
      <c r="T1242" s="25">
        <v>74.2</v>
      </c>
      <c r="U1242" s="10">
        <f t="shared" si="137"/>
        <v>73.933333333333337</v>
      </c>
      <c r="V1242" s="46">
        <f t="shared" si="136"/>
        <v>141.15</v>
      </c>
      <c r="W1242" s="31"/>
    </row>
    <row r="1243" spans="17:23" ht="16.5" thickBot="1">
      <c r="Q1243" s="43">
        <v>1988</v>
      </c>
      <c r="R1243" s="42">
        <v>6</v>
      </c>
      <c r="T1243" s="25">
        <v>124.3</v>
      </c>
      <c r="U1243" s="10">
        <f t="shared" si="137"/>
        <v>88.158333333333317</v>
      </c>
      <c r="V1243" s="46">
        <f t="shared" si="136"/>
        <v>161.11666666666665</v>
      </c>
      <c r="W1243" s="31"/>
    </row>
    <row r="1244" spans="17:23" ht="16.5" thickBot="1">
      <c r="Q1244" s="43">
        <v>1988</v>
      </c>
      <c r="R1244" s="42">
        <v>7</v>
      </c>
      <c r="T1244" s="25">
        <v>131.4</v>
      </c>
      <c r="U1244" s="10">
        <f t="shared" si="137"/>
        <v>101.75833333333334</v>
      </c>
      <c r="V1244" s="46">
        <f t="shared" si="136"/>
        <v>177.17499999999998</v>
      </c>
      <c r="W1244" s="31"/>
    </row>
    <row r="1245" spans="17:23" ht="16.5" thickBot="1">
      <c r="Q1245" s="43">
        <v>1988</v>
      </c>
      <c r="R1245" s="42">
        <v>8</v>
      </c>
      <c r="T1245" s="25">
        <v>139.4</v>
      </c>
      <c r="U1245" s="10">
        <f t="shared" si="137"/>
        <v>115.33333333333333</v>
      </c>
      <c r="V1245" s="46">
        <f t="shared" si="136"/>
        <v>190.17499999999998</v>
      </c>
      <c r="W1245" s="31"/>
    </row>
    <row r="1246" spans="17:23" ht="16.5" thickBot="1">
      <c r="Q1246" s="43">
        <v>1988</v>
      </c>
      <c r="R1246" s="42">
        <v>9</v>
      </c>
      <c r="T1246" s="25">
        <v>142.69999999999999</v>
      </c>
      <c r="U1246" s="10">
        <f t="shared" si="137"/>
        <v>127.73333333333335</v>
      </c>
      <c r="V1246" s="46">
        <f t="shared" si="136"/>
        <v>198.53333333333333</v>
      </c>
      <c r="W1246" s="31"/>
    </row>
    <row r="1247" spans="17:23" ht="16.5" thickBot="1">
      <c r="Q1247" s="43">
        <v>1988</v>
      </c>
      <c r="R1247" s="42">
        <v>10</v>
      </c>
      <c r="T1247" s="25">
        <v>156.5</v>
      </c>
      <c r="U1247" s="10">
        <f t="shared" si="137"/>
        <v>137.14999999999998</v>
      </c>
      <c r="V1247" s="46">
        <f t="shared" si="136"/>
        <v>202.80833333333337</v>
      </c>
      <c r="W1247" s="31"/>
    </row>
    <row r="1248" spans="17:23" ht="16.5" thickBot="1">
      <c r="Q1248" s="43">
        <v>1988</v>
      </c>
      <c r="R1248" s="42">
        <v>11</v>
      </c>
      <c r="T1248" s="25">
        <v>156.80000000000001</v>
      </c>
      <c r="U1248" s="10">
        <f t="shared" si="137"/>
        <v>148.03333333333333</v>
      </c>
      <c r="V1248" s="46">
        <f t="shared" si="136"/>
        <v>206.86666666666667</v>
      </c>
      <c r="W1248" s="31"/>
    </row>
    <row r="1249" spans="17:23" ht="16.5" thickBot="1">
      <c r="Q1249" s="43">
        <v>1988</v>
      </c>
      <c r="R1249" s="42">
        <v>12</v>
      </c>
      <c r="T1249" s="25">
        <v>231.2</v>
      </c>
      <c r="U1249" s="10">
        <f t="shared" si="137"/>
        <v>170.02500000000001</v>
      </c>
      <c r="V1249" s="46">
        <f t="shared" si="136"/>
        <v>220.72500000000002</v>
      </c>
      <c r="W1249" s="31"/>
    </row>
    <row r="1250" spans="17:23" ht="16.5" thickBot="1">
      <c r="Q1250" s="43">
        <v>1989</v>
      </c>
      <c r="R1250" s="42">
        <v>1</v>
      </c>
      <c r="T1250" s="25">
        <v>210.1</v>
      </c>
      <c r="U1250" s="10">
        <f t="shared" si="137"/>
        <v>183.73333333333332</v>
      </c>
      <c r="V1250" s="46">
        <f t="shared" si="136"/>
        <v>220.94166666666669</v>
      </c>
      <c r="W1250" s="31"/>
    </row>
    <row r="1251" spans="17:23" ht="16.5" thickBot="1">
      <c r="Q1251" s="43">
        <v>1989</v>
      </c>
      <c r="R1251" s="42">
        <v>2</v>
      </c>
      <c r="T1251" s="25">
        <v>208.7</v>
      </c>
      <c r="U1251" s="10">
        <f t="shared" si="137"/>
        <v>195.95000000000002</v>
      </c>
      <c r="V1251" s="46">
        <f t="shared" si="136"/>
        <v>220.30000000000004</v>
      </c>
      <c r="W1251" s="31"/>
    </row>
    <row r="1252" spans="17:23" ht="16.5" thickBot="1">
      <c r="Q1252" s="43">
        <v>1989</v>
      </c>
      <c r="R1252" s="42">
        <v>3</v>
      </c>
      <c r="T1252" s="25">
        <v>170.4</v>
      </c>
      <c r="U1252" s="10">
        <f t="shared" si="137"/>
        <v>200.84166666666667</v>
      </c>
      <c r="V1252" s="46">
        <f t="shared" si="136"/>
        <v>223.60833333333332</v>
      </c>
      <c r="W1252" s="31"/>
    </row>
    <row r="1253" spans="17:23" ht="16.5" thickBot="1">
      <c r="Q1253" s="43">
        <v>1989</v>
      </c>
      <c r="R1253" s="42">
        <v>4</v>
      </c>
      <c r="T1253" s="25">
        <v>166.3</v>
      </c>
      <c r="U1253" s="10">
        <f t="shared" si="137"/>
        <v>203.625</v>
      </c>
      <c r="V1253" s="46">
        <f t="shared" si="136"/>
        <v>231.64999999999998</v>
      </c>
      <c r="W1253" s="31"/>
    </row>
    <row r="1254" spans="17:23" ht="16.5" thickBot="1">
      <c r="Q1254" s="43">
        <v>1989</v>
      </c>
      <c r="R1254" s="42">
        <v>5</v>
      </c>
      <c r="T1254" s="25">
        <v>195.4</v>
      </c>
      <c r="U1254" s="10">
        <f t="shared" si="137"/>
        <v>210.08333333333337</v>
      </c>
      <c r="V1254" s="46">
        <f t="shared" si="136"/>
        <v>241.46666666666667</v>
      </c>
      <c r="W1254" s="31"/>
    </row>
    <row r="1255" spans="17:23" ht="16.5" thickBot="1">
      <c r="Q1255" s="43">
        <v>1989</v>
      </c>
      <c r="R1255" s="42">
        <v>6</v>
      </c>
      <c r="T1255" s="32">
        <v>284.5</v>
      </c>
      <c r="U1255" s="10">
        <f t="shared" si="137"/>
        <v>225.16666666666666</v>
      </c>
      <c r="V1255" s="46">
        <f t="shared" si="136"/>
        <v>246.36666666666667</v>
      </c>
      <c r="W1255" s="33"/>
    </row>
    <row r="1256" spans="17:23" ht="16.5" thickBot="1">
      <c r="Q1256" s="43">
        <v>1989</v>
      </c>
      <c r="R1256" s="42">
        <v>7</v>
      </c>
      <c r="T1256" s="25">
        <v>180.5</v>
      </c>
      <c r="U1256" s="10">
        <f t="shared" si="137"/>
        <v>218.47499999999999</v>
      </c>
      <c r="V1256" s="46">
        <f t="shared" si="136"/>
        <v>235.51666666666668</v>
      </c>
      <c r="W1256" s="31"/>
    </row>
    <row r="1257" spans="17:23" ht="16.5" thickBot="1">
      <c r="Q1257" s="43">
        <v>1989</v>
      </c>
      <c r="R1257" s="42">
        <v>8</v>
      </c>
      <c r="T1257" s="25">
        <v>232</v>
      </c>
      <c r="U1257" s="10">
        <f t="shared" si="137"/>
        <v>222.24166666666667</v>
      </c>
      <c r="V1257" s="46">
        <f t="shared" si="136"/>
        <v>238.70000000000005</v>
      </c>
      <c r="W1257" s="31"/>
    </row>
    <row r="1258" spans="17:23" ht="16.5" thickBot="1">
      <c r="Q1258" s="43">
        <v>1989</v>
      </c>
      <c r="R1258" s="42">
        <v>9</v>
      </c>
      <c r="T1258" s="25">
        <v>225.1</v>
      </c>
      <c r="U1258" s="10">
        <f t="shared" si="137"/>
        <v>228.16666666666666</v>
      </c>
      <c r="V1258" s="46">
        <f t="shared" si="136"/>
        <v>230.32499999999996</v>
      </c>
      <c r="W1258" s="31"/>
    </row>
    <row r="1259" spans="17:23" ht="16.5" thickBot="1">
      <c r="Q1259" s="43">
        <v>1989</v>
      </c>
      <c r="R1259" s="42">
        <v>10</v>
      </c>
      <c r="T1259" s="25">
        <v>212.2</v>
      </c>
      <c r="U1259" s="10">
        <f t="shared" si="137"/>
        <v>235.47499999999999</v>
      </c>
      <c r="V1259" s="46">
        <f t="shared" si="136"/>
        <v>224.59166666666667</v>
      </c>
      <c r="W1259" s="31"/>
    </row>
    <row r="1260" spans="17:23" ht="16.5" thickBot="1">
      <c r="Q1260" s="43">
        <v>1989</v>
      </c>
      <c r="R1260" s="42">
        <v>11</v>
      </c>
      <c r="T1260" s="25">
        <v>238.2</v>
      </c>
      <c r="U1260" s="10">
        <f t="shared" si="137"/>
        <v>245.03333333333333</v>
      </c>
      <c r="V1260" s="46">
        <f t="shared" si="136"/>
        <v>219.63333333333333</v>
      </c>
      <c r="W1260" s="31"/>
    </row>
    <row r="1261" spans="17:23" ht="16.5" thickBot="1">
      <c r="Q1261" s="43">
        <v>1989</v>
      </c>
      <c r="R1261" s="42">
        <v>12</v>
      </c>
      <c r="T1261" s="25">
        <v>211.4</v>
      </c>
      <c r="U1261" s="10">
        <f t="shared" si="137"/>
        <v>240.27500000000001</v>
      </c>
      <c r="V1261" s="46">
        <f t="shared" si="136"/>
        <v>207.30833333333337</v>
      </c>
      <c r="W1261" s="31"/>
    </row>
    <row r="1262" spans="17:23" ht="16.5" thickBot="1">
      <c r="Q1262" s="43">
        <v>1990</v>
      </c>
      <c r="R1262" s="42">
        <v>1</v>
      </c>
      <c r="S1262">
        <v>1990</v>
      </c>
      <c r="T1262" s="25">
        <v>227.4</v>
      </c>
      <c r="U1262" s="10">
        <f t="shared" si="137"/>
        <v>239.42500000000004</v>
      </c>
      <c r="V1262" s="46">
        <f t="shared" si="136"/>
        <v>200.77500000000001</v>
      </c>
      <c r="W1262" s="31"/>
    </row>
    <row r="1263" spans="17:23" ht="16.5" thickBot="1">
      <c r="Q1263" s="43">
        <v>1990</v>
      </c>
      <c r="R1263" s="42">
        <v>2</v>
      </c>
      <c r="T1263" s="25">
        <v>171.8</v>
      </c>
      <c r="U1263" s="10">
        <f t="shared" si="137"/>
        <v>233.68333333333331</v>
      </c>
      <c r="V1263" s="46">
        <f t="shared" si="136"/>
        <v>199.80833333333331</v>
      </c>
      <c r="W1263" s="31"/>
    </row>
    <row r="1264" spans="17:23" ht="16.5" thickBot="1">
      <c r="Q1264" s="43">
        <v>1990</v>
      </c>
      <c r="R1264" s="42">
        <v>3</v>
      </c>
      <c r="T1264" s="25">
        <v>191.7</v>
      </c>
      <c r="U1264" s="10">
        <f t="shared" si="137"/>
        <v>227.54166666666666</v>
      </c>
      <c r="V1264" s="46">
        <f t="shared" si="136"/>
        <v>206.27499999999998</v>
      </c>
      <c r="W1264" s="31"/>
    </row>
    <row r="1265" spans="17:23" ht="16.5" thickBot="1">
      <c r="Q1265" s="43">
        <v>1990</v>
      </c>
      <c r="R1265" s="42">
        <v>4</v>
      </c>
      <c r="T1265" s="25">
        <v>189.7</v>
      </c>
      <c r="U1265" s="10">
        <f t="shared" si="137"/>
        <v>222.71666666666667</v>
      </c>
      <c r="V1265" s="46">
        <f t="shared" si="136"/>
        <v>205.03333333333333</v>
      </c>
      <c r="W1265" s="31"/>
    </row>
    <row r="1266" spans="17:23" ht="16.5" thickBot="1">
      <c r="Q1266" s="43">
        <v>1990</v>
      </c>
      <c r="R1266" s="42">
        <v>5</v>
      </c>
      <c r="T1266" s="25">
        <v>175.2</v>
      </c>
      <c r="U1266" s="10">
        <f t="shared" si="137"/>
        <v>214.38333333333335</v>
      </c>
      <c r="V1266" s="46">
        <f t="shared" si="136"/>
        <v>204.93333333333337</v>
      </c>
      <c r="W1266" s="31"/>
    </row>
    <row r="1267" spans="17:23" ht="16.5" thickBot="1">
      <c r="Q1267" s="43">
        <v>1990</v>
      </c>
      <c r="R1267" s="42">
        <v>6</v>
      </c>
      <c r="T1267" s="25">
        <v>153.30000000000001</v>
      </c>
      <c r="U1267" s="10">
        <f t="shared" si="137"/>
        <v>202.46666666666667</v>
      </c>
      <c r="V1267" s="46">
        <f t="shared" si="136"/>
        <v>207.05833333333331</v>
      </c>
      <c r="W1267" s="31"/>
    </row>
    <row r="1268" spans="17:23" ht="16.5" thickBot="1">
      <c r="Q1268" s="43">
        <v>1990</v>
      </c>
      <c r="R1268" s="42">
        <v>7</v>
      </c>
      <c r="T1268" s="25">
        <v>191.1</v>
      </c>
      <c r="U1268" s="10">
        <f t="shared" si="137"/>
        <v>197.74999999999997</v>
      </c>
      <c r="V1268" s="46">
        <f t="shared" si="136"/>
        <v>214.20833333333334</v>
      </c>
      <c r="W1268" s="31"/>
    </row>
    <row r="1269" spans="17:23" ht="16.5" thickBot="1">
      <c r="Q1269" s="43">
        <v>1990</v>
      </c>
      <c r="R1269" s="42">
        <v>8</v>
      </c>
      <c r="T1269" s="25">
        <v>252.1</v>
      </c>
      <c r="U1269" s="10">
        <f t="shared" si="137"/>
        <v>206.5</v>
      </c>
      <c r="V1269" s="46">
        <f t="shared" si="136"/>
        <v>218.65833333333339</v>
      </c>
      <c r="W1269" s="31"/>
    </row>
    <row r="1270" spans="17:23" ht="16.5" thickBot="1">
      <c r="Q1270" s="43">
        <v>1990</v>
      </c>
      <c r="R1270" s="42">
        <v>9</v>
      </c>
      <c r="T1270" s="25">
        <v>169.1</v>
      </c>
      <c r="U1270" s="10">
        <f t="shared" si="137"/>
        <v>204.39166666666665</v>
      </c>
      <c r="V1270" s="46">
        <f t="shared" si="136"/>
        <v>213.08333333333334</v>
      </c>
      <c r="W1270" s="31"/>
    </row>
    <row r="1271" spans="17:23" ht="16.5" thickBot="1">
      <c r="Q1271" s="43">
        <v>1990</v>
      </c>
      <c r="R1271" s="42">
        <v>10</v>
      </c>
      <c r="T1271" s="25">
        <v>199.4</v>
      </c>
      <c r="U1271" s="10">
        <f t="shared" si="137"/>
        <v>205.84166666666667</v>
      </c>
      <c r="V1271" s="46">
        <f t="shared" si="136"/>
        <v>217.78333333333333</v>
      </c>
      <c r="W1271" s="31"/>
    </row>
    <row r="1272" spans="17:23" ht="16.5" thickBot="1">
      <c r="Q1272" s="43">
        <v>1990</v>
      </c>
      <c r="R1272" s="42">
        <v>11</v>
      </c>
      <c r="T1272" s="25">
        <v>178.8</v>
      </c>
      <c r="U1272" s="10">
        <f t="shared" si="137"/>
        <v>205.23333333333335</v>
      </c>
      <c r="V1272" s="46">
        <f t="shared" si="136"/>
        <v>214.92499999999998</v>
      </c>
      <c r="W1272" s="31"/>
    </row>
    <row r="1273" spans="17:23" ht="16.5" thickBot="1">
      <c r="Q1273" s="43">
        <v>1990</v>
      </c>
      <c r="R1273" s="42">
        <v>12</v>
      </c>
      <c r="T1273" s="25">
        <v>197.1</v>
      </c>
      <c r="U1273" s="10">
        <f t="shared" si="137"/>
        <v>210.70833333333334</v>
      </c>
      <c r="V1273" s="46">
        <f t="shared" si="136"/>
        <v>217.75833333333333</v>
      </c>
      <c r="W1273" s="31"/>
    </row>
    <row r="1274" spans="17:23" ht="16.5" thickBot="1">
      <c r="Q1274" s="43">
        <v>1991</v>
      </c>
      <c r="R1274" s="42">
        <v>1</v>
      </c>
      <c r="T1274" s="25">
        <v>195.3</v>
      </c>
      <c r="U1274" s="10">
        <f t="shared" si="137"/>
        <v>214.55833333333331</v>
      </c>
      <c r="V1274" s="46">
        <f t="shared" si="136"/>
        <v>223.64999999999998</v>
      </c>
      <c r="W1274" s="31"/>
    </row>
    <row r="1275" spans="17:23" ht="16.5" thickBot="1">
      <c r="Q1275" s="43">
        <v>1991</v>
      </c>
      <c r="R1275" s="42">
        <v>2</v>
      </c>
      <c r="T1275" s="25">
        <v>240.3</v>
      </c>
      <c r="U1275" s="10">
        <f t="shared" si="137"/>
        <v>217.67499999999998</v>
      </c>
      <c r="V1275" s="46">
        <f t="shared" si="136"/>
        <v>231.18333333333337</v>
      </c>
      <c r="W1275" s="31"/>
    </row>
    <row r="1276" spans="17:23" ht="16.5" thickBot="1">
      <c r="Q1276" s="43">
        <v>1991</v>
      </c>
      <c r="R1276" s="42">
        <v>3</v>
      </c>
      <c r="T1276" s="25">
        <v>197</v>
      </c>
      <c r="U1276" s="10">
        <f t="shared" si="137"/>
        <v>215.40833333333333</v>
      </c>
      <c r="V1276" s="46">
        <f t="shared" si="136"/>
        <v>225.27500000000001</v>
      </c>
      <c r="W1276" s="31"/>
    </row>
    <row r="1277" spans="17:23" ht="16.5" thickBot="1">
      <c r="Q1277" s="43">
        <v>1991</v>
      </c>
      <c r="R1277" s="42">
        <v>4</v>
      </c>
      <c r="T1277" s="25">
        <v>197.6</v>
      </c>
      <c r="U1277" s="10">
        <f t="shared" si="137"/>
        <v>217.63333333333333</v>
      </c>
      <c r="V1277" s="46">
        <f t="shared" si="136"/>
        <v>222.94166666666669</v>
      </c>
      <c r="W1277" s="31"/>
    </row>
    <row r="1278" spans="17:23" ht="16.5" thickBot="1">
      <c r="Q1278" s="43">
        <v>1991</v>
      </c>
      <c r="R1278" s="42">
        <v>5</v>
      </c>
      <c r="T1278" s="25">
        <v>166.9</v>
      </c>
      <c r="U1278" s="10">
        <f t="shared" si="137"/>
        <v>213.93333333333337</v>
      </c>
      <c r="V1278" s="46">
        <f t="shared" si="136"/>
        <v>219.72499999999999</v>
      </c>
      <c r="W1278" s="31"/>
    </row>
    <row r="1279" spans="17:23" ht="16.5" thickBot="1">
      <c r="Q1279" s="43">
        <v>1991</v>
      </c>
      <c r="R1279" s="42">
        <v>6</v>
      </c>
      <c r="T1279" s="25">
        <v>224.7</v>
      </c>
      <c r="U1279" s="10">
        <f t="shared" si="137"/>
        <v>220.05833333333337</v>
      </c>
      <c r="V1279" s="46">
        <f t="shared" si="136"/>
        <v>222.91666666666666</v>
      </c>
      <c r="W1279" s="31"/>
    </row>
    <row r="1280" spans="17:23" ht="16.5" thickBot="1">
      <c r="Q1280" s="43">
        <v>1991</v>
      </c>
      <c r="R1280" s="42">
        <v>7</v>
      </c>
      <c r="T1280" s="25">
        <v>240.2</v>
      </c>
      <c r="U1280" s="10">
        <f t="shared" si="137"/>
        <v>227.39166666666668</v>
      </c>
      <c r="V1280" s="46">
        <f t="shared" si="136"/>
        <v>219.70833333333334</v>
      </c>
      <c r="W1280" s="31"/>
    </row>
    <row r="1281" spans="17:23" ht="16.5" thickBot="1">
      <c r="Q1281" s="43">
        <v>1991</v>
      </c>
      <c r="R1281" s="42">
        <v>8</v>
      </c>
      <c r="T1281" s="25">
        <v>240.8</v>
      </c>
      <c r="U1281" s="10">
        <f t="shared" si="137"/>
        <v>231.22499999999999</v>
      </c>
      <c r="V1281" s="46">
        <f t="shared" si="136"/>
        <v>215.42499999999998</v>
      </c>
      <c r="W1281" s="31"/>
    </row>
    <row r="1282" spans="17:23" ht="16.5" thickBot="1">
      <c r="Q1282" s="43">
        <v>1991</v>
      </c>
      <c r="R1282" s="42">
        <v>9</v>
      </c>
      <c r="T1282" s="25">
        <v>168.9</v>
      </c>
      <c r="U1282" s="10">
        <f t="shared" si="137"/>
        <v>222.93333333333337</v>
      </c>
      <c r="V1282" s="46">
        <f t="shared" si="136"/>
        <v>207.10000000000002</v>
      </c>
      <c r="W1282" s="31"/>
    </row>
    <row r="1283" spans="17:23" ht="16.5" thickBot="1">
      <c r="Q1283" s="43">
        <v>1991</v>
      </c>
      <c r="R1283" s="42">
        <v>10</v>
      </c>
      <c r="T1283" s="25">
        <v>197.1</v>
      </c>
      <c r="U1283" s="10">
        <f t="shared" si="137"/>
        <v>222.89999999999998</v>
      </c>
      <c r="V1283" s="46">
        <f t="shared" si="136"/>
        <v>203.38333333333333</v>
      </c>
      <c r="W1283" s="31"/>
    </row>
    <row r="1284" spans="17:23" ht="16.5" thickBot="1">
      <c r="Q1284" s="43">
        <v>1991</v>
      </c>
      <c r="R1284" s="42">
        <v>11</v>
      </c>
      <c r="T1284" s="25">
        <v>159.5</v>
      </c>
      <c r="U1284" s="10">
        <f t="shared" si="137"/>
        <v>219.10833333333332</v>
      </c>
      <c r="V1284" s="46">
        <f t="shared" si="136"/>
        <v>190.2416666666667</v>
      </c>
      <c r="W1284" s="31"/>
    </row>
    <row r="1285" spans="17:23" ht="16.5" thickBot="1">
      <c r="Q1285" s="43">
        <v>1991</v>
      </c>
      <c r="R1285" s="42">
        <v>12</v>
      </c>
      <c r="T1285" s="25">
        <v>212.6</v>
      </c>
      <c r="U1285" s="10">
        <f t="shared" si="137"/>
        <v>221.9083333333333</v>
      </c>
      <c r="V1285" s="46">
        <f t="shared" si="136"/>
        <v>179.72499999999999</v>
      </c>
      <c r="W1285" s="31"/>
    </row>
    <row r="1286" spans="17:23" ht="16.5" thickBot="1">
      <c r="Q1286" s="43">
        <v>1992</v>
      </c>
      <c r="R1286" s="42">
        <v>1</v>
      </c>
      <c r="T1286" s="25">
        <v>198.3</v>
      </c>
      <c r="U1286" s="10">
        <f t="shared" si="137"/>
        <v>216.21666666666667</v>
      </c>
      <c r="V1286" s="46">
        <f t="shared" si="136"/>
        <v>162.01666666666668</v>
      </c>
      <c r="W1286" s="31"/>
    </row>
    <row r="1287" spans="17:23" ht="16.5" thickBot="1">
      <c r="Q1287" s="43">
        <v>1992</v>
      </c>
      <c r="R1287" s="42">
        <v>2</v>
      </c>
      <c r="T1287" s="25">
        <v>230.7</v>
      </c>
      <c r="U1287" s="10">
        <f t="shared" si="137"/>
        <v>214.58333333333334</v>
      </c>
      <c r="V1287" s="46">
        <f t="shared" si="136"/>
        <v>146.14166666666668</v>
      </c>
      <c r="W1287" s="31"/>
    </row>
    <row r="1288" spans="17:23" ht="16.5" thickBot="1">
      <c r="Q1288" s="43">
        <v>1992</v>
      </c>
      <c r="R1288" s="42">
        <v>3</v>
      </c>
      <c r="T1288" s="25">
        <v>151</v>
      </c>
      <c r="U1288" s="10">
        <f t="shared" si="137"/>
        <v>205.60833333333335</v>
      </c>
      <c r="V1288" s="46">
        <f t="shared" si="136"/>
        <v>123.18333333333334</v>
      </c>
      <c r="W1288" s="31"/>
    </row>
    <row r="1289" spans="17:23" ht="16.5" thickBot="1">
      <c r="Q1289" s="43">
        <v>1992</v>
      </c>
      <c r="R1289" s="42">
        <v>4</v>
      </c>
      <c r="T1289" s="25">
        <v>142.19999999999999</v>
      </c>
      <c r="U1289" s="10">
        <f t="shared" si="137"/>
        <v>198.80833333333337</v>
      </c>
      <c r="V1289" s="46">
        <f t="shared" si="136"/>
        <v>116.96666666666668</v>
      </c>
      <c r="W1289" s="31"/>
    </row>
    <row r="1290" spans="17:23" ht="16.5" thickBot="1">
      <c r="Q1290" s="43">
        <v>1992</v>
      </c>
      <c r="R1290" s="42">
        <v>5</v>
      </c>
      <c r="T1290" s="25">
        <v>94.3</v>
      </c>
      <c r="U1290" s="10">
        <f t="shared" si="137"/>
        <v>184.80833333333331</v>
      </c>
      <c r="V1290" s="46">
        <f t="shared" ref="V1290:V1353" si="138">(T1290+T1291+T1292+T1293+T1294+T1295+T1296/2)/6</f>
        <v>115.18333333333332</v>
      </c>
      <c r="W1290" s="31"/>
    </row>
    <row r="1291" spans="17:23" ht="16.5" thickBot="1">
      <c r="Q1291" s="43">
        <v>1992</v>
      </c>
      <c r="R1291" s="42">
        <v>6</v>
      </c>
      <c r="T1291" s="25">
        <v>98.5</v>
      </c>
      <c r="U1291" s="10">
        <f t="shared" si="137"/>
        <v>170.21666666666667</v>
      </c>
      <c r="V1291" s="46">
        <f t="shared" si="138"/>
        <v>120.43333333333334</v>
      </c>
      <c r="W1291" s="31"/>
    </row>
    <row r="1292" spans="17:23" ht="16.5" thickBot="1">
      <c r="Q1292" s="43">
        <v>1992</v>
      </c>
      <c r="R1292" s="42">
        <v>7</v>
      </c>
      <c r="T1292" s="25">
        <v>114.2</v>
      </c>
      <c r="U1292" s="10">
        <f t="shared" si="137"/>
        <v>155.00833333333333</v>
      </c>
      <c r="V1292" s="46">
        <f t="shared" si="138"/>
        <v>120.96666666666668</v>
      </c>
      <c r="W1292" s="31"/>
    </row>
    <row r="1293" spans="17:23" ht="16.5" thickBot="1">
      <c r="Q1293" s="43">
        <v>1992</v>
      </c>
      <c r="R1293" s="42">
        <v>8</v>
      </c>
      <c r="T1293" s="25">
        <v>91.9</v>
      </c>
      <c r="U1293" s="10">
        <f t="shared" si="137"/>
        <v>134.57500000000002</v>
      </c>
      <c r="V1293" s="46">
        <f t="shared" si="138"/>
        <v>119.36666666666666</v>
      </c>
      <c r="W1293" s="31"/>
    </row>
    <row r="1294" spans="17:23" ht="16.5" thickBot="1">
      <c r="Q1294" s="43">
        <v>1992</v>
      </c>
      <c r="R1294" s="42">
        <v>9</v>
      </c>
      <c r="T1294" s="25">
        <v>94</v>
      </c>
      <c r="U1294" s="10">
        <f t="shared" si="137"/>
        <v>118.43333333333334</v>
      </c>
      <c r="V1294" s="46">
        <f t="shared" si="138"/>
        <v>123.23333333333333</v>
      </c>
      <c r="W1294" s="31"/>
    </row>
    <row r="1295" spans="17:23" ht="16.5" thickBot="1">
      <c r="Q1295" s="43">
        <v>1992</v>
      </c>
      <c r="R1295" s="42">
        <v>10</v>
      </c>
      <c r="T1295" s="25">
        <v>133.4</v>
      </c>
      <c r="U1295" s="10">
        <f t="shared" si="137"/>
        <v>116.23333333333333</v>
      </c>
      <c r="V1295" s="46">
        <f t="shared" si="138"/>
        <v>123.96666666666665</v>
      </c>
      <c r="W1295" s="31"/>
    </row>
    <row r="1296" spans="17:23" ht="16.5" thickBot="1">
      <c r="Q1296" s="43">
        <v>1992</v>
      </c>
      <c r="R1296" s="42">
        <v>11</v>
      </c>
      <c r="T1296" s="25">
        <v>129.6</v>
      </c>
      <c r="U1296" s="10">
        <f t="shared" si="137"/>
        <v>118.125</v>
      </c>
      <c r="V1296" s="46">
        <f t="shared" si="138"/>
        <v>116.16666666666667</v>
      </c>
      <c r="W1296" s="31"/>
    </row>
    <row r="1297" spans="17:23" ht="16.5" thickBot="1">
      <c r="Q1297" s="43">
        <v>1992</v>
      </c>
      <c r="R1297" s="42">
        <v>12</v>
      </c>
      <c r="T1297" s="25">
        <v>122</v>
      </c>
      <c r="U1297" s="10">
        <f t="shared" si="137"/>
        <v>122.39166666666667</v>
      </c>
      <c r="V1297" s="46">
        <f t="shared" si="138"/>
        <v>106.93333333333332</v>
      </c>
      <c r="W1297" s="31"/>
    </row>
    <row r="1298" spans="17:23" ht="16.5" thickBot="1">
      <c r="Q1298" s="43">
        <v>1993</v>
      </c>
      <c r="R1298" s="42">
        <v>1</v>
      </c>
      <c r="T1298" s="25">
        <v>81.400000000000006</v>
      </c>
      <c r="U1298" s="10">
        <f t="shared" ref="U1298:U1361" si="139">(T1292/2+T1293+T1294+T1295+T1296+T1297+T1298)/6</f>
        <v>118.23333333333333</v>
      </c>
      <c r="V1298" s="46">
        <f t="shared" si="138"/>
        <v>99.100000000000009</v>
      </c>
      <c r="W1298" s="31"/>
    </row>
    <row r="1299" spans="17:23" ht="16.5" thickBot="1">
      <c r="Q1299" s="43">
        <v>1993</v>
      </c>
      <c r="R1299" s="42">
        <v>2</v>
      </c>
      <c r="T1299" s="25">
        <v>127.8</v>
      </c>
      <c r="U1299" s="10">
        <f t="shared" si="139"/>
        <v>122.35833333333333</v>
      </c>
      <c r="V1299" s="46">
        <f t="shared" si="138"/>
        <v>97.441666666666663</v>
      </c>
      <c r="W1299" s="31"/>
    </row>
    <row r="1300" spans="17:23" ht="16.5" thickBot="1">
      <c r="Q1300" s="43">
        <v>1993</v>
      </c>
      <c r="R1300" s="42">
        <v>3</v>
      </c>
      <c r="T1300" s="25">
        <v>102.4</v>
      </c>
      <c r="U1300" s="10">
        <f t="shared" si="139"/>
        <v>123.93333333333332</v>
      </c>
      <c r="V1300" s="46">
        <f t="shared" si="138"/>
        <v>83.95</v>
      </c>
      <c r="W1300" s="31"/>
    </row>
    <row r="1301" spans="17:23" ht="16.5" thickBot="1">
      <c r="Q1301" s="43">
        <v>1993</v>
      </c>
      <c r="R1301" s="42">
        <v>4</v>
      </c>
      <c r="T1301" s="25">
        <v>94.4</v>
      </c>
      <c r="U1301" s="10">
        <f t="shared" si="139"/>
        <v>120.71666666666665</v>
      </c>
      <c r="V1301" s="46">
        <f t="shared" si="138"/>
        <v>75.408333333333331</v>
      </c>
      <c r="W1301" s="31"/>
    </row>
    <row r="1302" spans="17:23" ht="16.5" thickBot="1">
      <c r="Q1302" s="43">
        <v>1993</v>
      </c>
      <c r="R1302" s="42">
        <v>5</v>
      </c>
      <c r="T1302" s="25">
        <v>78.8</v>
      </c>
      <c r="U1302" s="10">
        <f t="shared" si="139"/>
        <v>111.93333333333334</v>
      </c>
      <c r="V1302" s="46">
        <f t="shared" si="138"/>
        <v>69.61666666666666</v>
      </c>
      <c r="W1302" s="31"/>
    </row>
    <row r="1303" spans="17:23" ht="16.5" thickBot="1">
      <c r="Q1303" s="43">
        <v>1993</v>
      </c>
      <c r="R1303" s="42">
        <v>6</v>
      </c>
      <c r="T1303" s="25">
        <v>69.599999999999994</v>
      </c>
      <c r="U1303" s="10">
        <f t="shared" si="139"/>
        <v>102.56666666666666</v>
      </c>
      <c r="V1303" s="46">
        <f t="shared" si="138"/>
        <v>66.199999999999989</v>
      </c>
      <c r="W1303" s="31"/>
    </row>
    <row r="1304" spans="17:23" ht="16.5" thickBot="1">
      <c r="Q1304" s="43">
        <v>1993</v>
      </c>
      <c r="R1304" s="42">
        <v>7</v>
      </c>
      <c r="T1304" s="25">
        <v>80.400000000000006</v>
      </c>
      <c r="U1304" s="10">
        <f t="shared" si="139"/>
        <v>99.016666666666652</v>
      </c>
      <c r="V1304" s="46">
        <f t="shared" si="138"/>
        <v>67.374999999999986</v>
      </c>
      <c r="W1304" s="31"/>
    </row>
    <row r="1305" spans="17:23" ht="16.5" thickBot="1">
      <c r="Q1305" s="43">
        <v>1993</v>
      </c>
      <c r="R1305" s="42">
        <v>8</v>
      </c>
      <c r="T1305" s="25">
        <v>62.5</v>
      </c>
      <c r="U1305" s="10">
        <f t="shared" si="139"/>
        <v>92</v>
      </c>
      <c r="V1305" s="46">
        <f t="shared" si="138"/>
        <v>65.624999999999986</v>
      </c>
      <c r="W1305" s="31"/>
    </row>
    <row r="1306" spans="17:23" ht="16.5" thickBot="1">
      <c r="Q1306" s="43">
        <v>1993</v>
      </c>
      <c r="R1306" s="42">
        <v>9</v>
      </c>
      <c r="T1306" s="25">
        <v>31.2</v>
      </c>
      <c r="U1306" s="10">
        <f t="shared" si="139"/>
        <v>78.016666666666666</v>
      </c>
      <c r="V1306" s="46">
        <f t="shared" si="138"/>
        <v>63.741666666666667</v>
      </c>
      <c r="W1306" s="31"/>
    </row>
    <row r="1307" spans="17:23" ht="16.5" thickBot="1">
      <c r="Q1307" s="43">
        <v>1993</v>
      </c>
      <c r="R1307" s="42">
        <v>10</v>
      </c>
      <c r="T1307" s="25">
        <v>71.099999999999994</v>
      </c>
      <c r="U1307" s="10">
        <f t="shared" si="139"/>
        <v>73.466666666666654</v>
      </c>
      <c r="V1307" s="46">
        <f t="shared" si="138"/>
        <v>64.783333333333331</v>
      </c>
      <c r="W1307" s="31"/>
    </row>
    <row r="1308" spans="17:23" ht="16.5" thickBot="1">
      <c r="Q1308" s="43">
        <v>1993</v>
      </c>
      <c r="R1308" s="42">
        <v>11</v>
      </c>
      <c r="T1308" s="25">
        <v>48.2</v>
      </c>
      <c r="U1308" s="10">
        <f t="shared" si="139"/>
        <v>67.066666666666677</v>
      </c>
      <c r="V1308" s="46">
        <f t="shared" si="138"/>
        <v>57.699999999999989</v>
      </c>
      <c r="W1308" s="31"/>
    </row>
    <row r="1309" spans="17:23" ht="16.5" thickBot="1">
      <c r="Q1309" s="43">
        <v>1993</v>
      </c>
      <c r="R1309" s="42">
        <v>12</v>
      </c>
      <c r="T1309" s="25">
        <v>68.400000000000006</v>
      </c>
      <c r="U1309" s="10">
        <f t="shared" si="139"/>
        <v>66.100000000000009</v>
      </c>
      <c r="V1309" s="46">
        <f t="shared" si="138"/>
        <v>55.458333333333343</v>
      </c>
      <c r="W1309" s="31"/>
    </row>
    <row r="1310" spans="17:23" ht="16.5" thickBot="1">
      <c r="Q1310" s="43">
        <v>1994</v>
      </c>
      <c r="R1310" s="42">
        <v>1</v>
      </c>
      <c r="T1310" s="25">
        <v>84.9</v>
      </c>
      <c r="U1310" s="10">
        <f t="shared" si="139"/>
        <v>67.75</v>
      </c>
      <c r="V1310" s="46">
        <f t="shared" si="138"/>
        <v>51.583333333333343</v>
      </c>
      <c r="W1310" s="31"/>
    </row>
    <row r="1311" spans="17:23" ht="16.5" thickBot="1">
      <c r="Q1311" s="43">
        <v>1994</v>
      </c>
      <c r="R1311" s="42">
        <v>2</v>
      </c>
      <c r="T1311" s="25">
        <v>54.9</v>
      </c>
      <c r="U1311" s="10">
        <f t="shared" si="139"/>
        <v>64.99166666666666</v>
      </c>
      <c r="V1311" s="46">
        <f t="shared" si="138"/>
        <v>44.508333333333333</v>
      </c>
      <c r="W1311" s="31"/>
    </row>
    <row r="1312" spans="17:23" ht="16.5" thickBot="1">
      <c r="Q1312" s="43">
        <v>1994</v>
      </c>
      <c r="R1312" s="42">
        <v>3</v>
      </c>
      <c r="T1312" s="25">
        <v>47.5</v>
      </c>
      <c r="U1312" s="10">
        <f t="shared" si="139"/>
        <v>65.099999999999994</v>
      </c>
      <c r="V1312" s="46">
        <f t="shared" si="138"/>
        <v>41.591666666666669</v>
      </c>
      <c r="W1312" s="31"/>
    </row>
    <row r="1313" spans="17:23" ht="16.5" thickBot="1">
      <c r="Q1313" s="43">
        <v>1994</v>
      </c>
      <c r="R1313" s="42">
        <v>4</v>
      </c>
      <c r="T1313" s="25">
        <v>27.4</v>
      </c>
      <c r="U1313" s="10">
        <f t="shared" si="139"/>
        <v>61.141666666666659</v>
      </c>
      <c r="V1313" s="46">
        <f t="shared" si="138"/>
        <v>42.641666666666673</v>
      </c>
      <c r="W1313" s="31"/>
    </row>
    <row r="1314" spans="17:23" ht="16.5" thickBot="1">
      <c r="Q1314" s="43">
        <v>1994</v>
      </c>
      <c r="R1314" s="42">
        <v>5</v>
      </c>
      <c r="T1314" s="25">
        <v>29.8</v>
      </c>
      <c r="U1314" s="10">
        <f t="shared" si="139"/>
        <v>56.166666666666664</v>
      </c>
      <c r="V1314" s="46">
        <f t="shared" si="138"/>
        <v>46.125</v>
      </c>
      <c r="W1314" s="31"/>
    </row>
    <row r="1315" spans="17:23" ht="16.5" thickBot="1">
      <c r="Q1315" s="43">
        <v>1994</v>
      </c>
      <c r="R1315" s="42">
        <v>6</v>
      </c>
      <c r="T1315" s="25">
        <v>39.700000000000003</v>
      </c>
      <c r="U1315" s="10">
        <f t="shared" si="139"/>
        <v>53.066666666666663</v>
      </c>
      <c r="V1315" s="46">
        <f t="shared" si="138"/>
        <v>46.300000000000011</v>
      </c>
      <c r="W1315" s="31"/>
    </row>
    <row r="1316" spans="17:23" ht="16.5" thickBot="1">
      <c r="Q1316" s="43">
        <v>1994</v>
      </c>
      <c r="R1316" s="42">
        <v>7</v>
      </c>
      <c r="T1316" s="25">
        <v>50.6</v>
      </c>
      <c r="U1316" s="10">
        <f t="shared" si="139"/>
        <v>48.725000000000001</v>
      </c>
      <c r="V1316" s="46">
        <f t="shared" si="138"/>
        <v>45.083333333333336</v>
      </c>
      <c r="W1316" s="31"/>
    </row>
    <row r="1317" spans="17:23" ht="16.5" thickBot="1">
      <c r="Q1317" s="43">
        <v>1994</v>
      </c>
      <c r="R1317" s="42">
        <v>8</v>
      </c>
      <c r="T1317" s="25">
        <v>34.299999999999997</v>
      </c>
      <c r="U1317" s="10">
        <f t="shared" si="139"/>
        <v>42.791666666666664</v>
      </c>
      <c r="V1317" s="46">
        <f t="shared" si="138"/>
        <v>43.18333333333333</v>
      </c>
      <c r="W1317" s="31"/>
    </row>
    <row r="1318" spans="17:23" ht="16.5" thickBot="1">
      <c r="Q1318" s="43">
        <v>1994</v>
      </c>
      <c r="R1318" s="42">
        <v>9</v>
      </c>
      <c r="T1318" s="25">
        <v>40.5</v>
      </c>
      <c r="U1318" s="10">
        <f t="shared" si="139"/>
        <v>41.008333333333333</v>
      </c>
      <c r="V1318" s="46">
        <f t="shared" si="138"/>
        <v>45.141666666666659</v>
      </c>
      <c r="W1318" s="31"/>
    </row>
    <row r="1319" spans="17:23" ht="16.5" thickBot="1">
      <c r="Q1319" s="43">
        <v>1994</v>
      </c>
      <c r="R1319" s="42">
        <v>10</v>
      </c>
      <c r="T1319" s="25">
        <v>67.099999999999994</v>
      </c>
      <c r="U1319" s="10">
        <f t="shared" si="139"/>
        <v>45.95000000000001</v>
      </c>
      <c r="V1319" s="46">
        <f t="shared" si="138"/>
        <v>44.050000000000004</v>
      </c>
      <c r="W1319" s="31"/>
    </row>
    <row r="1320" spans="17:23" ht="16.5" thickBot="1">
      <c r="Q1320" s="43">
        <v>1994</v>
      </c>
      <c r="R1320" s="42">
        <v>11</v>
      </c>
      <c r="T1320" s="25">
        <v>29.5</v>
      </c>
      <c r="U1320" s="10">
        <f t="shared" si="139"/>
        <v>46.1</v>
      </c>
      <c r="V1320" s="46">
        <f t="shared" si="138"/>
        <v>36.283333333333339</v>
      </c>
      <c r="W1320" s="31"/>
    </row>
    <row r="1321" spans="17:23" ht="16.5" thickBot="1">
      <c r="Q1321" s="43">
        <v>1994</v>
      </c>
      <c r="R1321" s="42">
        <v>12</v>
      </c>
      <c r="T1321" s="25">
        <v>32.200000000000003</v>
      </c>
      <c r="U1321" s="10">
        <f t="shared" si="139"/>
        <v>45.675000000000004</v>
      </c>
      <c r="V1321" s="46">
        <f t="shared" si="138"/>
        <v>34.858333333333334</v>
      </c>
      <c r="W1321" s="31"/>
    </row>
    <row r="1322" spans="17:23" ht="16.5" thickBot="1">
      <c r="Q1322" s="43">
        <v>1995</v>
      </c>
      <c r="R1322" s="42">
        <v>1</v>
      </c>
      <c r="T1322" s="25">
        <v>32.6</v>
      </c>
      <c r="U1322" s="10">
        <f t="shared" si="139"/>
        <v>43.583333333333336</v>
      </c>
      <c r="V1322" s="46">
        <f t="shared" si="138"/>
        <v>33.06666666666667</v>
      </c>
      <c r="W1322" s="31"/>
    </row>
    <row r="1323" spans="17:23" ht="16.5" thickBot="1">
      <c r="Q1323" s="43">
        <v>1995</v>
      </c>
      <c r="R1323" s="42">
        <v>2</v>
      </c>
      <c r="T1323" s="25">
        <v>45.8</v>
      </c>
      <c r="U1323" s="10">
        <f t="shared" si="139"/>
        <v>44.141666666666659</v>
      </c>
      <c r="V1323" s="46">
        <f t="shared" si="138"/>
        <v>30.849999999999998</v>
      </c>
      <c r="W1323" s="31"/>
    </row>
    <row r="1324" spans="17:23" ht="16.5" thickBot="1">
      <c r="Q1324" s="43">
        <v>1995</v>
      </c>
      <c r="R1324" s="42">
        <v>3</v>
      </c>
      <c r="T1324" s="25">
        <v>46.3</v>
      </c>
      <c r="U1324" s="10">
        <f t="shared" si="139"/>
        <v>45.625</v>
      </c>
      <c r="V1324" s="46">
        <f t="shared" si="138"/>
        <v>26.041666666666668</v>
      </c>
      <c r="W1324" s="31"/>
    </row>
    <row r="1325" spans="17:23" ht="16.5" thickBot="1">
      <c r="Q1325" s="43">
        <v>1995</v>
      </c>
      <c r="R1325" s="42">
        <v>4</v>
      </c>
      <c r="T1325" s="25">
        <v>21.6</v>
      </c>
      <c r="U1325" s="10">
        <f t="shared" si="139"/>
        <v>40.258333333333333</v>
      </c>
      <c r="V1325" s="46">
        <f t="shared" si="138"/>
        <v>22.183333333333337</v>
      </c>
      <c r="W1325" s="31"/>
    </row>
    <row r="1326" spans="17:23" ht="16.5" thickBot="1">
      <c r="Q1326" s="43">
        <v>1995</v>
      </c>
      <c r="R1326" s="42">
        <v>5</v>
      </c>
      <c r="T1326" s="25">
        <v>19.399999999999999</v>
      </c>
      <c r="U1326" s="10">
        <f t="shared" si="139"/>
        <v>35.44166666666667</v>
      </c>
      <c r="V1326" s="46">
        <f t="shared" si="138"/>
        <v>22.3</v>
      </c>
      <c r="W1326" s="31"/>
    </row>
    <row r="1327" spans="17:23" ht="16.5" thickBot="1">
      <c r="Q1327" s="43">
        <v>1995</v>
      </c>
      <c r="R1327" s="42">
        <v>6</v>
      </c>
      <c r="T1327" s="25">
        <v>22.5</v>
      </c>
      <c r="U1327" s="10">
        <f t="shared" si="139"/>
        <v>34.050000000000004</v>
      </c>
      <c r="V1327" s="46">
        <f t="shared" si="138"/>
        <v>21.474999999999998</v>
      </c>
      <c r="W1327" s="31"/>
    </row>
    <row r="1328" spans="17:23" ht="16.5" thickBot="1">
      <c r="Q1328" s="43">
        <v>1995</v>
      </c>
      <c r="R1328" s="42">
        <v>7</v>
      </c>
      <c r="T1328" s="25">
        <v>20.399999999999999</v>
      </c>
      <c r="U1328" s="10">
        <f t="shared" si="139"/>
        <v>32.050000000000004</v>
      </c>
      <c r="V1328" s="46">
        <f t="shared" si="138"/>
        <v>20.075000000000003</v>
      </c>
      <c r="W1328" s="31"/>
    </row>
    <row r="1329" spans="17:23" ht="16.5" thickBot="1">
      <c r="Q1329" s="43">
        <v>1995</v>
      </c>
      <c r="R1329" s="42">
        <v>8</v>
      </c>
      <c r="T1329" s="25">
        <v>18.2</v>
      </c>
      <c r="U1329" s="10">
        <f t="shared" si="139"/>
        <v>28.549999999999997</v>
      </c>
      <c r="V1329" s="46">
        <f t="shared" si="138"/>
        <v>18.425000000000001</v>
      </c>
      <c r="W1329" s="31"/>
    </row>
    <row r="1330" spans="17:23" ht="16.5" thickBot="1">
      <c r="Q1330" s="43">
        <v>1995</v>
      </c>
      <c r="R1330" s="42">
        <v>9</v>
      </c>
      <c r="T1330" s="25">
        <v>15.7</v>
      </c>
      <c r="U1330" s="10">
        <f t="shared" si="139"/>
        <v>23.491666666666671</v>
      </c>
      <c r="V1330" s="46">
        <f t="shared" si="138"/>
        <v>17.083333333333332</v>
      </c>
      <c r="W1330" s="31"/>
    </row>
    <row r="1331" spans="17:23" ht="16.5" thickBot="1">
      <c r="Q1331" s="43">
        <v>1995</v>
      </c>
      <c r="R1331" s="42">
        <v>10</v>
      </c>
      <c r="T1331" s="25">
        <v>30.6</v>
      </c>
      <c r="U1331" s="10">
        <f t="shared" si="139"/>
        <v>22.933333333333334</v>
      </c>
      <c r="V1331" s="46">
        <f t="shared" si="138"/>
        <v>16.083333333333332</v>
      </c>
      <c r="W1331" s="31"/>
    </row>
    <row r="1332" spans="17:23" ht="16.5" thickBot="1">
      <c r="Q1332" s="43">
        <v>1995</v>
      </c>
      <c r="R1332" s="42">
        <v>11</v>
      </c>
      <c r="T1332" s="25">
        <v>14</v>
      </c>
      <c r="U1332" s="10">
        <f t="shared" si="139"/>
        <v>21.849999999999998</v>
      </c>
      <c r="V1332" s="46">
        <f t="shared" si="138"/>
        <v>12.183333333333335</v>
      </c>
      <c r="W1332" s="31"/>
    </row>
    <row r="1333" spans="17:23" ht="16.5" thickBot="1">
      <c r="Q1333" s="43">
        <v>1995</v>
      </c>
      <c r="R1333" s="42">
        <v>12</v>
      </c>
      <c r="T1333" s="25">
        <v>14.9</v>
      </c>
      <c r="U1333" s="10">
        <f t="shared" si="139"/>
        <v>20.841666666666669</v>
      </c>
      <c r="V1333" s="46">
        <f t="shared" si="138"/>
        <v>11.858333333333334</v>
      </c>
      <c r="W1333" s="31"/>
    </row>
    <row r="1334" spans="17:23" ht="16.5" thickBot="1">
      <c r="Q1334" s="43">
        <v>1996</v>
      </c>
      <c r="R1334" s="42">
        <v>1</v>
      </c>
      <c r="T1334" s="25">
        <v>13.3</v>
      </c>
      <c r="U1334" s="10">
        <f t="shared" si="139"/>
        <v>19.483333333333331</v>
      </c>
      <c r="V1334" s="46">
        <f t="shared" si="138"/>
        <v>11.733333333333334</v>
      </c>
      <c r="W1334" s="31"/>
    </row>
    <row r="1335" spans="17:23" ht="16.5" thickBot="1">
      <c r="Q1335" s="43">
        <v>1996</v>
      </c>
      <c r="R1335" s="42">
        <v>2</v>
      </c>
      <c r="T1335" s="25">
        <v>7.7</v>
      </c>
      <c r="U1335" s="10">
        <f t="shared" si="139"/>
        <v>17.55</v>
      </c>
      <c r="V1335" s="46">
        <f t="shared" si="138"/>
        <v>12.141666666666666</v>
      </c>
      <c r="W1335" s="31"/>
    </row>
    <row r="1336" spans="17:23" ht="16.5" thickBot="1">
      <c r="Q1336" s="43">
        <v>1996</v>
      </c>
      <c r="R1336" s="42">
        <v>3</v>
      </c>
      <c r="T1336" s="25">
        <v>12.6</v>
      </c>
      <c r="U1336" s="10">
        <f t="shared" si="139"/>
        <v>16.824999999999999</v>
      </c>
      <c r="V1336" s="46">
        <f t="shared" si="138"/>
        <v>12.75</v>
      </c>
      <c r="W1336" s="31"/>
    </row>
    <row r="1337" spans="17:23" ht="16.5" thickBot="1">
      <c r="Q1337" s="43">
        <v>1996</v>
      </c>
      <c r="R1337" s="42">
        <v>4</v>
      </c>
      <c r="T1337" s="25">
        <v>6.8</v>
      </c>
      <c r="U1337" s="10">
        <f t="shared" si="139"/>
        <v>14.1</v>
      </c>
      <c r="V1337" s="33">
        <f t="shared" si="138"/>
        <v>10.958333333333334</v>
      </c>
      <c r="W1337" s="36"/>
    </row>
    <row r="1338" spans="17:23" ht="16.5" thickBot="1">
      <c r="Q1338" s="43">
        <v>1996</v>
      </c>
      <c r="R1338" s="42">
        <v>5</v>
      </c>
      <c r="T1338" s="25">
        <v>7.6</v>
      </c>
      <c r="U1338" s="10">
        <f t="shared" si="139"/>
        <v>11.65</v>
      </c>
      <c r="V1338" s="46">
        <f t="shared" si="138"/>
        <v>11.958333333333336</v>
      </c>
      <c r="W1338" s="46"/>
    </row>
    <row r="1339" spans="17:23" ht="16.5" thickBot="1">
      <c r="Q1339" s="43">
        <v>1996</v>
      </c>
      <c r="R1339" s="42">
        <v>6</v>
      </c>
      <c r="T1339" s="25">
        <v>16.5</v>
      </c>
      <c r="U1339" s="10">
        <f t="shared" si="139"/>
        <v>11.991666666666665</v>
      </c>
      <c r="V1339" s="46">
        <f t="shared" si="138"/>
        <v>13.933333333333332</v>
      </c>
      <c r="W1339" s="46"/>
    </row>
    <row r="1340" spans="17:23" ht="16.5" thickBot="1">
      <c r="Q1340" s="43">
        <v>1996</v>
      </c>
      <c r="R1340" s="42">
        <v>7</v>
      </c>
      <c r="T1340" s="25">
        <v>11.8</v>
      </c>
      <c r="U1340" s="10">
        <f t="shared" si="139"/>
        <v>11.608333333333334</v>
      </c>
      <c r="V1340" s="46">
        <f t="shared" si="138"/>
        <v>12.966666666666667</v>
      </c>
      <c r="W1340" s="46"/>
    </row>
    <row r="1341" spans="17:23" ht="16.5" thickBot="1">
      <c r="Q1341" s="43">
        <v>1996</v>
      </c>
      <c r="R1341" s="42">
        <v>8</v>
      </c>
      <c r="T1341" s="25">
        <v>19.7</v>
      </c>
      <c r="U1341" s="10">
        <f t="shared" si="139"/>
        <v>13.141666666666667</v>
      </c>
      <c r="V1341" s="46">
        <f t="shared" si="138"/>
        <v>12.533333333333333</v>
      </c>
      <c r="W1341" s="31"/>
    </row>
    <row r="1342" spans="17:23" ht="16.5" thickBot="1">
      <c r="Q1342" s="43">
        <v>1996</v>
      </c>
      <c r="R1342" s="42">
        <v>9</v>
      </c>
      <c r="T1342" s="25">
        <v>3</v>
      </c>
      <c r="U1342" s="10">
        <f t="shared" si="139"/>
        <v>11.950000000000001</v>
      </c>
      <c r="V1342" s="46">
        <f t="shared" si="138"/>
        <v>11.174999999999999</v>
      </c>
      <c r="W1342" s="31"/>
    </row>
    <row r="1343" spans="17:23" ht="16.5" thickBot="1">
      <c r="Q1343" s="43">
        <v>1996</v>
      </c>
      <c r="R1343" s="42">
        <v>10</v>
      </c>
      <c r="T1343" s="25">
        <v>0.7</v>
      </c>
      <c r="U1343" s="62">
        <f t="shared" si="139"/>
        <v>10.450000000000001</v>
      </c>
      <c r="V1343" s="46">
        <f t="shared" si="138"/>
        <v>13.6</v>
      </c>
      <c r="W1343" s="31"/>
    </row>
    <row r="1344" spans="17:23" ht="16.5" thickBot="1">
      <c r="Q1344" s="43">
        <v>1996</v>
      </c>
      <c r="R1344" s="42">
        <v>11</v>
      </c>
      <c r="T1344" s="25">
        <v>24.9</v>
      </c>
      <c r="U1344" s="10">
        <f t="shared" si="139"/>
        <v>13.4</v>
      </c>
      <c r="V1344" s="46">
        <f t="shared" si="138"/>
        <v>17.516666666666666</v>
      </c>
      <c r="W1344" s="31"/>
    </row>
    <row r="1345" spans="17:23" ht="16.5" thickBot="1">
      <c r="Q1345" s="43">
        <v>1996</v>
      </c>
      <c r="R1345" s="42">
        <v>12</v>
      </c>
      <c r="T1345" s="25">
        <v>14</v>
      </c>
      <c r="U1345" s="10">
        <f t="shared" si="139"/>
        <v>13.725</v>
      </c>
      <c r="V1345" s="46">
        <f t="shared" si="138"/>
        <v>17.216666666666669</v>
      </c>
      <c r="W1345" s="31"/>
    </row>
    <row r="1346" spans="17:23" ht="16.5" thickBot="1">
      <c r="Q1346" s="43">
        <v>1997</v>
      </c>
      <c r="R1346" s="42">
        <v>1</v>
      </c>
      <c r="T1346" s="25">
        <v>7.4</v>
      </c>
      <c r="U1346" s="10">
        <f t="shared" si="139"/>
        <v>12.600000000000001</v>
      </c>
      <c r="V1346" s="46">
        <f t="shared" si="138"/>
        <v>17.691666666666666</v>
      </c>
      <c r="W1346" s="31"/>
    </row>
    <row r="1347" spans="17:23" ht="16.5" thickBot="1">
      <c r="Q1347" s="43">
        <v>1997</v>
      </c>
      <c r="R1347" s="42">
        <v>2</v>
      </c>
      <c r="T1347" s="25">
        <v>11</v>
      </c>
      <c r="U1347" s="10">
        <f t="shared" si="139"/>
        <v>11.808333333333332</v>
      </c>
      <c r="V1347" s="46">
        <f t="shared" si="138"/>
        <v>20.508333333333336</v>
      </c>
      <c r="W1347" s="31"/>
    </row>
    <row r="1348" spans="17:23" ht="16.5" thickBot="1">
      <c r="Q1348" s="43">
        <v>1997</v>
      </c>
      <c r="R1348" s="42">
        <v>3</v>
      </c>
      <c r="T1348" s="25">
        <v>12.1</v>
      </c>
      <c r="U1348" s="10">
        <f t="shared" si="139"/>
        <v>11.933333333333332</v>
      </c>
      <c r="V1348" s="46">
        <f t="shared" si="138"/>
        <v>26.625</v>
      </c>
      <c r="W1348" s="31"/>
    </row>
    <row r="1349" spans="17:23" ht="16.5" thickBot="1">
      <c r="Q1349" s="43">
        <v>1997</v>
      </c>
      <c r="R1349" s="42">
        <v>4</v>
      </c>
      <c r="T1349" s="25">
        <v>23</v>
      </c>
      <c r="U1349" s="10">
        <f t="shared" si="139"/>
        <v>15.458333333333334</v>
      </c>
      <c r="V1349" s="46">
        <f t="shared" si="138"/>
        <v>32.31666666666667</v>
      </c>
      <c r="W1349" s="31"/>
    </row>
    <row r="1350" spans="17:23" ht="16.5" thickBot="1">
      <c r="Q1350" s="43">
        <v>1997</v>
      </c>
      <c r="R1350" s="42">
        <v>5</v>
      </c>
      <c r="T1350" s="25">
        <v>25.4</v>
      </c>
      <c r="U1350" s="10">
        <f t="shared" si="139"/>
        <v>17.558333333333334</v>
      </c>
      <c r="V1350" s="46">
        <f t="shared" si="138"/>
        <v>35.416666666666664</v>
      </c>
      <c r="W1350" s="31"/>
    </row>
    <row r="1351" spans="17:23" ht="16.5" thickBot="1">
      <c r="Q1351" s="43">
        <v>1997</v>
      </c>
      <c r="R1351" s="42">
        <v>6</v>
      </c>
      <c r="T1351" s="25">
        <v>20.8</v>
      </c>
      <c r="U1351" s="10">
        <f t="shared" si="139"/>
        <v>17.783333333333335</v>
      </c>
      <c r="V1351" s="46">
        <f t="shared" si="138"/>
        <v>40.00833333333334</v>
      </c>
      <c r="W1351" s="31"/>
    </row>
    <row r="1352" spans="17:23" ht="16.5" thickBot="1">
      <c r="Q1352" s="43">
        <v>1997</v>
      </c>
      <c r="R1352" s="42">
        <v>7</v>
      </c>
      <c r="T1352" s="25">
        <v>12.9</v>
      </c>
      <c r="U1352" s="10">
        <f t="shared" si="139"/>
        <v>18.149999999999999</v>
      </c>
      <c r="V1352" s="46">
        <f t="shared" si="138"/>
        <v>44.875</v>
      </c>
      <c r="W1352" s="31"/>
    </row>
    <row r="1353" spans="17:23" ht="16.5" thickBot="1">
      <c r="Q1353" s="43">
        <v>1997</v>
      </c>
      <c r="R1353" s="42">
        <v>8</v>
      </c>
      <c r="T1353" s="25">
        <v>35.700000000000003</v>
      </c>
      <c r="U1353" s="10">
        <f t="shared" si="139"/>
        <v>22.566666666666666</v>
      </c>
      <c r="V1353" s="46">
        <f t="shared" si="138"/>
        <v>50.616666666666674</v>
      </c>
      <c r="W1353" s="31"/>
    </row>
    <row r="1354" spans="17:23" ht="16.5" thickBot="1">
      <c r="Q1354" s="43">
        <v>1997</v>
      </c>
      <c r="R1354" s="42">
        <v>9</v>
      </c>
      <c r="T1354" s="25">
        <v>59.7</v>
      </c>
      <c r="U1354" s="10">
        <f t="shared" si="139"/>
        <v>30.591666666666669</v>
      </c>
      <c r="V1354" s="46">
        <f t="shared" ref="V1354:V1417" si="140">(T1354+T1355+T1356+T1357+T1358+T1359+T1360/2)/6</f>
        <v>55.683333333333337</v>
      </c>
      <c r="W1354" s="31"/>
    </row>
    <row r="1355" spans="17:23" ht="16.5" thickBot="1">
      <c r="Q1355" s="43">
        <v>1997</v>
      </c>
      <c r="R1355" s="42">
        <v>10</v>
      </c>
      <c r="T1355" s="25">
        <v>32.799999999999997</v>
      </c>
      <c r="U1355" s="10">
        <f t="shared" si="139"/>
        <v>33.133333333333333</v>
      </c>
      <c r="V1355" s="46">
        <f t="shared" si="140"/>
        <v>58.449999999999996</v>
      </c>
      <c r="W1355" s="31"/>
    </row>
    <row r="1356" spans="17:23" ht="16.5" thickBot="1">
      <c r="Q1356" s="43">
        <v>1997</v>
      </c>
      <c r="R1356" s="42">
        <v>11</v>
      </c>
      <c r="T1356" s="25">
        <v>50.4</v>
      </c>
      <c r="U1356" s="10">
        <f t="shared" si="139"/>
        <v>37.500000000000007</v>
      </c>
      <c r="V1356" s="46">
        <f t="shared" si="140"/>
        <v>65.033333333333346</v>
      </c>
      <c r="W1356" s="31"/>
    </row>
    <row r="1357" spans="17:23" ht="16.5" thickBot="1">
      <c r="Q1357" s="43">
        <v>1997</v>
      </c>
      <c r="R1357" s="42">
        <v>12</v>
      </c>
      <c r="T1357" s="25">
        <v>55.5</v>
      </c>
      <c r="U1357" s="10">
        <f t="shared" si="139"/>
        <v>42.9</v>
      </c>
      <c r="V1357" s="46">
        <f t="shared" si="140"/>
        <v>70.341666666666654</v>
      </c>
      <c r="W1357" s="31"/>
    </row>
    <row r="1358" spans="17:23" ht="16.5" thickBot="1">
      <c r="Q1358" s="43">
        <v>1998</v>
      </c>
      <c r="R1358" s="42">
        <v>1</v>
      </c>
      <c r="T1358" s="25">
        <v>44.5</v>
      </c>
      <c r="U1358" s="10">
        <f t="shared" si="139"/>
        <v>47.508333333333333</v>
      </c>
      <c r="V1358" s="46">
        <f t="shared" si="140"/>
        <v>76.691666666666663</v>
      </c>
      <c r="W1358" s="31"/>
    </row>
    <row r="1359" spans="17:23" ht="16.5" thickBot="1">
      <c r="Q1359" s="43">
        <v>1998</v>
      </c>
      <c r="R1359" s="42">
        <v>2</v>
      </c>
      <c r="T1359" s="25">
        <v>50.2</v>
      </c>
      <c r="U1359" s="10">
        <f t="shared" si="139"/>
        <v>51.824999999999996</v>
      </c>
      <c r="V1359" s="46">
        <f t="shared" si="140"/>
        <v>87.424999999999997</v>
      </c>
      <c r="W1359" s="31"/>
    </row>
    <row r="1360" spans="17:23" ht="16.5" thickBot="1">
      <c r="Q1360" s="43">
        <v>1998</v>
      </c>
      <c r="R1360" s="42">
        <v>3</v>
      </c>
      <c r="T1360" s="25">
        <v>82</v>
      </c>
      <c r="U1360" s="10">
        <f t="shared" si="139"/>
        <v>57.541666666666664</v>
      </c>
      <c r="V1360" s="46">
        <f t="shared" si="140"/>
        <v>100.14999999999999</v>
      </c>
      <c r="W1360" s="31"/>
    </row>
    <row r="1361" spans="17:23" ht="16.5" thickBot="1">
      <c r="Q1361" s="43">
        <v>1998</v>
      </c>
      <c r="R1361" s="42">
        <v>4</v>
      </c>
      <c r="T1361" s="25">
        <v>70.599999999999994</v>
      </c>
      <c r="U1361" s="10">
        <f t="shared" si="139"/>
        <v>61.6</v>
      </c>
      <c r="V1361" s="46">
        <f t="shared" si="140"/>
        <v>104.02499999999999</v>
      </c>
      <c r="W1361" s="31"/>
    </row>
    <row r="1362" spans="17:23" ht="16.5" thickBot="1">
      <c r="Q1362" s="43">
        <v>1998</v>
      </c>
      <c r="R1362" s="42">
        <v>5</v>
      </c>
      <c r="T1362" s="25">
        <v>74</v>
      </c>
      <c r="U1362" s="10">
        <f t="shared" ref="U1362:U1425" si="141">(T1356/2+T1357+T1358+T1359+T1360+T1361+T1362)/6</f>
        <v>67</v>
      </c>
      <c r="V1362" s="46">
        <f t="shared" si="140"/>
        <v>106.90833333333332</v>
      </c>
      <c r="W1362" s="31"/>
    </row>
    <row r="1363" spans="17:23" ht="16.5" thickBot="1">
      <c r="Q1363" s="43">
        <v>1998</v>
      </c>
      <c r="R1363" s="42">
        <v>6</v>
      </c>
      <c r="T1363" s="25">
        <v>90.5</v>
      </c>
      <c r="U1363" s="10">
        <f t="shared" si="141"/>
        <v>73.258333333333326</v>
      </c>
      <c r="V1363" s="46">
        <f t="shared" si="140"/>
        <v>112.61666666666666</v>
      </c>
      <c r="W1363" s="31"/>
    </row>
    <row r="1364" spans="17:23" ht="16.5" thickBot="1">
      <c r="Q1364" s="43">
        <v>1998</v>
      </c>
      <c r="R1364" s="42">
        <v>7</v>
      </c>
      <c r="T1364" s="25">
        <v>96.7</v>
      </c>
      <c r="U1364" s="10">
        <f t="shared" si="141"/>
        <v>81.041666666666657</v>
      </c>
      <c r="V1364" s="46">
        <f t="shared" si="140"/>
        <v>114.63333333333334</v>
      </c>
      <c r="W1364" s="31"/>
    </row>
    <row r="1365" spans="17:23" ht="16.5" thickBot="1">
      <c r="Q1365" s="43">
        <v>1998</v>
      </c>
      <c r="R1365" s="42">
        <v>8</v>
      </c>
      <c r="T1365" s="25">
        <v>121.1</v>
      </c>
      <c r="U1365" s="10">
        <f t="shared" si="141"/>
        <v>93.333333333333329</v>
      </c>
      <c r="V1365" s="46">
        <f t="shared" si="140"/>
        <v>113.85000000000001</v>
      </c>
      <c r="W1365" s="31"/>
    </row>
    <row r="1366" spans="17:23" ht="16.5" thickBot="1">
      <c r="Q1366" s="43">
        <v>1998</v>
      </c>
      <c r="R1366" s="42">
        <v>9</v>
      </c>
      <c r="T1366" s="25">
        <v>132</v>
      </c>
      <c r="U1366" s="10">
        <f t="shared" si="141"/>
        <v>104.31666666666666</v>
      </c>
      <c r="V1366" s="46">
        <f t="shared" si="140"/>
        <v>110.45833333333333</v>
      </c>
      <c r="W1366" s="31"/>
    </row>
    <row r="1367" spans="17:23" ht="16.5" thickBot="1">
      <c r="Q1367" s="43">
        <v>1998</v>
      </c>
      <c r="R1367" s="42">
        <v>10</v>
      </c>
      <c r="T1367" s="25">
        <v>78.5</v>
      </c>
      <c r="U1367" s="10">
        <f t="shared" si="141"/>
        <v>104.68333333333334</v>
      </c>
      <c r="V1367" s="46">
        <f t="shared" si="140"/>
        <v>104.88333333333333</v>
      </c>
      <c r="W1367" s="31"/>
    </row>
    <row r="1368" spans="17:23" ht="16.5" thickBot="1">
      <c r="Q1368" s="43">
        <v>1998</v>
      </c>
      <c r="R1368" s="42">
        <v>11</v>
      </c>
      <c r="T1368" s="25">
        <v>97.3</v>
      </c>
      <c r="U1368" s="10">
        <f t="shared" si="141"/>
        <v>108.84999999999998</v>
      </c>
      <c r="V1368" s="46">
        <f t="shared" si="140"/>
        <v>112.06666666666666</v>
      </c>
      <c r="W1368" s="31"/>
    </row>
    <row r="1369" spans="17:23" ht="16.5" thickBot="1">
      <c r="Q1369" s="43">
        <v>1998</v>
      </c>
      <c r="R1369" s="42">
        <v>12</v>
      </c>
      <c r="T1369" s="25">
        <v>119.2</v>
      </c>
      <c r="U1369" s="10">
        <f t="shared" si="141"/>
        <v>115.00833333333333</v>
      </c>
      <c r="V1369" s="46">
        <f t="shared" si="140"/>
        <v>125.58333333333333</v>
      </c>
      <c r="W1369" s="31"/>
    </row>
    <row r="1370" spans="17:23" ht="16.5" thickBot="1">
      <c r="Q1370" s="43">
        <v>1999</v>
      </c>
      <c r="R1370" s="42">
        <v>1</v>
      </c>
      <c r="T1370" s="25">
        <v>86</v>
      </c>
      <c r="U1370" s="10">
        <f t="shared" si="141"/>
        <v>113.74166666666667</v>
      </c>
      <c r="V1370" s="46">
        <f t="shared" si="140"/>
        <v>137.44166666666669</v>
      </c>
      <c r="W1370" s="31"/>
    </row>
    <row r="1371" spans="17:23" ht="16.5" thickBot="1">
      <c r="Q1371" s="43">
        <v>1999</v>
      </c>
      <c r="R1371" s="42">
        <v>2</v>
      </c>
      <c r="T1371" s="25">
        <v>98</v>
      </c>
      <c r="U1371" s="10">
        <f t="shared" si="141"/>
        <v>111.925</v>
      </c>
      <c r="V1371" s="46">
        <f t="shared" si="140"/>
        <v>149.42500000000001</v>
      </c>
      <c r="W1371" s="31"/>
    </row>
    <row r="1372" spans="17:23" ht="16.5" thickBot="1">
      <c r="Q1372" s="43">
        <v>1999</v>
      </c>
      <c r="R1372" s="42">
        <v>3</v>
      </c>
      <c r="T1372" s="25">
        <v>103.5</v>
      </c>
      <c r="U1372" s="10">
        <f t="shared" si="141"/>
        <v>108.08333333333333</v>
      </c>
      <c r="V1372" s="46">
        <f t="shared" si="140"/>
        <v>153.80833333333334</v>
      </c>
      <c r="W1372" s="31"/>
    </row>
    <row r="1373" spans="17:23" ht="16.5" thickBot="1">
      <c r="Q1373" s="43">
        <v>1999</v>
      </c>
      <c r="R1373" s="42">
        <v>4</v>
      </c>
      <c r="T1373" s="25">
        <v>93.6</v>
      </c>
      <c r="U1373" s="10">
        <f t="shared" si="141"/>
        <v>106.14166666666667</v>
      </c>
      <c r="V1373" s="46">
        <f t="shared" si="140"/>
        <v>159.47499999999999</v>
      </c>
      <c r="W1373" s="31"/>
    </row>
    <row r="1374" spans="17:23" ht="16.5" thickBot="1">
      <c r="Q1374" s="43">
        <v>1999</v>
      </c>
      <c r="R1374" s="42">
        <v>5</v>
      </c>
      <c r="T1374" s="25">
        <v>149.6</v>
      </c>
      <c r="U1374" s="10">
        <f t="shared" si="141"/>
        <v>116.42500000000001</v>
      </c>
      <c r="V1374" s="46">
        <f t="shared" si="140"/>
        <v>173.625</v>
      </c>
      <c r="W1374" s="31"/>
    </row>
    <row r="1375" spans="17:23" ht="16.5" thickBot="1">
      <c r="Q1375" s="43">
        <v>1999</v>
      </c>
      <c r="R1375" s="42">
        <v>6</v>
      </c>
      <c r="T1375" s="25">
        <v>207.2</v>
      </c>
      <c r="U1375" s="10">
        <f t="shared" si="141"/>
        <v>132.91666666666666</v>
      </c>
      <c r="V1375" s="46">
        <f t="shared" si="140"/>
        <v>174.11666666666667</v>
      </c>
      <c r="W1375" s="31"/>
    </row>
    <row r="1376" spans="17:23" ht="16.5" thickBot="1">
      <c r="Q1376" s="43">
        <v>1999</v>
      </c>
      <c r="R1376" s="42">
        <v>7</v>
      </c>
      <c r="T1376" s="25">
        <v>173.5</v>
      </c>
      <c r="U1376" s="10">
        <f t="shared" si="141"/>
        <v>144.73333333333335</v>
      </c>
      <c r="V1376" s="46">
        <f t="shared" si="140"/>
        <v>160.4083333333333</v>
      </c>
      <c r="W1376" s="31"/>
    </row>
    <row r="1377" spans="17:23" ht="16.5" thickBot="1">
      <c r="Q1377" s="43">
        <v>1999</v>
      </c>
      <c r="R1377" s="42">
        <v>8</v>
      </c>
      <c r="T1377" s="25">
        <v>142.30000000000001</v>
      </c>
      <c r="U1377" s="10">
        <f t="shared" si="141"/>
        <v>153.11666666666667</v>
      </c>
      <c r="V1377" s="46">
        <f t="shared" si="140"/>
        <v>156.39166666666668</v>
      </c>
      <c r="W1377" s="31"/>
    </row>
    <row r="1378" spans="17:23" ht="16.5" thickBot="1">
      <c r="Q1378" s="43">
        <v>1999</v>
      </c>
      <c r="R1378" s="42">
        <v>9</v>
      </c>
      <c r="T1378" s="25">
        <v>106.3</v>
      </c>
      <c r="U1378" s="10">
        <f t="shared" si="141"/>
        <v>154.04166666666666</v>
      </c>
      <c r="V1378" s="46">
        <f t="shared" si="140"/>
        <v>164.62500000000003</v>
      </c>
      <c r="W1378" s="31"/>
    </row>
    <row r="1379" spans="17:23" ht="16.5" thickBot="1">
      <c r="Q1379" s="43">
        <v>1999</v>
      </c>
      <c r="R1379" s="42">
        <v>10</v>
      </c>
      <c r="T1379" s="25">
        <v>168.7</v>
      </c>
      <c r="U1379" s="10">
        <f t="shared" si="141"/>
        <v>165.73333333333332</v>
      </c>
      <c r="V1379" s="46">
        <f t="shared" si="140"/>
        <v>181.00833333333333</v>
      </c>
      <c r="W1379" s="31"/>
    </row>
    <row r="1380" spans="17:23" ht="16.5" thickBot="1">
      <c r="Q1380" s="43">
        <v>1999</v>
      </c>
      <c r="R1380" s="42">
        <v>11</v>
      </c>
      <c r="T1380" s="25">
        <v>188.3</v>
      </c>
      <c r="U1380" s="10">
        <f t="shared" si="141"/>
        <v>176.85</v>
      </c>
      <c r="V1380" s="46">
        <f t="shared" si="140"/>
        <v>182.67500000000004</v>
      </c>
      <c r="W1380" s="31"/>
    </row>
    <row r="1381" spans="17:23" ht="16.5" thickBot="1">
      <c r="Q1381" s="43">
        <v>1999</v>
      </c>
      <c r="R1381" s="42">
        <v>12</v>
      </c>
      <c r="T1381" s="25">
        <v>116.8</v>
      </c>
      <c r="U1381" s="10">
        <f t="shared" si="141"/>
        <v>166.58333333333334</v>
      </c>
      <c r="V1381" s="46">
        <f t="shared" si="140"/>
        <v>180.7833333333333</v>
      </c>
      <c r="W1381" s="31"/>
    </row>
    <row r="1382" spans="17:23" ht="16.5" thickBot="1">
      <c r="Q1382" s="43">
        <v>2000</v>
      </c>
      <c r="R1382" s="42">
        <v>1</v>
      </c>
      <c r="S1382">
        <v>2000</v>
      </c>
      <c r="T1382" s="25">
        <v>133.1</v>
      </c>
      <c r="U1382" s="10">
        <f t="shared" si="141"/>
        <v>157.04166666666666</v>
      </c>
      <c r="V1382" s="46">
        <f t="shared" si="140"/>
        <v>197.3416666666667</v>
      </c>
      <c r="W1382" s="31"/>
    </row>
    <row r="1383" spans="17:23" ht="16.5" thickBot="1">
      <c r="Q1383" s="43">
        <v>2000</v>
      </c>
      <c r="R1383" s="42">
        <v>2</v>
      </c>
      <c r="T1383" s="25">
        <v>165.7</v>
      </c>
      <c r="U1383" s="10">
        <f t="shared" si="141"/>
        <v>158.34166666666667</v>
      </c>
      <c r="V1383" s="46">
        <f t="shared" si="140"/>
        <v>210.55833333333331</v>
      </c>
      <c r="W1383" s="31"/>
    </row>
    <row r="1384" spans="17:23" ht="16.5" thickBot="1">
      <c r="Q1384" s="43">
        <v>2000</v>
      </c>
      <c r="R1384" s="42">
        <v>3</v>
      </c>
      <c r="T1384" s="25">
        <v>217.7</v>
      </c>
      <c r="U1384" s="10">
        <f t="shared" si="141"/>
        <v>173.90833333333333</v>
      </c>
      <c r="V1384" s="46">
        <f t="shared" si="140"/>
        <v>210.98333333333335</v>
      </c>
      <c r="W1384" s="31"/>
    </row>
    <row r="1385" spans="17:23" ht="16.5" thickBot="1">
      <c r="Q1385" s="43">
        <v>2000</v>
      </c>
      <c r="R1385" s="42">
        <v>4</v>
      </c>
      <c r="T1385" s="25">
        <v>191.5</v>
      </c>
      <c r="U1385" s="10">
        <f t="shared" si="141"/>
        <v>182.90833333333333</v>
      </c>
      <c r="V1385" s="46">
        <f t="shared" si="140"/>
        <v>199.5</v>
      </c>
      <c r="W1385" s="31"/>
    </row>
    <row r="1386" spans="17:23" ht="16.5" thickBot="1">
      <c r="Q1386" s="43">
        <v>2000</v>
      </c>
      <c r="R1386" s="42">
        <v>5</v>
      </c>
      <c r="T1386" s="25">
        <v>165.9</v>
      </c>
      <c r="U1386" s="10">
        <f t="shared" si="141"/>
        <v>180.80833333333331</v>
      </c>
      <c r="V1386" s="46">
        <f t="shared" si="140"/>
        <v>192.55833333333331</v>
      </c>
      <c r="W1386" s="31"/>
    </row>
    <row r="1387" spans="17:23" ht="16.5" thickBot="1">
      <c r="Q1387" s="43">
        <v>2000</v>
      </c>
      <c r="R1387" s="42">
        <v>6</v>
      </c>
      <c r="T1387" s="25">
        <v>188</v>
      </c>
      <c r="U1387" s="10">
        <f t="shared" si="141"/>
        <v>186.71666666666667</v>
      </c>
      <c r="V1387" s="46">
        <f t="shared" si="140"/>
        <v>190.02500000000001</v>
      </c>
      <c r="W1387" s="31"/>
    </row>
    <row r="1388" spans="17:23" ht="16.5" thickBot="1">
      <c r="Q1388" s="43">
        <v>2000</v>
      </c>
      <c r="R1388" s="42">
        <v>7</v>
      </c>
      <c r="T1388" s="32">
        <v>244.3</v>
      </c>
      <c r="U1388" s="10">
        <f t="shared" si="141"/>
        <v>206.60833333333335</v>
      </c>
      <c r="V1388" s="46">
        <f t="shared" si="140"/>
        <v>182.51666666666665</v>
      </c>
      <c r="W1388" s="31"/>
    </row>
    <row r="1389" spans="17:23" ht="16.5" thickBot="1">
      <c r="Q1389" s="43">
        <v>2000</v>
      </c>
      <c r="R1389" s="42">
        <v>8</v>
      </c>
      <c r="T1389" s="25">
        <v>180.5</v>
      </c>
      <c r="U1389" s="10">
        <f t="shared" si="141"/>
        <v>211.79166666666666</v>
      </c>
      <c r="V1389" s="46">
        <f t="shared" si="140"/>
        <v>163.80833333333334</v>
      </c>
      <c r="W1389" s="31"/>
    </row>
    <row r="1390" spans="17:23" ht="16.5" thickBot="1">
      <c r="Q1390" s="43">
        <v>2000</v>
      </c>
      <c r="R1390" s="42">
        <v>9</v>
      </c>
      <c r="T1390" s="25">
        <v>156</v>
      </c>
      <c r="U1390" s="10">
        <f t="shared" si="141"/>
        <v>205.84166666666667</v>
      </c>
      <c r="V1390" s="46">
        <f t="shared" si="140"/>
        <v>157.66666666666666</v>
      </c>
      <c r="W1390" s="31"/>
    </row>
    <row r="1391" spans="17:23" ht="16.5" thickBot="1">
      <c r="Q1391" s="43">
        <v>2000</v>
      </c>
      <c r="R1391" s="42">
        <v>10</v>
      </c>
      <c r="T1391" s="25">
        <v>141.6</v>
      </c>
      <c r="U1391" s="10">
        <f t="shared" si="141"/>
        <v>195.34166666666667</v>
      </c>
      <c r="V1391" s="46">
        <f t="shared" si="140"/>
        <v>158.95833333333334</v>
      </c>
      <c r="W1391" s="31"/>
    </row>
    <row r="1392" spans="17:23" ht="16.5" thickBot="1">
      <c r="Q1392" s="43">
        <v>2000</v>
      </c>
      <c r="R1392" s="42">
        <v>11</v>
      </c>
      <c r="T1392" s="25">
        <v>158.1</v>
      </c>
      <c r="U1392" s="10">
        <f t="shared" si="141"/>
        <v>191.90833333333333</v>
      </c>
      <c r="V1392" s="46">
        <f t="shared" si="140"/>
        <v>160.67499999999998</v>
      </c>
      <c r="W1392" s="31"/>
    </row>
    <row r="1393" spans="17:23" ht="16.5" thickBot="1">
      <c r="Q1393" s="43">
        <v>2000</v>
      </c>
      <c r="R1393" s="42">
        <v>12</v>
      </c>
      <c r="T1393" s="25">
        <v>143.30000000000001</v>
      </c>
      <c r="U1393" s="10">
        <f t="shared" si="141"/>
        <v>186.29999999999998</v>
      </c>
      <c r="V1393" s="46">
        <f t="shared" si="140"/>
        <v>163.07500000000002</v>
      </c>
      <c r="W1393" s="31"/>
    </row>
    <row r="1394" spans="17:23" ht="16.5" thickBot="1">
      <c r="Q1394" s="43">
        <v>2001</v>
      </c>
      <c r="R1394" s="42">
        <v>1</v>
      </c>
      <c r="T1394" s="25">
        <v>142.6</v>
      </c>
      <c r="U1394" s="10">
        <f t="shared" si="141"/>
        <v>174.04166666666666</v>
      </c>
      <c r="V1394" s="46">
        <f t="shared" si="140"/>
        <v>166.35</v>
      </c>
      <c r="W1394" s="31"/>
    </row>
    <row r="1395" spans="17:23" ht="16.5" thickBot="1">
      <c r="Q1395" s="43">
        <v>2001</v>
      </c>
      <c r="R1395" s="42">
        <v>2</v>
      </c>
      <c r="T1395" s="25">
        <v>121.5</v>
      </c>
      <c r="U1395" s="10">
        <f t="shared" si="141"/>
        <v>158.89166666666668</v>
      </c>
      <c r="V1395" s="46">
        <f t="shared" si="140"/>
        <v>166.29166666666666</v>
      </c>
      <c r="W1395" s="31"/>
    </row>
    <row r="1396" spans="17:23" ht="16.5" thickBot="1">
      <c r="Q1396" s="43">
        <v>2001</v>
      </c>
      <c r="R1396" s="42">
        <v>3</v>
      </c>
      <c r="T1396" s="25">
        <v>165.8</v>
      </c>
      <c r="U1396" s="10">
        <f t="shared" si="141"/>
        <v>158.48333333333335</v>
      </c>
      <c r="V1396" s="46">
        <f t="shared" si="140"/>
        <v>179.35</v>
      </c>
      <c r="W1396" s="31"/>
    </row>
    <row r="1397" spans="17:23" ht="16.5" thickBot="1">
      <c r="Q1397" s="43">
        <v>2001</v>
      </c>
      <c r="R1397" s="42">
        <v>4</v>
      </c>
      <c r="T1397" s="25">
        <v>161.69999999999999</v>
      </c>
      <c r="U1397" s="10">
        <f t="shared" si="141"/>
        <v>160.63333333333333</v>
      </c>
      <c r="V1397" s="46">
        <f t="shared" si="140"/>
        <v>187.74166666666665</v>
      </c>
      <c r="W1397" s="31"/>
    </row>
    <row r="1398" spans="17:23" ht="16.5" thickBot="1">
      <c r="Q1398" s="43">
        <v>2001</v>
      </c>
      <c r="R1398" s="42">
        <v>5</v>
      </c>
      <c r="T1398" s="25">
        <v>142.1</v>
      </c>
      <c r="U1398" s="10">
        <f t="shared" si="141"/>
        <v>159.34166666666667</v>
      </c>
      <c r="V1398" s="46">
        <f t="shared" si="140"/>
        <v>191.68333333333331</v>
      </c>
      <c r="W1398" s="31"/>
    </row>
    <row r="1399" spans="17:23" ht="16.5" thickBot="1">
      <c r="Q1399" s="43">
        <v>2001</v>
      </c>
      <c r="R1399" s="42">
        <v>6</v>
      </c>
      <c r="T1399" s="25">
        <v>202.9</v>
      </c>
      <c r="U1399" s="10">
        <f t="shared" si="141"/>
        <v>168.04166666666666</v>
      </c>
      <c r="V1399" s="46">
        <f t="shared" si="140"/>
        <v>200.5</v>
      </c>
      <c r="W1399" s="31"/>
    </row>
    <row r="1400" spans="17:23" ht="16.5" thickBot="1">
      <c r="Q1400" s="43">
        <v>2001</v>
      </c>
      <c r="R1400" s="42">
        <v>7</v>
      </c>
      <c r="T1400" s="25">
        <v>123</v>
      </c>
      <c r="U1400" s="10">
        <f t="shared" si="141"/>
        <v>164.71666666666667</v>
      </c>
      <c r="V1400" s="46">
        <f t="shared" si="140"/>
        <v>199.85000000000002</v>
      </c>
      <c r="W1400" s="31"/>
    </row>
    <row r="1401" spans="17:23" ht="16.5" thickBot="1">
      <c r="Q1401" s="43">
        <v>2001</v>
      </c>
      <c r="R1401" s="42">
        <v>8</v>
      </c>
      <c r="T1401" s="25">
        <v>161.5</v>
      </c>
      <c r="U1401" s="10">
        <f t="shared" si="141"/>
        <v>169.625</v>
      </c>
      <c r="V1401" s="46">
        <f t="shared" si="140"/>
        <v>208.91666666666663</v>
      </c>
      <c r="W1401" s="33"/>
    </row>
    <row r="1402" spans="17:23" ht="16.5" thickBot="1">
      <c r="Q1402" s="43">
        <v>2001</v>
      </c>
      <c r="R1402" s="42">
        <v>9</v>
      </c>
      <c r="T1402" s="25">
        <v>238.2</v>
      </c>
      <c r="U1402" s="10">
        <f t="shared" si="141"/>
        <v>185.38333333333333</v>
      </c>
      <c r="V1402" s="46">
        <f t="shared" si="140"/>
        <v>208.44166666666663</v>
      </c>
      <c r="W1402" s="31"/>
    </row>
    <row r="1403" spans="17:23" ht="16.5" thickBot="1">
      <c r="Q1403" s="43">
        <v>2001</v>
      </c>
      <c r="R1403" s="42">
        <v>10</v>
      </c>
      <c r="T1403" s="25">
        <v>194.1</v>
      </c>
      <c r="U1403" s="10">
        <f t="shared" si="141"/>
        <v>190.44166666666663</v>
      </c>
      <c r="V1403" s="46">
        <f t="shared" si="140"/>
        <v>196.57500000000002</v>
      </c>
      <c r="W1403" s="31"/>
    </row>
    <row r="1404" spans="17:23" ht="16.5" thickBot="1">
      <c r="Q1404" s="43">
        <v>2001</v>
      </c>
      <c r="R1404" s="42">
        <v>11</v>
      </c>
      <c r="T1404" s="25">
        <v>176.6</v>
      </c>
      <c r="U1404" s="10">
        <f t="shared" si="141"/>
        <v>194.55833333333337</v>
      </c>
      <c r="V1404" s="46">
        <f t="shared" si="140"/>
        <v>195.42499999999998</v>
      </c>
      <c r="W1404" s="31"/>
    </row>
    <row r="1405" spans="17:23" ht="16.5" thickBot="1">
      <c r="Q1405" s="43">
        <v>2001</v>
      </c>
      <c r="R1405" s="42">
        <v>12</v>
      </c>
      <c r="T1405" s="25">
        <v>213.4</v>
      </c>
      <c r="U1405" s="10">
        <f t="shared" si="141"/>
        <v>201.375</v>
      </c>
      <c r="V1405" s="46">
        <f t="shared" si="140"/>
        <v>192.35000000000002</v>
      </c>
      <c r="W1405" s="31"/>
    </row>
    <row r="1406" spans="17:23" ht="16.5" thickBot="1">
      <c r="Q1406" s="43">
        <v>2002</v>
      </c>
      <c r="R1406" s="42">
        <v>1</v>
      </c>
      <c r="T1406" s="25">
        <v>184.6</v>
      </c>
      <c r="U1406" s="10">
        <f t="shared" si="141"/>
        <v>204.98333333333332</v>
      </c>
      <c r="V1406" s="46">
        <f t="shared" si="140"/>
        <v>180.93333333333331</v>
      </c>
      <c r="W1406" s="31"/>
    </row>
    <row r="1407" spans="17:23" ht="16.5" thickBot="1">
      <c r="Q1407" s="43">
        <v>2002</v>
      </c>
      <c r="R1407" s="42">
        <v>2</v>
      </c>
      <c r="T1407" s="25">
        <v>170.2</v>
      </c>
      <c r="U1407" s="10">
        <f t="shared" si="141"/>
        <v>209.64166666666665</v>
      </c>
      <c r="V1407" s="46">
        <f t="shared" si="140"/>
        <v>178.21666666666667</v>
      </c>
      <c r="W1407" s="31"/>
    </row>
    <row r="1408" spans="17:23" ht="16.5" thickBot="1">
      <c r="Q1408" s="43">
        <v>2002</v>
      </c>
      <c r="R1408" s="42">
        <v>3</v>
      </c>
      <c r="T1408" s="25">
        <v>147.1</v>
      </c>
      <c r="U1408" s="10">
        <f t="shared" si="141"/>
        <v>200.85</v>
      </c>
      <c r="V1408" s="46">
        <f t="shared" si="140"/>
        <v>180.14166666666665</v>
      </c>
      <c r="W1408" s="31"/>
    </row>
    <row r="1409" spans="17:23" ht="16.5" thickBot="1">
      <c r="Q1409" s="43">
        <v>2002</v>
      </c>
      <c r="R1409" s="42">
        <v>4</v>
      </c>
      <c r="T1409" s="25">
        <v>186.9</v>
      </c>
      <c r="U1409" s="10">
        <f t="shared" si="141"/>
        <v>195.97499999999999</v>
      </c>
      <c r="V1409" s="46">
        <f t="shared" si="140"/>
        <v>183.88333333333333</v>
      </c>
      <c r="W1409" s="31"/>
    </row>
    <row r="1410" spans="17:23" ht="16.5" thickBot="1">
      <c r="Q1410" s="43">
        <v>2002</v>
      </c>
      <c r="R1410" s="42">
        <v>5</v>
      </c>
      <c r="T1410" s="25">
        <v>187.5</v>
      </c>
      <c r="U1410" s="10">
        <f t="shared" si="141"/>
        <v>196.33333333333334</v>
      </c>
      <c r="V1410" s="46">
        <f t="shared" si="140"/>
        <v>177.6</v>
      </c>
      <c r="W1410" s="31"/>
    </row>
    <row r="1411" spans="17:23" ht="16.5" thickBot="1">
      <c r="Q1411" s="43">
        <v>2002</v>
      </c>
      <c r="R1411" s="42">
        <v>6</v>
      </c>
      <c r="T1411" s="25">
        <v>128.80000000000001</v>
      </c>
      <c r="U1411" s="10">
        <f t="shared" si="141"/>
        <v>185.29999999999998</v>
      </c>
      <c r="V1411" s="46">
        <f t="shared" si="140"/>
        <v>169.89166666666668</v>
      </c>
      <c r="W1411" s="31"/>
    </row>
    <row r="1412" spans="17:23" ht="16.5" thickBot="1">
      <c r="Q1412" s="43">
        <v>2002</v>
      </c>
      <c r="R1412" s="42">
        <v>7</v>
      </c>
      <c r="T1412" s="25">
        <v>161</v>
      </c>
      <c r="U1412" s="10">
        <f t="shared" si="141"/>
        <v>178.96666666666667</v>
      </c>
      <c r="V1412" s="46">
        <f t="shared" si="140"/>
        <v>170.82500000000002</v>
      </c>
      <c r="W1412" s="31"/>
    </row>
    <row r="1413" spans="17:23" ht="16.5" thickBot="1">
      <c r="Q1413" s="43">
        <v>2002</v>
      </c>
      <c r="R1413" s="42">
        <v>8</v>
      </c>
      <c r="T1413" s="25">
        <v>175.6</v>
      </c>
      <c r="U1413" s="10">
        <f t="shared" si="141"/>
        <v>178.66666666666666</v>
      </c>
      <c r="V1413" s="46">
        <f t="shared" si="140"/>
        <v>161.42500000000001</v>
      </c>
      <c r="W1413" s="31"/>
    </row>
    <row r="1414" spans="17:23" ht="16.5" thickBot="1">
      <c r="Q1414" s="43">
        <v>2002</v>
      </c>
      <c r="R1414" s="42">
        <v>9</v>
      </c>
      <c r="T1414" s="25">
        <v>187.9</v>
      </c>
      <c r="U1414" s="10">
        <f t="shared" si="141"/>
        <v>183.54166666666666</v>
      </c>
      <c r="V1414" s="46">
        <f t="shared" si="140"/>
        <v>146.85833333333335</v>
      </c>
      <c r="W1414" s="31"/>
    </row>
    <row r="1415" spans="17:23" ht="16.5" thickBot="1">
      <c r="Q1415" s="43">
        <v>2002</v>
      </c>
      <c r="R1415" s="42">
        <v>10</v>
      </c>
      <c r="T1415" s="25">
        <v>151.19999999999999</v>
      </c>
      <c r="U1415" s="10">
        <f t="shared" si="141"/>
        <v>180.90833333333333</v>
      </c>
      <c r="V1415" s="46">
        <f t="shared" si="140"/>
        <v>132.0916666666667</v>
      </c>
      <c r="W1415" s="31"/>
    </row>
    <row r="1416" spans="17:23" ht="16.5" thickBot="1">
      <c r="Q1416" s="43">
        <v>2002</v>
      </c>
      <c r="R1416" s="42">
        <v>11</v>
      </c>
      <c r="T1416" s="25">
        <v>147.19999999999999</v>
      </c>
      <c r="U1416" s="10">
        <f t="shared" si="141"/>
        <v>174.24166666666667</v>
      </c>
      <c r="V1416" s="46">
        <f t="shared" si="140"/>
        <v>122.28333333333332</v>
      </c>
      <c r="W1416" s="31"/>
    </row>
    <row r="1417" spans="17:23" ht="16.5" thickBot="1">
      <c r="Q1417" s="43">
        <v>2002</v>
      </c>
      <c r="R1417" s="42">
        <v>12</v>
      </c>
      <c r="T1417" s="25">
        <v>135.30000000000001</v>
      </c>
      <c r="U1417" s="10">
        <f t="shared" si="141"/>
        <v>170.43333333333331</v>
      </c>
      <c r="V1417" s="46">
        <f t="shared" si="140"/>
        <v>114.875</v>
      </c>
      <c r="W1417" s="31"/>
    </row>
    <row r="1418" spans="17:23" ht="16.5" thickBot="1">
      <c r="Q1418" s="43">
        <v>2003</v>
      </c>
      <c r="R1418" s="42">
        <v>1</v>
      </c>
      <c r="T1418" s="25">
        <v>133.5</v>
      </c>
      <c r="U1418" s="10">
        <f t="shared" si="141"/>
        <v>168.53333333333333</v>
      </c>
      <c r="V1418" s="46">
        <f t="shared" ref="V1418:V1481" si="142">(T1418+T1419+T1420+T1421+T1422+T1423+T1424/2)/6</f>
        <v>112.90833333333332</v>
      </c>
      <c r="W1418" s="31"/>
    </row>
    <row r="1419" spans="17:23" ht="16.5" thickBot="1">
      <c r="Q1419" s="43">
        <v>2003</v>
      </c>
      <c r="R1419" s="42">
        <v>2</v>
      </c>
      <c r="T1419" s="25">
        <v>75.7</v>
      </c>
      <c r="U1419" s="10">
        <f t="shared" si="141"/>
        <v>153.1</v>
      </c>
      <c r="V1419" s="46">
        <f t="shared" si="142"/>
        <v>110.96666666666668</v>
      </c>
      <c r="W1419" s="31"/>
    </row>
    <row r="1420" spans="17:23" ht="16.5" thickBot="1">
      <c r="Q1420" s="43">
        <v>2003</v>
      </c>
      <c r="R1420" s="42">
        <v>3</v>
      </c>
      <c r="T1420" s="25">
        <v>100.7</v>
      </c>
      <c r="U1420" s="10">
        <f t="shared" si="141"/>
        <v>139.59166666666667</v>
      </c>
      <c r="V1420" s="46">
        <f t="shared" si="142"/>
        <v>114.50833333333334</v>
      </c>
      <c r="W1420" s="31"/>
    </row>
    <row r="1421" spans="17:23" ht="16.5" thickBot="1">
      <c r="Q1421" s="43">
        <v>2003</v>
      </c>
      <c r="R1421" s="42">
        <v>4</v>
      </c>
      <c r="T1421" s="25">
        <v>97.9</v>
      </c>
      <c r="U1421" s="10">
        <f t="shared" si="141"/>
        <v>127.65000000000002</v>
      </c>
      <c r="V1421" s="46">
        <f t="shared" si="142"/>
        <v>112.41666666666667</v>
      </c>
      <c r="W1421" s="31"/>
    </row>
    <row r="1422" spans="17:23" ht="16.5" thickBot="1">
      <c r="Q1422" s="43">
        <v>2003</v>
      </c>
      <c r="R1422" s="42">
        <v>5</v>
      </c>
      <c r="T1422" s="25">
        <v>86.8</v>
      </c>
      <c r="U1422" s="10">
        <f t="shared" si="141"/>
        <v>117.24999999999999</v>
      </c>
      <c r="V1422" s="46">
        <f t="shared" si="142"/>
        <v>111.15833333333335</v>
      </c>
      <c r="W1422" s="31"/>
    </row>
    <row r="1423" spans="17:23" ht="16.5" thickBot="1">
      <c r="Q1423" s="43">
        <v>2003</v>
      </c>
      <c r="R1423" s="42">
        <v>6</v>
      </c>
      <c r="T1423" s="25">
        <v>118.7</v>
      </c>
      <c r="U1423" s="10">
        <f t="shared" si="141"/>
        <v>113.49166666666667</v>
      </c>
      <c r="V1423" s="46">
        <f t="shared" si="142"/>
        <v>109.61666666666666</v>
      </c>
      <c r="W1423" s="31"/>
    </row>
    <row r="1424" spans="17:23" ht="16.5" thickBot="1">
      <c r="Q1424" s="43">
        <v>2003</v>
      </c>
      <c r="R1424" s="42">
        <v>7</v>
      </c>
      <c r="T1424" s="25">
        <v>128.30000000000001</v>
      </c>
      <c r="U1424" s="10">
        <f t="shared" si="141"/>
        <v>112.47499999999998</v>
      </c>
      <c r="V1424" s="46">
        <f t="shared" si="142"/>
        <v>100.90000000000002</v>
      </c>
      <c r="W1424" s="31"/>
    </row>
    <row r="1425" spans="17:23" ht="16.5" thickBot="1">
      <c r="Q1425" s="43">
        <v>2003</v>
      </c>
      <c r="R1425" s="42">
        <v>8</v>
      </c>
      <c r="T1425" s="25">
        <v>115.4</v>
      </c>
      <c r="U1425" s="10">
        <f t="shared" si="141"/>
        <v>114.27499999999999</v>
      </c>
      <c r="V1425" s="46">
        <f t="shared" si="142"/>
        <v>90.783333333333346</v>
      </c>
      <c r="W1425" s="31"/>
    </row>
    <row r="1426" spans="17:23" ht="16.5" thickBot="1">
      <c r="Q1426" s="43">
        <v>2003</v>
      </c>
      <c r="R1426" s="42">
        <v>9</v>
      </c>
      <c r="T1426" s="25">
        <v>78.5</v>
      </c>
      <c r="U1426" s="10">
        <f t="shared" ref="U1426:U1489" si="143">(T1420/2+T1421+T1422+T1423+T1424+T1425+T1426)/6</f>
        <v>112.65833333333335</v>
      </c>
      <c r="V1426" s="46">
        <f t="shared" si="142"/>
        <v>84</v>
      </c>
      <c r="W1426" s="31"/>
    </row>
    <row r="1427" spans="17:23" ht="16.5" thickBot="1">
      <c r="Q1427" s="43">
        <v>2003</v>
      </c>
      <c r="R1427" s="42">
        <v>10</v>
      </c>
      <c r="T1427" s="25">
        <v>97.8</v>
      </c>
      <c r="U1427" s="10">
        <f t="shared" si="143"/>
        <v>112.40833333333332</v>
      </c>
      <c r="V1427" s="46">
        <f t="shared" si="142"/>
        <v>82.083333333333343</v>
      </c>
      <c r="W1427" s="31"/>
    </row>
    <row r="1428" spans="17:23" ht="16.5" thickBot="1">
      <c r="Q1428" s="43">
        <v>2003</v>
      </c>
      <c r="R1428" s="42">
        <v>11</v>
      </c>
      <c r="T1428" s="25">
        <v>82.9</v>
      </c>
      <c r="U1428" s="10">
        <f t="shared" si="143"/>
        <v>110.83333333333331</v>
      </c>
      <c r="V1428" s="46">
        <f t="shared" si="142"/>
        <v>76.783333333333331</v>
      </c>
      <c r="W1428" s="31"/>
    </row>
    <row r="1429" spans="17:23" ht="16.5" thickBot="1">
      <c r="Q1429" s="43">
        <v>2003</v>
      </c>
      <c r="R1429" s="42">
        <v>12</v>
      </c>
      <c r="T1429" s="25">
        <v>72.2</v>
      </c>
      <c r="U1429" s="10">
        <f t="shared" si="143"/>
        <v>105.74166666666667</v>
      </c>
      <c r="V1429" s="46">
        <f t="shared" si="142"/>
        <v>74.575000000000003</v>
      </c>
      <c r="W1429" s="31"/>
    </row>
    <row r="1430" spans="17:23" ht="16.5" thickBot="1">
      <c r="Q1430" s="43">
        <v>2004</v>
      </c>
      <c r="R1430" s="42">
        <v>1</v>
      </c>
      <c r="T1430" s="25">
        <v>60.6</v>
      </c>
      <c r="U1430" s="10">
        <f t="shared" si="143"/>
        <v>95.258333333333326</v>
      </c>
      <c r="V1430" s="46">
        <f t="shared" si="142"/>
        <v>75.066666666666663</v>
      </c>
      <c r="W1430" s="31"/>
    </row>
    <row r="1431" spans="17:23" ht="16.5" thickBot="1">
      <c r="Q1431" s="43">
        <v>2004</v>
      </c>
      <c r="R1431" s="42">
        <v>2</v>
      </c>
      <c r="T1431" s="25">
        <v>74.599999999999994</v>
      </c>
      <c r="U1431" s="10">
        <f t="shared" si="143"/>
        <v>87.383333333333326</v>
      </c>
      <c r="V1431" s="46">
        <f t="shared" si="142"/>
        <v>77.75833333333334</v>
      </c>
      <c r="W1431" s="31"/>
    </row>
    <row r="1432" spans="17:23" ht="16.5" thickBot="1">
      <c r="Q1432" s="43">
        <v>2004</v>
      </c>
      <c r="R1432" s="42">
        <v>3</v>
      </c>
      <c r="T1432" s="25">
        <v>74.8</v>
      </c>
      <c r="U1432" s="10">
        <f t="shared" si="143"/>
        <v>83.691666666666677</v>
      </c>
      <c r="V1432" s="46">
        <f t="shared" si="142"/>
        <v>75.2</v>
      </c>
      <c r="W1432" s="31"/>
    </row>
    <row r="1433" spans="17:23" ht="16.5" thickBot="1">
      <c r="Q1433" s="43">
        <v>2004</v>
      </c>
      <c r="R1433" s="42">
        <v>4</v>
      </c>
      <c r="T1433" s="25">
        <v>59.2</v>
      </c>
      <c r="U1433" s="10">
        <f t="shared" si="143"/>
        <v>78.866666666666674</v>
      </c>
      <c r="V1433" s="46">
        <f t="shared" si="142"/>
        <v>72.983333333333334</v>
      </c>
      <c r="W1433" s="31"/>
    </row>
    <row r="1434" spans="17:23" ht="16.5" thickBot="1">
      <c r="Q1434" s="43">
        <v>2004</v>
      </c>
      <c r="R1434" s="42">
        <v>5</v>
      </c>
      <c r="T1434" s="25">
        <v>72.8</v>
      </c>
      <c r="U1434" s="10">
        <f t="shared" si="143"/>
        <v>75.941666666666663</v>
      </c>
      <c r="V1434" s="46">
        <f t="shared" si="142"/>
        <v>75.141666666666666</v>
      </c>
      <c r="W1434" s="31"/>
    </row>
    <row r="1435" spans="17:23" ht="16.5" thickBot="1">
      <c r="Q1435" s="43">
        <v>2004</v>
      </c>
      <c r="R1435" s="42">
        <v>6</v>
      </c>
      <c r="T1435" s="25">
        <v>66.5</v>
      </c>
      <c r="U1435" s="10">
        <f t="shared" si="143"/>
        <v>74.100000000000009</v>
      </c>
      <c r="V1435" s="46">
        <f t="shared" si="142"/>
        <v>71.25833333333334</v>
      </c>
      <c r="W1435" s="31"/>
    </row>
    <row r="1436" spans="17:23" ht="16.5" thickBot="1">
      <c r="Q1436" s="43">
        <v>2004</v>
      </c>
      <c r="R1436" s="42">
        <v>7</v>
      </c>
      <c r="T1436" s="25">
        <v>83.8</v>
      </c>
      <c r="U1436" s="10">
        <f t="shared" si="143"/>
        <v>77</v>
      </c>
      <c r="V1436" s="46">
        <f t="shared" si="142"/>
        <v>66.591666666666669</v>
      </c>
      <c r="W1436" s="31"/>
    </row>
    <row r="1437" spans="17:23" ht="16.5" thickBot="1">
      <c r="Q1437" s="43">
        <v>2004</v>
      </c>
      <c r="R1437" s="42">
        <v>8</v>
      </c>
      <c r="T1437" s="25">
        <v>69.7</v>
      </c>
      <c r="U1437" s="10">
        <f t="shared" si="143"/>
        <v>77.350000000000009</v>
      </c>
      <c r="V1437" s="46">
        <f t="shared" si="142"/>
        <v>60.258333333333326</v>
      </c>
      <c r="W1437" s="31"/>
    </row>
    <row r="1438" spans="17:23" ht="16.5" thickBot="1">
      <c r="Q1438" s="43">
        <v>2004</v>
      </c>
      <c r="R1438" s="42">
        <v>9</v>
      </c>
      <c r="T1438" s="25">
        <v>48.8</v>
      </c>
      <c r="U1438" s="10">
        <f t="shared" si="143"/>
        <v>73.033333333333331</v>
      </c>
      <c r="V1438" s="46">
        <f t="shared" si="142"/>
        <v>55.56666666666667</v>
      </c>
      <c r="W1438" s="31"/>
    </row>
    <row r="1439" spans="17:23" ht="16.5" thickBot="1">
      <c r="Q1439" s="43">
        <v>2004</v>
      </c>
      <c r="R1439" s="42">
        <v>10</v>
      </c>
      <c r="T1439" s="25">
        <v>74.2</v>
      </c>
      <c r="U1439" s="10">
        <f t="shared" si="143"/>
        <v>74.233333333333334</v>
      </c>
      <c r="V1439" s="46">
        <f t="shared" si="142"/>
        <v>53.958333333333343</v>
      </c>
      <c r="W1439" s="31"/>
    </row>
    <row r="1440" spans="17:23" ht="16.5" thickBot="1">
      <c r="Q1440" s="43">
        <v>2004</v>
      </c>
      <c r="R1440" s="42">
        <v>11</v>
      </c>
      <c r="T1440" s="25">
        <v>70.099999999999994</v>
      </c>
      <c r="U1440" s="10">
        <f t="shared" si="143"/>
        <v>74.916666666666671</v>
      </c>
      <c r="V1440" s="46">
        <f t="shared" si="142"/>
        <v>49.974999999999994</v>
      </c>
      <c r="W1440" s="31"/>
    </row>
    <row r="1441" spans="17:23" ht="16.5" thickBot="1">
      <c r="Q1441" s="43">
        <v>2004</v>
      </c>
      <c r="R1441" s="42">
        <v>12</v>
      </c>
      <c r="T1441" s="25">
        <v>28.9</v>
      </c>
      <c r="U1441" s="10">
        <f t="shared" si="143"/>
        <v>68.125</v>
      </c>
      <c r="V1441" s="46">
        <f t="shared" si="142"/>
        <v>48.18333333333333</v>
      </c>
      <c r="W1441" s="31"/>
    </row>
    <row r="1442" spans="17:23" ht="16.5" thickBot="1">
      <c r="Q1442" s="43">
        <v>2005</v>
      </c>
      <c r="R1442" s="42">
        <v>1</v>
      </c>
      <c r="T1442" s="25">
        <v>48.1</v>
      </c>
      <c r="U1442" s="10">
        <f t="shared" si="143"/>
        <v>63.616666666666653</v>
      </c>
      <c r="V1442" s="46">
        <f t="shared" si="142"/>
        <v>53.29999999999999</v>
      </c>
      <c r="W1442" s="31"/>
    </row>
    <row r="1443" spans="17:23" ht="16.5" thickBot="1">
      <c r="Q1443" s="43">
        <v>2005</v>
      </c>
      <c r="R1443" s="42">
        <v>2</v>
      </c>
      <c r="T1443" s="25">
        <v>43.5</v>
      </c>
      <c r="U1443" s="10">
        <f t="shared" si="143"/>
        <v>58.07500000000001</v>
      </c>
      <c r="V1443" s="46">
        <f t="shared" si="142"/>
        <v>55.524999999999999</v>
      </c>
      <c r="W1443" s="31"/>
    </row>
    <row r="1444" spans="17:23" ht="16.5" thickBot="1">
      <c r="Q1444" s="43">
        <v>2005</v>
      </c>
      <c r="R1444" s="42">
        <v>3</v>
      </c>
      <c r="T1444" s="25">
        <v>39.6</v>
      </c>
      <c r="U1444" s="10">
        <f t="shared" si="143"/>
        <v>54.800000000000004</v>
      </c>
      <c r="V1444" s="46">
        <f t="shared" si="142"/>
        <v>56.416666666666664</v>
      </c>
      <c r="W1444" s="31"/>
    </row>
    <row r="1445" spans="17:23" ht="16.5" thickBot="1">
      <c r="Q1445" s="43">
        <v>2005</v>
      </c>
      <c r="R1445" s="42">
        <v>4</v>
      </c>
      <c r="T1445" s="25">
        <v>38.700000000000003</v>
      </c>
      <c r="U1445" s="10">
        <f t="shared" si="143"/>
        <v>51</v>
      </c>
      <c r="V1445" s="46">
        <f t="shared" si="142"/>
        <v>54.016666666666659</v>
      </c>
      <c r="W1445" s="31"/>
    </row>
    <row r="1446" spans="17:23" ht="16.5" thickBot="1">
      <c r="Q1446" s="43">
        <v>2005</v>
      </c>
      <c r="R1446" s="42">
        <v>5</v>
      </c>
      <c r="T1446" s="25">
        <v>61.9</v>
      </c>
      <c r="U1446" s="10">
        <f t="shared" si="143"/>
        <v>49.291666666666664</v>
      </c>
      <c r="V1446" s="46">
        <f t="shared" si="142"/>
        <v>50.958333333333336</v>
      </c>
      <c r="W1446" s="31"/>
    </row>
    <row r="1447" spans="17:23" ht="16.5" thickBot="1">
      <c r="Q1447" s="43">
        <v>2005</v>
      </c>
      <c r="R1447" s="42">
        <v>6</v>
      </c>
      <c r="T1447" s="25">
        <v>56.8</v>
      </c>
      <c r="U1447" s="10">
        <f t="shared" si="143"/>
        <v>50.508333333333333</v>
      </c>
      <c r="V1447" s="46">
        <f t="shared" si="142"/>
        <v>47.874999999999993</v>
      </c>
      <c r="W1447" s="31"/>
    </row>
    <row r="1448" spans="17:23" ht="16.5" thickBot="1">
      <c r="Q1448" s="43">
        <v>2005</v>
      </c>
      <c r="R1448" s="42">
        <v>7</v>
      </c>
      <c r="T1448" s="25">
        <v>62.4</v>
      </c>
      <c r="U1448" s="10">
        <f t="shared" si="143"/>
        <v>54.491666666666667</v>
      </c>
      <c r="V1448" s="46">
        <f t="shared" si="142"/>
        <v>45.091666666666669</v>
      </c>
      <c r="W1448" s="31"/>
    </row>
    <row r="1449" spans="17:23" ht="16.5" thickBot="1">
      <c r="Q1449" s="43">
        <v>2005</v>
      </c>
      <c r="R1449" s="42">
        <v>8</v>
      </c>
      <c r="T1449" s="25">
        <v>60.5</v>
      </c>
      <c r="U1449" s="10">
        <f t="shared" si="143"/>
        <v>56.941666666666663</v>
      </c>
      <c r="V1449" s="46">
        <f t="shared" si="142"/>
        <v>36.908333333333331</v>
      </c>
      <c r="W1449" s="31"/>
    </row>
    <row r="1450" spans="17:23" ht="16.5" thickBot="1">
      <c r="Q1450" s="43">
        <v>2005</v>
      </c>
      <c r="R1450" s="42">
        <v>9</v>
      </c>
      <c r="T1450" s="25">
        <v>37.200000000000003</v>
      </c>
      <c r="U1450" s="10">
        <f t="shared" si="143"/>
        <v>56.216666666666669</v>
      </c>
      <c r="V1450" s="46">
        <f t="shared" si="142"/>
        <v>28.741666666666664</v>
      </c>
      <c r="W1450" s="31"/>
    </row>
    <row r="1451" spans="17:23" ht="16.5" thickBot="1">
      <c r="Q1451" s="43">
        <v>2005</v>
      </c>
      <c r="R1451" s="42">
        <v>10</v>
      </c>
      <c r="T1451" s="25">
        <v>13.2</v>
      </c>
      <c r="U1451" s="10">
        <f t="shared" si="143"/>
        <v>51.891666666666673</v>
      </c>
      <c r="V1451" s="46">
        <f t="shared" si="142"/>
        <v>28.175000000000001</v>
      </c>
      <c r="W1451" s="31"/>
    </row>
    <row r="1452" spans="17:23" ht="16.5" thickBot="1">
      <c r="Q1452" s="43">
        <v>2005</v>
      </c>
      <c r="R1452" s="42">
        <v>11</v>
      </c>
      <c r="T1452" s="25">
        <v>27.5</v>
      </c>
      <c r="U1452" s="10">
        <f t="shared" si="143"/>
        <v>48.091666666666669</v>
      </c>
      <c r="V1452" s="46">
        <f t="shared" si="142"/>
        <v>33.266666666666666</v>
      </c>
      <c r="W1452" s="31"/>
    </row>
    <row r="1453" spans="17:23" ht="16.5" thickBot="1">
      <c r="Q1453" s="43">
        <v>2005</v>
      </c>
      <c r="R1453" s="42">
        <v>12</v>
      </c>
      <c r="T1453" s="25">
        <v>59.3</v>
      </c>
      <c r="U1453" s="10">
        <f t="shared" si="143"/>
        <v>48.083333333333336</v>
      </c>
      <c r="V1453" s="46">
        <f t="shared" si="142"/>
        <v>33.824999999999996</v>
      </c>
      <c r="W1453" s="31"/>
    </row>
    <row r="1454" spans="17:23" ht="16.5" thickBot="1">
      <c r="Q1454" s="43">
        <v>2006</v>
      </c>
      <c r="R1454" s="42">
        <v>1</v>
      </c>
      <c r="T1454" s="25">
        <v>20.9</v>
      </c>
      <c r="U1454" s="10">
        <f t="shared" si="143"/>
        <v>41.633333333333333</v>
      </c>
      <c r="V1454" s="46">
        <f t="shared" si="142"/>
        <v>27.833333333333329</v>
      </c>
      <c r="W1454" s="31"/>
    </row>
    <row r="1455" spans="17:23" ht="16.5" thickBot="1">
      <c r="Q1455" s="43">
        <v>2006</v>
      </c>
      <c r="R1455" s="42">
        <v>2</v>
      </c>
      <c r="T1455" s="25">
        <v>5.7</v>
      </c>
      <c r="U1455" s="10">
        <f t="shared" si="143"/>
        <v>32.341666666666661</v>
      </c>
      <c r="V1455" s="46">
        <f t="shared" si="142"/>
        <v>27.933333333333334</v>
      </c>
      <c r="W1455" s="31"/>
    </row>
    <row r="1456" spans="17:23" ht="16.5" thickBot="1">
      <c r="Q1456" s="43">
        <v>2006</v>
      </c>
      <c r="R1456" s="42">
        <v>3</v>
      </c>
      <c r="T1456" s="25">
        <v>17.3</v>
      </c>
      <c r="U1456" s="10">
        <f t="shared" si="143"/>
        <v>27.083333333333332</v>
      </c>
      <c r="V1456" s="46">
        <f t="shared" si="142"/>
        <v>30.691666666666666</v>
      </c>
      <c r="W1456" s="31"/>
    </row>
    <row r="1457" spans="17:23" ht="16.5" thickBot="1">
      <c r="Q1457" s="43">
        <v>2006</v>
      </c>
      <c r="R1457" s="42">
        <v>4</v>
      </c>
      <c r="T1457" s="25">
        <v>50.3</v>
      </c>
      <c r="U1457" s="10">
        <f t="shared" si="143"/>
        <v>31.266666666666669</v>
      </c>
      <c r="V1457" s="46">
        <f t="shared" si="142"/>
        <v>31.024999999999995</v>
      </c>
      <c r="W1457" s="31"/>
    </row>
    <row r="1458" spans="17:23" ht="16.5" thickBot="1">
      <c r="Q1458" s="43">
        <v>2006</v>
      </c>
      <c r="R1458" s="42">
        <v>5</v>
      </c>
      <c r="T1458" s="25">
        <v>37.200000000000003</v>
      </c>
      <c r="U1458" s="10">
        <f t="shared" si="143"/>
        <v>34.074999999999996</v>
      </c>
      <c r="V1458" s="46">
        <f t="shared" si="142"/>
        <v>26.858333333333334</v>
      </c>
      <c r="W1458" s="31"/>
    </row>
    <row r="1459" spans="17:23" ht="16.5" thickBot="1">
      <c r="Q1459" s="43">
        <v>2006</v>
      </c>
      <c r="R1459" s="42">
        <v>6</v>
      </c>
      <c r="T1459" s="25">
        <v>24.5</v>
      </c>
      <c r="U1459" s="10">
        <f t="shared" si="143"/>
        <v>30.925000000000001</v>
      </c>
      <c r="V1459" s="46">
        <f t="shared" si="142"/>
        <v>25.491666666666671</v>
      </c>
      <c r="W1459" s="31"/>
    </row>
    <row r="1460" spans="17:23" ht="16.5" thickBot="1">
      <c r="Q1460" s="43">
        <v>2006</v>
      </c>
      <c r="R1460" s="42">
        <v>7</v>
      </c>
      <c r="T1460" s="25">
        <v>22.2</v>
      </c>
      <c r="U1460" s="10">
        <f t="shared" si="143"/>
        <v>27.941666666666663</v>
      </c>
      <c r="V1460" s="46">
        <f t="shared" si="142"/>
        <v>25.708333333333339</v>
      </c>
      <c r="W1460" s="31"/>
    </row>
    <row r="1461" spans="17:23" ht="16.5" thickBot="1">
      <c r="Q1461" s="43">
        <v>2006</v>
      </c>
      <c r="R1461" s="42">
        <v>8</v>
      </c>
      <c r="T1461" s="25">
        <v>20.8</v>
      </c>
      <c r="U1461" s="10">
        <f t="shared" si="143"/>
        <v>29.191666666666666</v>
      </c>
      <c r="V1461" s="46">
        <f t="shared" si="142"/>
        <v>25.983333333333331</v>
      </c>
      <c r="W1461" s="31"/>
    </row>
    <row r="1462" spans="17:23" ht="16.5" thickBot="1">
      <c r="Q1462" s="43">
        <v>2006</v>
      </c>
      <c r="R1462" s="42">
        <v>9</v>
      </c>
      <c r="T1462" s="25">
        <v>23.7</v>
      </c>
      <c r="U1462" s="10">
        <f t="shared" si="143"/>
        <v>31.224999999999998</v>
      </c>
      <c r="V1462" s="46">
        <f t="shared" si="142"/>
        <v>24.650000000000002</v>
      </c>
      <c r="W1462" s="31"/>
    </row>
    <row r="1463" spans="17:23" ht="16.5" thickBot="1">
      <c r="Q1463" s="43">
        <v>2006</v>
      </c>
      <c r="R1463" s="42">
        <v>10</v>
      </c>
      <c r="T1463" s="25">
        <v>14.9</v>
      </c>
      <c r="U1463" s="10">
        <f t="shared" si="143"/>
        <v>28.074999999999999</v>
      </c>
      <c r="V1463" s="46">
        <f t="shared" si="142"/>
        <v>21.75</v>
      </c>
      <c r="W1463" s="31"/>
    </row>
    <row r="1464" spans="17:23" ht="16.5" thickBot="1">
      <c r="Q1464" s="43">
        <v>2006</v>
      </c>
      <c r="R1464" s="42">
        <v>11</v>
      </c>
      <c r="T1464" s="25">
        <v>35.700000000000003</v>
      </c>
      <c r="U1464" s="10">
        <f t="shared" si="143"/>
        <v>26.733333333333334</v>
      </c>
      <c r="V1464" s="46">
        <f t="shared" si="142"/>
        <v>21.341666666666669</v>
      </c>
      <c r="W1464" s="31"/>
    </row>
    <row r="1465" spans="17:23" ht="16.5" thickBot="1">
      <c r="Q1465" s="43">
        <v>2006</v>
      </c>
      <c r="R1465" s="42">
        <v>12</v>
      </c>
      <c r="T1465" s="25">
        <v>22.3</v>
      </c>
      <c r="U1465" s="10">
        <f t="shared" si="143"/>
        <v>25.308333333333337</v>
      </c>
      <c r="V1465" s="46">
        <f t="shared" si="142"/>
        <v>18.791666666666668</v>
      </c>
      <c r="W1465" s="31"/>
    </row>
    <row r="1466" spans="17:23" ht="16.5" thickBot="1">
      <c r="Q1466" s="43">
        <v>2007</v>
      </c>
      <c r="R1466" s="42">
        <v>1</v>
      </c>
      <c r="T1466" s="25">
        <v>29.3</v>
      </c>
      <c r="U1466" s="10">
        <f t="shared" si="143"/>
        <v>26.3</v>
      </c>
      <c r="V1466" s="46">
        <f t="shared" si="142"/>
        <v>18.108333333333334</v>
      </c>
      <c r="W1466" s="31"/>
    </row>
    <row r="1467" spans="17:23" ht="16.5" thickBot="1">
      <c r="Q1467" s="43">
        <v>2007</v>
      </c>
      <c r="R1467" s="42">
        <v>2</v>
      </c>
      <c r="T1467" s="25">
        <v>18.399999999999999</v>
      </c>
      <c r="U1467" s="10">
        <f t="shared" si="143"/>
        <v>25.783333333333335</v>
      </c>
      <c r="V1467" s="46">
        <f t="shared" si="142"/>
        <v>15.299999999999999</v>
      </c>
      <c r="W1467" s="31"/>
    </row>
    <row r="1468" spans="17:23" ht="16.5" thickBot="1">
      <c r="Q1468" s="43">
        <v>2007</v>
      </c>
      <c r="R1468" s="42">
        <v>3</v>
      </c>
      <c r="T1468" s="25">
        <v>7.2</v>
      </c>
      <c r="U1468" s="10">
        <f t="shared" si="143"/>
        <v>23.274999999999995</v>
      </c>
      <c r="V1468" s="46">
        <f t="shared" si="142"/>
        <v>13.383333333333333</v>
      </c>
      <c r="W1468" s="31"/>
    </row>
    <row r="1469" spans="17:23" ht="16.5" thickBot="1">
      <c r="Q1469" s="43">
        <v>2007</v>
      </c>
      <c r="R1469" s="42">
        <v>4</v>
      </c>
      <c r="T1469" s="25">
        <v>5.4</v>
      </c>
      <c r="U1469" s="10">
        <f t="shared" si="143"/>
        <v>20.958333333333336</v>
      </c>
      <c r="V1469" s="46">
        <f t="shared" si="142"/>
        <v>12.641666666666667</v>
      </c>
      <c r="W1469" s="31"/>
    </row>
    <row r="1470" spans="17:23" ht="16.5" thickBot="1">
      <c r="Q1470" s="43">
        <v>2007</v>
      </c>
      <c r="R1470" s="42">
        <v>5</v>
      </c>
      <c r="T1470" s="25">
        <v>19.5</v>
      </c>
      <c r="U1470" s="10">
        <f t="shared" si="143"/>
        <v>19.991666666666667</v>
      </c>
      <c r="V1470" s="46">
        <f t="shared" si="142"/>
        <v>12.100000000000001</v>
      </c>
      <c r="W1470" s="31"/>
    </row>
    <row r="1471" spans="17:23" ht="16.5" thickBot="1">
      <c r="Q1471" s="43">
        <v>2007</v>
      </c>
      <c r="R1471" s="42">
        <v>6</v>
      </c>
      <c r="T1471" s="25">
        <v>21.3</v>
      </c>
      <c r="U1471" s="10">
        <f t="shared" si="143"/>
        <v>18.708333333333332</v>
      </c>
      <c r="V1471" s="46">
        <f t="shared" si="142"/>
        <v>10.525</v>
      </c>
      <c r="W1471" s="31"/>
    </row>
    <row r="1472" spans="17:23" ht="16.5" thickBot="1">
      <c r="Q1472" s="43">
        <v>2007</v>
      </c>
      <c r="R1472" s="42">
        <v>7</v>
      </c>
      <c r="T1472" s="25">
        <v>15.1</v>
      </c>
      <c r="U1472" s="10">
        <f t="shared" si="143"/>
        <v>16.925000000000001</v>
      </c>
      <c r="V1472" s="46">
        <f t="shared" si="142"/>
        <v>8.7583333333333329</v>
      </c>
      <c r="W1472" s="31"/>
    </row>
    <row r="1473" spans="17:23" ht="16.5" thickBot="1">
      <c r="Q1473" s="43">
        <v>2007</v>
      </c>
      <c r="R1473" s="42">
        <v>8</v>
      </c>
      <c r="T1473" s="25">
        <v>9.8000000000000007</v>
      </c>
      <c r="U1473" s="10">
        <f t="shared" si="143"/>
        <v>14.58333333333333</v>
      </c>
      <c r="V1473" s="46">
        <f t="shared" si="142"/>
        <v>6.825000000000002</v>
      </c>
      <c r="W1473" s="31"/>
    </row>
    <row r="1474" spans="17:23" ht="16.5" thickBot="1">
      <c r="Q1474" s="43">
        <v>2007</v>
      </c>
      <c r="R1474" s="42">
        <v>9</v>
      </c>
      <c r="T1474" s="25">
        <v>4</v>
      </c>
      <c r="U1474" s="10">
        <f t="shared" si="143"/>
        <v>13.116666666666665</v>
      </c>
      <c r="V1474" s="46">
        <f t="shared" si="142"/>
        <v>6.7250000000000005</v>
      </c>
      <c r="W1474" s="31"/>
    </row>
    <row r="1475" spans="17:23" ht="16.5" thickBot="1">
      <c r="Q1475" s="43">
        <v>2007</v>
      </c>
      <c r="R1475" s="42">
        <v>10</v>
      </c>
      <c r="T1475" s="25">
        <v>1.5</v>
      </c>
      <c r="U1475" s="10">
        <f t="shared" si="143"/>
        <v>12.316666666666668</v>
      </c>
      <c r="V1475" s="46">
        <f t="shared" si="142"/>
        <v>7.6499999999999995</v>
      </c>
      <c r="W1475" s="31"/>
    </row>
    <row r="1476" spans="17:23" ht="16.5" thickBot="1">
      <c r="Q1476" s="43">
        <v>2007</v>
      </c>
      <c r="R1476" s="42">
        <v>11</v>
      </c>
      <c r="T1476" s="25">
        <v>2.8</v>
      </c>
      <c r="U1476" s="10">
        <f t="shared" si="143"/>
        <v>10.708333333333334</v>
      </c>
      <c r="V1476" s="46">
        <f t="shared" si="142"/>
        <v>8.0833333333333339</v>
      </c>
      <c r="W1476" s="31"/>
    </row>
    <row r="1477" spans="17:23" ht="16.5" thickBot="1">
      <c r="Q1477" s="43">
        <v>2007</v>
      </c>
      <c r="R1477" s="42">
        <v>12</v>
      </c>
      <c r="T1477" s="25">
        <v>17.3</v>
      </c>
      <c r="U1477" s="10">
        <f t="shared" si="143"/>
        <v>10.191666666666665</v>
      </c>
      <c r="V1477" s="46">
        <f t="shared" si="142"/>
        <v>8.4333333333333336</v>
      </c>
      <c r="W1477" s="31"/>
    </row>
    <row r="1478" spans="17:23" ht="16.5" thickBot="1">
      <c r="Q1478" s="43">
        <v>2008</v>
      </c>
      <c r="R1478" s="42">
        <v>1</v>
      </c>
      <c r="T1478" s="25">
        <v>4.0999999999999996</v>
      </c>
      <c r="U1478" s="10">
        <f t="shared" si="143"/>
        <v>7.8416666666666677</v>
      </c>
      <c r="V1478" s="46">
        <f t="shared" si="142"/>
        <v>6.0333333333333341</v>
      </c>
      <c r="W1478" s="31"/>
    </row>
    <row r="1479" spans="17:23" ht="16.5" thickBot="1">
      <c r="Q1479" s="43">
        <v>2008</v>
      </c>
      <c r="R1479" s="42">
        <v>2</v>
      </c>
      <c r="T1479" s="25">
        <v>2.9</v>
      </c>
      <c r="U1479" s="10">
        <f t="shared" si="143"/>
        <v>6.25</v>
      </c>
      <c r="V1479" s="46">
        <f t="shared" si="142"/>
        <v>5.4249999999999998</v>
      </c>
      <c r="W1479" s="31"/>
    </row>
    <row r="1480" spans="17:23" ht="16.5" thickBot="1">
      <c r="Q1480" s="43">
        <v>2008</v>
      </c>
      <c r="R1480" s="42">
        <v>3</v>
      </c>
      <c r="T1480" s="25">
        <v>15.5</v>
      </c>
      <c r="U1480" s="10">
        <f t="shared" si="143"/>
        <v>7.6833333333333336</v>
      </c>
      <c r="V1480" s="46">
        <f t="shared" si="142"/>
        <v>5.0666666666666673</v>
      </c>
      <c r="W1480" s="31"/>
    </row>
    <row r="1481" spans="17:23" ht="16.5" thickBot="1">
      <c r="Q1481" s="43">
        <v>2008</v>
      </c>
      <c r="R1481" s="42">
        <v>4</v>
      </c>
      <c r="T1481" s="25">
        <v>3.6</v>
      </c>
      <c r="U1481" s="10">
        <f t="shared" si="143"/>
        <v>7.8250000000000002</v>
      </c>
      <c r="V1481" s="46">
        <f t="shared" si="142"/>
        <v>2.9333333333333331</v>
      </c>
      <c r="W1481" s="31"/>
    </row>
    <row r="1482" spans="17:23" ht="16.5" thickBot="1">
      <c r="Q1482" s="43">
        <v>2008</v>
      </c>
      <c r="R1482" s="42">
        <v>5</v>
      </c>
      <c r="T1482" s="25">
        <v>4.5999999999999996</v>
      </c>
      <c r="U1482" s="10">
        <f t="shared" si="143"/>
        <v>8.2333333333333325</v>
      </c>
      <c r="V1482" s="46">
        <f t="shared" ref="V1482:V1545" si="144">(T1482+T1483+T1484+T1485+T1486+T1487+T1488/2)/6</f>
        <v>3.2333333333333338</v>
      </c>
      <c r="W1482" s="31"/>
    </row>
    <row r="1483" spans="17:23" ht="16.5" thickBot="1">
      <c r="Q1483" s="43">
        <v>2008</v>
      </c>
      <c r="R1483" s="42">
        <v>6</v>
      </c>
      <c r="T1483" s="25">
        <v>5.2</v>
      </c>
      <c r="U1483" s="10">
        <f t="shared" si="143"/>
        <v>7.4250000000000007</v>
      </c>
      <c r="V1483" s="46">
        <f t="shared" si="144"/>
        <v>3.1</v>
      </c>
      <c r="W1483" s="31"/>
    </row>
    <row r="1484" spans="17:23" ht="16.5" thickBot="1">
      <c r="Q1484" s="43">
        <v>2008</v>
      </c>
      <c r="R1484" s="42">
        <v>7</v>
      </c>
      <c r="T1484" s="25">
        <v>0.6</v>
      </c>
      <c r="U1484" s="10">
        <f t="shared" si="143"/>
        <v>5.7416666666666671</v>
      </c>
      <c r="V1484" s="46">
        <f t="shared" si="144"/>
        <v>2.4249999999999998</v>
      </c>
      <c r="W1484" s="31"/>
    </row>
    <row r="1485" spans="17:23" ht="16.5" thickBot="1">
      <c r="Q1485" s="43">
        <v>2008</v>
      </c>
      <c r="R1485" s="42">
        <v>8</v>
      </c>
      <c r="T1485" s="25">
        <v>0.3</v>
      </c>
      <c r="U1485" s="10">
        <f t="shared" si="143"/>
        <v>5.208333333333333</v>
      </c>
      <c r="V1485" s="46">
        <f t="shared" si="144"/>
        <v>2.5333333333333337</v>
      </c>
      <c r="W1485" s="31"/>
    </row>
    <row r="1486" spans="17:23" ht="16.5" thickBot="1">
      <c r="Q1486" s="43">
        <v>2008</v>
      </c>
      <c r="R1486" s="42">
        <v>9</v>
      </c>
      <c r="T1486" s="25">
        <v>1.2</v>
      </c>
      <c r="U1486" s="10">
        <f t="shared" si="143"/>
        <v>3.875</v>
      </c>
      <c r="V1486" s="46">
        <f t="shared" si="144"/>
        <v>2.6333333333333333</v>
      </c>
      <c r="W1486" s="31"/>
    </row>
    <row r="1487" spans="17:23" ht="16.5" thickBot="1">
      <c r="Q1487" s="43">
        <v>2008</v>
      </c>
      <c r="R1487" s="42">
        <v>10</v>
      </c>
      <c r="T1487" s="25">
        <v>4.2</v>
      </c>
      <c r="U1487" s="10">
        <f t="shared" si="143"/>
        <v>2.9833333333333329</v>
      </c>
      <c r="V1487" s="46">
        <f t="shared" si="144"/>
        <v>2.5833333333333335</v>
      </c>
      <c r="W1487" s="31"/>
    </row>
    <row r="1488" spans="17:23" ht="16.5" thickBot="1">
      <c r="Q1488" s="43">
        <v>2008</v>
      </c>
      <c r="R1488" s="42">
        <v>11</v>
      </c>
      <c r="T1488" s="25">
        <v>6.6</v>
      </c>
      <c r="U1488" s="10">
        <f t="shared" si="143"/>
        <v>3.4</v>
      </c>
      <c r="V1488" s="46">
        <f t="shared" si="144"/>
        <v>2.2249999999999996</v>
      </c>
      <c r="W1488" s="31"/>
    </row>
    <row r="1489" spans="17:23" ht="16.5" thickBot="1">
      <c r="Q1489" s="43">
        <v>2008</v>
      </c>
      <c r="R1489" s="42">
        <v>12</v>
      </c>
      <c r="T1489" s="25">
        <v>1</v>
      </c>
      <c r="U1489" s="10">
        <f t="shared" si="143"/>
        <v>2.75</v>
      </c>
      <c r="V1489" s="33">
        <f t="shared" si="144"/>
        <v>1.8916666666666666</v>
      </c>
      <c r="W1489" s="36"/>
    </row>
    <row r="1490" spans="17:23" ht="16.5" thickBot="1">
      <c r="Q1490" s="43">
        <v>2009</v>
      </c>
      <c r="R1490" s="42">
        <v>1</v>
      </c>
      <c r="T1490" s="25">
        <v>1.3</v>
      </c>
      <c r="U1490" s="10">
        <f t="shared" ref="U1490:U1553" si="145">(T1484/2+T1485+T1486+T1487+T1488+T1489+T1490)/6</f>
        <v>2.4833333333333334</v>
      </c>
      <c r="V1490" s="46">
        <f t="shared" si="144"/>
        <v>2.7083333333333335</v>
      </c>
      <c r="W1490" s="46"/>
    </row>
    <row r="1491" spans="17:23" ht="16.5" thickBot="1">
      <c r="Q1491" s="43">
        <v>2009</v>
      </c>
      <c r="R1491" s="42">
        <v>2</v>
      </c>
      <c r="T1491" s="25">
        <v>1.2</v>
      </c>
      <c r="U1491" s="10">
        <f t="shared" si="145"/>
        <v>2.6083333333333329</v>
      </c>
      <c r="V1491" s="46">
        <f t="shared" si="144"/>
        <v>2.9499999999999997</v>
      </c>
      <c r="W1491" s="31"/>
    </row>
    <row r="1492" spans="17:23" ht="16.5" thickBot="1">
      <c r="Q1492" s="43">
        <v>2009</v>
      </c>
      <c r="R1492" s="42">
        <v>3</v>
      </c>
      <c r="T1492" s="25">
        <v>0.6</v>
      </c>
      <c r="U1492" s="10">
        <f t="shared" si="145"/>
        <v>2.583333333333333</v>
      </c>
      <c r="V1492" s="46">
        <f t="shared" si="144"/>
        <v>3.3416666666666668</v>
      </c>
      <c r="W1492" s="31"/>
    </row>
    <row r="1493" spans="17:23" ht="16.5" thickBot="1">
      <c r="Q1493" s="43">
        <v>2009</v>
      </c>
      <c r="R1493" s="42">
        <v>4</v>
      </c>
      <c r="T1493" s="25">
        <v>1.2</v>
      </c>
      <c r="U1493" s="10">
        <f t="shared" si="145"/>
        <v>2.333333333333333</v>
      </c>
      <c r="V1493" s="46">
        <f t="shared" si="144"/>
        <v>4.4750000000000005</v>
      </c>
      <c r="W1493" s="31"/>
    </row>
    <row r="1494" spans="17:23" ht="16.5" thickBot="1">
      <c r="Q1494" s="43">
        <v>2009</v>
      </c>
      <c r="R1494" s="42">
        <v>5</v>
      </c>
      <c r="T1494" s="25">
        <v>2.9</v>
      </c>
      <c r="U1494" s="62">
        <f t="shared" si="145"/>
        <v>1.9166666666666667</v>
      </c>
      <c r="V1494" s="46">
        <f t="shared" si="144"/>
        <v>5.4916666666666663</v>
      </c>
      <c r="W1494" s="31"/>
    </row>
    <row r="1495" spans="17:23" ht="16.5" thickBot="1">
      <c r="Q1495" s="43">
        <v>2009</v>
      </c>
      <c r="R1495" s="42">
        <v>6</v>
      </c>
      <c r="T1495" s="25">
        <v>6.3</v>
      </c>
      <c r="U1495" s="10">
        <f t="shared" si="145"/>
        <v>2.3333333333333335</v>
      </c>
      <c r="V1495" s="46">
        <f t="shared" si="144"/>
        <v>6.9416666666666664</v>
      </c>
      <c r="W1495" s="31"/>
    </row>
    <row r="1496" spans="17:23" ht="16.5" thickBot="1">
      <c r="Q1496" s="43">
        <v>2009</v>
      </c>
      <c r="R1496" s="42">
        <v>7</v>
      </c>
      <c r="T1496" s="25">
        <v>5.5</v>
      </c>
      <c r="U1496" s="10">
        <f t="shared" si="145"/>
        <v>3.0583333333333336</v>
      </c>
      <c r="V1496" s="46">
        <f t="shared" si="144"/>
        <v>8.875</v>
      </c>
      <c r="W1496" s="31"/>
    </row>
    <row r="1497" spans="17:23" ht="16.5" thickBot="1">
      <c r="Q1497" s="43">
        <v>2009</v>
      </c>
      <c r="R1497" s="42">
        <v>8</v>
      </c>
      <c r="T1497" s="25">
        <v>0</v>
      </c>
      <c r="U1497" s="10">
        <f t="shared" si="145"/>
        <v>2.85</v>
      </c>
      <c r="V1497" s="46">
        <f t="shared" si="144"/>
        <v>11.958333333333334</v>
      </c>
      <c r="W1497" s="31"/>
    </row>
    <row r="1498" spans="17:23" ht="16.5" thickBot="1">
      <c r="Q1498" s="43">
        <v>2009</v>
      </c>
      <c r="R1498" s="42">
        <v>9</v>
      </c>
      <c r="T1498" s="25">
        <v>7.1</v>
      </c>
      <c r="U1498" s="10">
        <f t="shared" si="145"/>
        <v>3.8833333333333329</v>
      </c>
      <c r="V1498" s="46">
        <f t="shared" si="144"/>
        <v>16.333333333333332</v>
      </c>
      <c r="W1498" s="31"/>
    </row>
    <row r="1499" spans="17:23" ht="16.5" thickBot="1">
      <c r="Q1499" s="43">
        <v>2009</v>
      </c>
      <c r="R1499" s="42">
        <v>10</v>
      </c>
      <c r="T1499" s="25">
        <v>7.7</v>
      </c>
      <c r="U1499" s="10">
        <f t="shared" si="145"/>
        <v>5.0166666666666666</v>
      </c>
      <c r="V1499" s="46">
        <f t="shared" si="144"/>
        <v>18.016666666666669</v>
      </c>
      <c r="W1499" s="31"/>
    </row>
    <row r="1500" spans="17:23" ht="16.5" thickBot="1">
      <c r="Q1500" s="43">
        <v>2009</v>
      </c>
      <c r="R1500" s="42">
        <v>11</v>
      </c>
      <c r="T1500" s="25">
        <v>6.9</v>
      </c>
      <c r="U1500" s="10">
        <f t="shared" si="145"/>
        <v>5.8250000000000002</v>
      </c>
      <c r="V1500" s="46">
        <f t="shared" si="144"/>
        <v>18.758333333333336</v>
      </c>
      <c r="W1500" s="31"/>
    </row>
    <row r="1501" spans="17:23" ht="16.5" thickBot="1">
      <c r="Q1501" s="43">
        <v>2009</v>
      </c>
      <c r="R1501" s="42">
        <v>12</v>
      </c>
      <c r="T1501" s="25">
        <v>16.3</v>
      </c>
      <c r="U1501" s="10">
        <f t="shared" si="145"/>
        <v>7.7750000000000012</v>
      </c>
      <c r="V1501" s="46">
        <f t="shared" si="144"/>
        <v>20.333333333333336</v>
      </c>
      <c r="W1501" s="31"/>
    </row>
    <row r="1502" spans="17:23" ht="16.5" thickBot="1">
      <c r="Q1502" s="43">
        <v>2010</v>
      </c>
      <c r="R1502" s="42">
        <v>1</v>
      </c>
      <c r="S1502">
        <v>2010</v>
      </c>
      <c r="T1502" s="25">
        <v>19.5</v>
      </c>
      <c r="U1502" s="10">
        <f t="shared" si="145"/>
        <v>10.041666666666666</v>
      </c>
      <c r="V1502" s="46">
        <f t="shared" si="144"/>
        <v>21.283333333333335</v>
      </c>
      <c r="W1502" s="31"/>
    </row>
    <row r="1503" spans="17:23" ht="16.5" thickBot="1">
      <c r="Q1503" s="43">
        <v>2010</v>
      </c>
      <c r="R1503" s="42">
        <v>2</v>
      </c>
      <c r="T1503" s="25">
        <v>28.5</v>
      </c>
      <c r="U1503" s="10">
        <f t="shared" si="145"/>
        <v>14.333333333333334</v>
      </c>
      <c r="V1503" s="46">
        <f t="shared" si="144"/>
        <v>22.599999999999998</v>
      </c>
      <c r="W1503" s="31"/>
    </row>
    <row r="1504" spans="17:23" ht="16.5" thickBot="1">
      <c r="Q1504" s="43">
        <v>2010</v>
      </c>
      <c r="R1504" s="42">
        <v>3</v>
      </c>
      <c r="T1504" s="25">
        <v>24</v>
      </c>
      <c r="U1504" s="10">
        <f t="shared" si="145"/>
        <v>17.741666666666667</v>
      </c>
      <c r="V1504" s="46">
        <f t="shared" si="144"/>
        <v>23.349999999999998</v>
      </c>
      <c r="W1504" s="31"/>
    </row>
    <row r="1505" spans="17:23" ht="16.5" thickBot="1">
      <c r="Q1505" s="43">
        <v>2010</v>
      </c>
      <c r="R1505" s="42">
        <v>4</v>
      </c>
      <c r="T1505" s="25">
        <v>10.4</v>
      </c>
      <c r="U1505" s="10">
        <f t="shared" si="145"/>
        <v>18.241666666666667</v>
      </c>
      <c r="V1505" s="46">
        <f t="shared" si="144"/>
        <v>25.183333333333337</v>
      </c>
      <c r="W1505" s="31"/>
    </row>
    <row r="1506" spans="17:23" ht="16.5" thickBot="1">
      <c r="Q1506" s="43">
        <v>2010</v>
      </c>
      <c r="R1506" s="42">
        <v>5</v>
      </c>
      <c r="T1506" s="25">
        <v>13.9</v>
      </c>
      <c r="U1506" s="10">
        <f t="shared" si="145"/>
        <v>19.341666666666669</v>
      </c>
      <c r="V1506" s="46">
        <f t="shared" si="144"/>
        <v>29.116666666666664</v>
      </c>
      <c r="W1506" s="31"/>
    </row>
    <row r="1507" spans="17:23" ht="16.5" thickBot="1">
      <c r="Q1507" s="43">
        <v>2010</v>
      </c>
      <c r="R1507" s="42">
        <v>6</v>
      </c>
      <c r="T1507" s="25">
        <v>18.8</v>
      </c>
      <c r="U1507" s="10">
        <f t="shared" si="145"/>
        <v>20.541666666666668</v>
      </c>
      <c r="V1507" s="46">
        <f t="shared" si="144"/>
        <v>31.708333333333332</v>
      </c>
      <c r="W1507" s="31"/>
    </row>
    <row r="1508" spans="17:23" ht="16.5" thickBot="1">
      <c r="Q1508" s="43">
        <v>2010</v>
      </c>
      <c r="R1508" s="42">
        <v>7</v>
      </c>
      <c r="T1508" s="25">
        <v>25.2</v>
      </c>
      <c r="U1508" s="10">
        <f t="shared" si="145"/>
        <v>21.758333333333336</v>
      </c>
      <c r="V1508" s="46">
        <f t="shared" si="144"/>
        <v>32.891666666666666</v>
      </c>
      <c r="W1508" s="31"/>
    </row>
    <row r="1509" spans="17:23" ht="16.5" thickBot="1">
      <c r="Q1509" s="43">
        <v>2010</v>
      </c>
      <c r="R1509" s="42">
        <v>8</v>
      </c>
      <c r="T1509" s="25">
        <v>29.6</v>
      </c>
      <c r="U1509" s="10">
        <f t="shared" si="145"/>
        <v>22.691666666666666</v>
      </c>
      <c r="V1509" s="46">
        <f t="shared" si="144"/>
        <v>34.991666666666667</v>
      </c>
      <c r="W1509" s="31"/>
    </row>
    <row r="1510" spans="17:23" ht="16.5" thickBot="1">
      <c r="Q1510" s="43">
        <v>2010</v>
      </c>
      <c r="R1510" s="42">
        <v>9</v>
      </c>
      <c r="T1510" s="25">
        <v>36.4</v>
      </c>
      <c r="U1510" s="10">
        <f t="shared" si="145"/>
        <v>24.383333333333336</v>
      </c>
      <c r="V1510" s="46">
        <f t="shared" si="144"/>
        <v>40.633333333333333</v>
      </c>
      <c r="W1510" s="31"/>
    </row>
    <row r="1511" spans="17:23" ht="16.5" thickBot="1">
      <c r="Q1511" s="43">
        <v>2010</v>
      </c>
      <c r="R1511" s="42">
        <v>10</v>
      </c>
      <c r="T1511" s="25">
        <v>33.6</v>
      </c>
      <c r="U1511" s="10">
        <f t="shared" si="145"/>
        <v>27.116666666666671</v>
      </c>
      <c r="V1511" s="46">
        <f t="shared" si="144"/>
        <v>47.458333333333336</v>
      </c>
      <c r="W1511" s="31"/>
    </row>
    <row r="1512" spans="17:23" ht="16.5" thickBot="1">
      <c r="Q1512" s="43">
        <v>2010</v>
      </c>
      <c r="R1512" s="42">
        <v>11</v>
      </c>
      <c r="T1512" s="25">
        <v>34.4</v>
      </c>
      <c r="U1512" s="10">
        <f t="shared" si="145"/>
        <v>30.825000000000003</v>
      </c>
      <c r="V1512" s="46">
        <f t="shared" si="144"/>
        <v>53.050000000000004</v>
      </c>
      <c r="W1512" s="31"/>
    </row>
    <row r="1513" spans="17:23" ht="16.5" thickBot="1">
      <c r="Q1513" s="43">
        <v>2010</v>
      </c>
      <c r="R1513" s="42">
        <v>12</v>
      </c>
      <c r="T1513" s="25">
        <v>24.5</v>
      </c>
      <c r="U1513" s="10">
        <f t="shared" si="145"/>
        <v>32.18333333333333</v>
      </c>
      <c r="V1513" s="46">
        <f t="shared" si="144"/>
        <v>56.841666666666669</v>
      </c>
      <c r="W1513" s="31"/>
    </row>
    <row r="1514" spans="17:23" ht="16.5" thickBot="1">
      <c r="Q1514" s="43">
        <v>2011</v>
      </c>
      <c r="R1514" s="42">
        <v>1</v>
      </c>
      <c r="T1514" s="25">
        <v>27.3</v>
      </c>
      <c r="U1514" s="10">
        <f t="shared" si="145"/>
        <v>33.06666666666667</v>
      </c>
      <c r="V1514" s="46">
        <f t="shared" si="144"/>
        <v>62.808333333333337</v>
      </c>
      <c r="W1514" s="31"/>
    </row>
    <row r="1515" spans="17:23" ht="16.5" thickBot="1">
      <c r="Q1515" s="43">
        <v>2011</v>
      </c>
      <c r="R1515" s="42">
        <v>2</v>
      </c>
      <c r="T1515" s="25">
        <v>48.3</v>
      </c>
      <c r="U1515" s="10">
        <f t="shared" si="145"/>
        <v>36.550000000000004</v>
      </c>
      <c r="V1515" s="46">
        <f t="shared" si="144"/>
        <v>69.11666666666666</v>
      </c>
      <c r="W1515" s="31"/>
    </row>
    <row r="1516" spans="17:23" ht="16.5" thickBot="1">
      <c r="Q1516" s="43">
        <v>2011</v>
      </c>
      <c r="R1516" s="42">
        <v>3</v>
      </c>
      <c r="T1516" s="25">
        <v>78.599999999999994</v>
      </c>
      <c r="U1516" s="10">
        <f t="shared" si="145"/>
        <v>44.15</v>
      </c>
      <c r="V1516" s="46">
        <f t="shared" si="144"/>
        <v>76.558333333333337</v>
      </c>
      <c r="W1516" s="31"/>
    </row>
    <row r="1517" spans="17:23" ht="16.5" thickBot="1">
      <c r="Q1517" s="43">
        <v>2011</v>
      </c>
      <c r="R1517" s="42">
        <v>4</v>
      </c>
      <c r="T1517" s="25">
        <v>76.099999999999994</v>
      </c>
      <c r="U1517" s="10">
        <f t="shared" si="145"/>
        <v>51</v>
      </c>
      <c r="V1517" s="46">
        <f t="shared" si="144"/>
        <v>83.941666666666663</v>
      </c>
      <c r="W1517" s="31"/>
    </row>
    <row r="1518" spans="17:23" ht="16.5" thickBot="1">
      <c r="Q1518" s="43">
        <v>2011</v>
      </c>
      <c r="R1518" s="42">
        <v>5</v>
      </c>
      <c r="T1518" s="25">
        <v>58.2</v>
      </c>
      <c r="U1518" s="10">
        <f t="shared" si="145"/>
        <v>55.033333333333331</v>
      </c>
      <c r="V1518" s="46">
        <f t="shared" si="144"/>
        <v>93.325000000000003</v>
      </c>
      <c r="W1518" s="31"/>
    </row>
    <row r="1519" spans="17:23" ht="16.5" thickBot="1">
      <c r="Q1519" s="43">
        <v>2011</v>
      </c>
      <c r="R1519" s="42">
        <v>6</v>
      </c>
      <c r="T1519" s="25">
        <v>56.1</v>
      </c>
      <c r="U1519" s="10">
        <f t="shared" si="145"/>
        <v>59.475000000000001</v>
      </c>
      <c r="V1519" s="46">
        <f t="shared" si="144"/>
        <v>104.32499999999999</v>
      </c>
      <c r="W1519" s="31"/>
    </row>
    <row r="1520" spans="17:23" ht="16.5" thickBot="1">
      <c r="Q1520" s="43">
        <v>2011</v>
      </c>
      <c r="R1520" s="42">
        <v>7</v>
      </c>
      <c r="T1520" s="25">
        <v>64.5</v>
      </c>
      <c r="U1520" s="10">
        <f t="shared" si="145"/>
        <v>65.908333333333331</v>
      </c>
      <c r="V1520" s="46">
        <f t="shared" si="144"/>
        <v>111.95</v>
      </c>
      <c r="W1520" s="31"/>
    </row>
    <row r="1521" spans="17:23" ht="16.5" thickBot="1">
      <c r="Q1521" s="43">
        <v>2011</v>
      </c>
      <c r="R1521" s="42">
        <v>8</v>
      </c>
      <c r="T1521" s="25">
        <v>65.8</v>
      </c>
      <c r="U1521" s="10">
        <f t="shared" si="145"/>
        <v>70.575000000000003</v>
      </c>
      <c r="V1521" s="46">
        <f t="shared" si="144"/>
        <v>113.04999999999997</v>
      </c>
      <c r="W1521" s="31"/>
    </row>
    <row r="1522" spans="17:23" ht="16.5" thickBot="1">
      <c r="Q1522" s="43">
        <v>2011</v>
      </c>
      <c r="R1522" s="42">
        <v>9</v>
      </c>
      <c r="T1522" s="25">
        <v>120.1</v>
      </c>
      <c r="U1522" s="10">
        <f t="shared" si="145"/>
        <v>80.016666666666666</v>
      </c>
      <c r="V1522" s="46">
        <f t="shared" si="144"/>
        <v>113.28333333333332</v>
      </c>
      <c r="W1522" s="31"/>
    </row>
    <row r="1523" spans="17:23" ht="16.5" thickBot="1">
      <c r="Q1523" s="43">
        <v>2011</v>
      </c>
      <c r="R1523" s="42">
        <v>10</v>
      </c>
      <c r="T1523" s="25">
        <v>125.7</v>
      </c>
      <c r="U1523" s="10">
        <f t="shared" si="145"/>
        <v>88.075000000000003</v>
      </c>
      <c r="V1523" s="46">
        <f t="shared" si="144"/>
        <v>107.64166666666667</v>
      </c>
      <c r="W1523" s="31"/>
    </row>
    <row r="1524" spans="17:23" ht="16.5" thickBot="1">
      <c r="Q1524" s="43">
        <v>2011</v>
      </c>
      <c r="R1524" s="42">
        <v>11</v>
      </c>
      <c r="T1524" s="25">
        <v>139.1</v>
      </c>
      <c r="U1524" s="10">
        <f t="shared" si="145"/>
        <v>100.06666666666666</v>
      </c>
      <c r="V1524" s="46">
        <f t="shared" si="144"/>
        <v>101.89166666666665</v>
      </c>
      <c r="W1524" s="31"/>
    </row>
    <row r="1525" spans="17:23" ht="16.5" thickBot="1">
      <c r="Q1525" s="43">
        <v>2011</v>
      </c>
      <c r="R1525" s="42">
        <v>12</v>
      </c>
      <c r="T1525" s="25">
        <v>109.3</v>
      </c>
      <c r="U1525" s="10">
        <f t="shared" si="145"/>
        <v>108.75833333333333</v>
      </c>
      <c r="V1525" s="46">
        <f t="shared" si="144"/>
        <v>94.416666666666671</v>
      </c>
      <c r="W1525" s="31"/>
    </row>
    <row r="1526" spans="17:23" ht="16.5" thickBot="1">
      <c r="Q1526" s="43">
        <v>2012</v>
      </c>
      <c r="R1526" s="42">
        <v>1</v>
      </c>
      <c r="T1526" s="25">
        <v>94.4</v>
      </c>
      <c r="U1526" s="10">
        <f t="shared" si="145"/>
        <v>114.44166666666665</v>
      </c>
      <c r="V1526" s="46">
        <f t="shared" si="144"/>
        <v>92.208333333333329</v>
      </c>
      <c r="W1526" s="31"/>
    </row>
    <row r="1527" spans="17:23" ht="16.5" thickBot="1">
      <c r="Q1527" s="43">
        <v>2012</v>
      </c>
      <c r="R1527" s="42">
        <v>2</v>
      </c>
      <c r="T1527" s="25">
        <v>47.8</v>
      </c>
      <c r="U1527" s="10">
        <f t="shared" si="145"/>
        <v>111.54999999999997</v>
      </c>
      <c r="V1527" s="46">
        <f t="shared" si="144"/>
        <v>92.716666666666654</v>
      </c>
      <c r="W1527" s="31"/>
    </row>
    <row r="1528" spans="17:23" ht="16.5" thickBot="1">
      <c r="Q1528" s="43">
        <v>2012</v>
      </c>
      <c r="R1528" s="42">
        <v>3</v>
      </c>
      <c r="T1528" s="25">
        <v>86.6</v>
      </c>
      <c r="U1528" s="10">
        <f t="shared" si="145"/>
        <v>110.49166666666667</v>
      </c>
      <c r="V1528" s="46">
        <f t="shared" si="144"/>
        <v>100.45833333333333</v>
      </c>
      <c r="W1528" s="31"/>
    </row>
    <row r="1529" spans="17:23" ht="16.5" thickBot="1">
      <c r="Q1529" s="43">
        <v>2012</v>
      </c>
      <c r="R1529" s="42">
        <v>4</v>
      </c>
      <c r="T1529" s="25">
        <v>85.9</v>
      </c>
      <c r="U1529" s="10">
        <f t="shared" si="145"/>
        <v>104.32499999999999</v>
      </c>
      <c r="V1529" s="46">
        <f t="shared" si="144"/>
        <v>100.20833333333333</v>
      </c>
      <c r="W1529" s="31"/>
    </row>
    <row r="1530" spans="17:23" ht="16.5" thickBot="1">
      <c r="Q1530" s="43">
        <v>2012</v>
      </c>
      <c r="R1530" s="42">
        <v>5</v>
      </c>
      <c r="T1530" s="25">
        <v>96.5</v>
      </c>
      <c r="U1530" s="10">
        <f t="shared" si="145"/>
        <v>98.341666666666654</v>
      </c>
      <c r="V1530" s="46">
        <f t="shared" si="144"/>
        <v>99.566666666666663</v>
      </c>
      <c r="W1530" s="31"/>
    </row>
    <row r="1531" spans="17:23" ht="16.5" thickBot="1">
      <c r="Q1531" s="43">
        <v>2012</v>
      </c>
      <c r="R1531" s="42">
        <v>6</v>
      </c>
      <c r="T1531" s="25">
        <v>92</v>
      </c>
      <c r="U1531" s="10">
        <f t="shared" si="145"/>
        <v>92.975000000000009</v>
      </c>
      <c r="V1531" s="46">
        <f t="shared" si="144"/>
        <v>95.516666666666652</v>
      </c>
      <c r="W1531" s="31"/>
    </row>
    <row r="1532" spans="17:23" ht="16.5" thickBot="1">
      <c r="Q1532" s="43">
        <v>2012</v>
      </c>
      <c r="R1532" s="42">
        <v>7</v>
      </c>
      <c r="T1532" s="25">
        <v>100.1</v>
      </c>
      <c r="U1532" s="10">
        <f t="shared" si="145"/>
        <v>92.683333333333337</v>
      </c>
      <c r="V1532" s="46">
        <f t="shared" si="144"/>
        <v>92.924999999999997</v>
      </c>
      <c r="W1532" s="31"/>
    </row>
    <row r="1533" spans="17:23" ht="16.5" thickBot="1">
      <c r="Q1533" s="43">
        <v>2012</v>
      </c>
      <c r="R1533" s="42">
        <v>8</v>
      </c>
      <c r="T1533" s="25">
        <v>94.8</v>
      </c>
      <c r="U1533" s="10">
        <f t="shared" si="145"/>
        <v>96.633333333333326</v>
      </c>
      <c r="V1533" s="46">
        <f t="shared" si="144"/>
        <v>89.325000000000003</v>
      </c>
      <c r="W1533" s="31"/>
    </row>
    <row r="1534" spans="17:23" ht="16.5" thickBot="1">
      <c r="Q1534" s="43">
        <v>2012</v>
      </c>
      <c r="R1534" s="42">
        <v>9</v>
      </c>
      <c r="T1534" s="25">
        <v>93.7</v>
      </c>
      <c r="U1534" s="10">
        <f t="shared" si="145"/>
        <v>101.05</v>
      </c>
      <c r="V1534" s="46">
        <f t="shared" si="144"/>
        <v>85.124999999999986</v>
      </c>
      <c r="W1534" s="31"/>
    </row>
    <row r="1535" spans="17:23" ht="16.5" thickBot="1">
      <c r="Q1535" s="43">
        <v>2012</v>
      </c>
      <c r="R1535" s="42">
        <v>10</v>
      </c>
      <c r="T1535" s="25">
        <v>76.5</v>
      </c>
      <c r="U1535" s="10">
        <f t="shared" si="145"/>
        <v>99.424999999999997</v>
      </c>
      <c r="V1535" s="46">
        <f t="shared" si="144"/>
        <v>84.974999999999994</v>
      </c>
      <c r="W1535" s="31"/>
    </row>
    <row r="1536" spans="17:23" ht="16.5" thickBot="1">
      <c r="Q1536" s="43">
        <v>2012</v>
      </c>
      <c r="R1536" s="42">
        <v>11</v>
      </c>
      <c r="T1536" s="25">
        <v>87.6</v>
      </c>
      <c r="U1536" s="10">
        <f t="shared" si="145"/>
        <v>98.824999999999989</v>
      </c>
      <c r="V1536" s="46">
        <f t="shared" si="144"/>
        <v>91.183333333333337</v>
      </c>
      <c r="W1536" s="31"/>
    </row>
    <row r="1537" spans="17:23" ht="16.5" thickBot="1">
      <c r="Q1537" s="43">
        <v>2012</v>
      </c>
      <c r="R1537" s="42">
        <v>12</v>
      </c>
      <c r="T1537" s="25">
        <v>56.8</v>
      </c>
      <c r="U1537" s="10">
        <f t="shared" si="145"/>
        <v>92.583333333333314</v>
      </c>
      <c r="V1537" s="46">
        <f t="shared" si="144"/>
        <v>92.991666666666674</v>
      </c>
      <c r="W1537" s="31"/>
    </row>
    <row r="1538" spans="17:23" ht="16.5" thickBot="1">
      <c r="Q1538" s="43">
        <v>2013</v>
      </c>
      <c r="R1538" s="42">
        <v>1</v>
      </c>
      <c r="T1538" s="25">
        <v>96.1</v>
      </c>
      <c r="U1538" s="10">
        <f t="shared" si="145"/>
        <v>92.591666666666654</v>
      </c>
      <c r="V1538" s="46">
        <f t="shared" si="144"/>
        <v>97.100000000000009</v>
      </c>
      <c r="W1538" s="31"/>
    </row>
    <row r="1539" spans="17:23" ht="16.5" thickBot="1">
      <c r="Q1539" s="43">
        <v>2013</v>
      </c>
      <c r="R1539" s="42">
        <v>2</v>
      </c>
      <c r="T1539" s="25">
        <v>60.9</v>
      </c>
      <c r="U1539" s="10">
        <f t="shared" si="145"/>
        <v>86.5</v>
      </c>
      <c r="V1539" s="46">
        <f t="shared" si="144"/>
        <v>95.916666666666671</v>
      </c>
      <c r="W1539" s="31"/>
    </row>
    <row r="1540" spans="17:23" ht="16.5" thickBot="1">
      <c r="Q1540" s="43">
        <v>2013</v>
      </c>
      <c r="R1540" s="42">
        <v>3</v>
      </c>
      <c r="T1540" s="25">
        <v>78.3</v>
      </c>
      <c r="U1540" s="10">
        <f t="shared" si="145"/>
        <v>83.841666666666669</v>
      </c>
      <c r="V1540" s="46">
        <f t="shared" si="144"/>
        <v>97.958333333333329</v>
      </c>
      <c r="W1540" s="31"/>
    </row>
    <row r="1541" spans="17:23" ht="16.5" thickBot="1">
      <c r="Q1541" s="43">
        <v>2013</v>
      </c>
      <c r="R1541" s="42">
        <v>4</v>
      </c>
      <c r="T1541" s="25">
        <v>107.3</v>
      </c>
      <c r="U1541" s="10">
        <f t="shared" si="145"/>
        <v>87.541666666666671</v>
      </c>
      <c r="V1541" s="46">
        <f t="shared" si="144"/>
        <v>98.983333333333348</v>
      </c>
      <c r="W1541" s="31"/>
    </row>
    <row r="1542" spans="17:23" ht="16.5" thickBot="1">
      <c r="Q1542" s="43">
        <v>2013</v>
      </c>
      <c r="R1542" s="42">
        <v>5</v>
      </c>
      <c r="T1542" s="25">
        <v>120.2</v>
      </c>
      <c r="U1542" s="10">
        <f t="shared" si="145"/>
        <v>93.899999999999991</v>
      </c>
      <c r="V1542" s="46">
        <f t="shared" si="144"/>
        <v>100.12500000000001</v>
      </c>
      <c r="W1542" s="31"/>
    </row>
    <row r="1543" spans="17:23" ht="16.5" thickBot="1">
      <c r="Q1543" s="43">
        <v>2013</v>
      </c>
      <c r="R1543" s="42">
        <v>6</v>
      </c>
      <c r="T1543" s="25">
        <v>76.7</v>
      </c>
      <c r="U1543" s="10">
        <f t="shared" si="145"/>
        <v>94.649999999999991</v>
      </c>
      <c r="V1543" s="46">
        <f t="shared" si="144"/>
        <v>99.933333333333337</v>
      </c>
      <c r="W1543" s="31"/>
    </row>
    <row r="1544" spans="17:23" ht="16.5" thickBot="1">
      <c r="Q1544" s="43">
        <v>2013</v>
      </c>
      <c r="R1544" s="42">
        <v>7</v>
      </c>
      <c r="T1544" s="25">
        <v>86.2</v>
      </c>
      <c r="U1544" s="10">
        <f t="shared" si="145"/>
        <v>96.274999999999991</v>
      </c>
      <c r="V1544" s="46">
        <f t="shared" si="144"/>
        <v>107.25</v>
      </c>
      <c r="W1544" s="31"/>
    </row>
    <row r="1545" spans="17:23" ht="16.5" thickBot="1">
      <c r="Q1545" s="43">
        <v>2013</v>
      </c>
      <c r="R1545" s="42">
        <v>8</v>
      </c>
      <c r="T1545" s="25">
        <v>91.8</v>
      </c>
      <c r="U1545" s="10">
        <f t="shared" si="145"/>
        <v>98.49166666666666</v>
      </c>
      <c r="V1545" s="46">
        <f t="shared" si="144"/>
        <v>114.80833333333332</v>
      </c>
      <c r="W1545" s="31"/>
    </row>
    <row r="1546" spans="17:23" ht="16.5" thickBot="1">
      <c r="Q1546" s="43">
        <v>2013</v>
      </c>
      <c r="R1546" s="42">
        <v>9</v>
      </c>
      <c r="T1546" s="25">
        <v>54.5</v>
      </c>
      <c r="U1546" s="10">
        <f t="shared" si="145"/>
        <v>95.97499999999998</v>
      </c>
      <c r="V1546" s="46">
        <f t="shared" ref="V1546:V1609" si="146">(T1546+T1547+T1548+T1549+T1550+T1551+T1552/2)/6</f>
        <v>122.40833333333335</v>
      </c>
      <c r="W1546" s="31"/>
    </row>
    <row r="1547" spans="17:23" ht="16.5" thickBot="1">
      <c r="Q1547" s="43">
        <v>2013</v>
      </c>
      <c r="R1547" s="42">
        <v>10</v>
      </c>
      <c r="T1547" s="25">
        <v>114.4</v>
      </c>
      <c r="U1547" s="10">
        <f t="shared" si="145"/>
        <v>99.575000000000003</v>
      </c>
      <c r="V1547" s="46">
        <f t="shared" si="146"/>
        <v>133.42499999999998</v>
      </c>
      <c r="W1547" s="33"/>
    </row>
    <row r="1548" spans="17:23" ht="16.5" thickBot="1">
      <c r="Q1548" s="43">
        <v>2013</v>
      </c>
      <c r="R1548" s="42">
        <v>11</v>
      </c>
      <c r="T1548" s="25">
        <v>113.9</v>
      </c>
      <c r="U1548" s="10">
        <f t="shared" si="145"/>
        <v>99.600000000000009</v>
      </c>
      <c r="V1548" s="46">
        <f t="shared" si="146"/>
        <v>133.10833333333335</v>
      </c>
      <c r="W1548" s="31"/>
    </row>
    <row r="1549" spans="17:23" ht="16.5" thickBot="1">
      <c r="Q1549" s="43">
        <v>2013</v>
      </c>
      <c r="R1549" s="42">
        <v>12</v>
      </c>
      <c r="T1549" s="25">
        <v>124.2</v>
      </c>
      <c r="U1549" s="10">
        <f t="shared" si="145"/>
        <v>103.89166666666667</v>
      </c>
      <c r="V1549" s="46">
        <f t="shared" si="146"/>
        <v>132.07500000000002</v>
      </c>
      <c r="W1549" s="31"/>
    </row>
    <row r="1550" spans="17:23" ht="16.5" thickBot="1">
      <c r="Q1550" s="43">
        <v>2014</v>
      </c>
      <c r="R1550" s="42">
        <v>1</v>
      </c>
      <c r="T1550" s="25">
        <v>117</v>
      </c>
      <c r="U1550" s="10">
        <f t="shared" si="145"/>
        <v>109.81666666666668</v>
      </c>
      <c r="V1550" s="46">
        <f t="shared" si="146"/>
        <v>128.29999999999998</v>
      </c>
      <c r="W1550" s="31"/>
    </row>
    <row r="1551" spans="17:23" ht="16.5" thickBot="1">
      <c r="Q1551" s="43">
        <v>2014</v>
      </c>
      <c r="R1551" s="42">
        <v>2</v>
      </c>
      <c r="T1551" s="32">
        <v>146.1</v>
      </c>
      <c r="U1551" s="10">
        <f t="shared" si="145"/>
        <v>119.33333333333336</v>
      </c>
      <c r="V1551" s="46">
        <f t="shared" si="146"/>
        <v>126.05833333333334</v>
      </c>
      <c r="W1551" s="31"/>
    </row>
    <row r="1552" spans="17:23" ht="16.5" thickBot="1">
      <c r="Q1552" s="43">
        <v>2014</v>
      </c>
      <c r="R1552" s="42">
        <v>3</v>
      </c>
      <c r="T1552" s="25">
        <v>128.69999999999999</v>
      </c>
      <c r="U1552" s="10">
        <f t="shared" si="145"/>
        <v>128.59166666666667</v>
      </c>
      <c r="V1552" s="46">
        <f t="shared" si="146"/>
        <v>121.45</v>
      </c>
      <c r="W1552" s="31"/>
    </row>
    <row r="1553" spans="17:23" ht="16.5" thickBot="1">
      <c r="Q1553" s="43">
        <v>2014</v>
      </c>
      <c r="R1553" s="42">
        <v>4</v>
      </c>
      <c r="T1553" s="25">
        <v>112.5</v>
      </c>
      <c r="U1553" s="10">
        <f t="shared" si="145"/>
        <v>133.26666666666665</v>
      </c>
      <c r="V1553" s="46">
        <f t="shared" si="146"/>
        <v>118.33333333333333</v>
      </c>
      <c r="W1553" s="31"/>
    </row>
    <row r="1554" spans="17:23" ht="16.5" thickBot="1">
      <c r="Q1554" s="43">
        <v>2014</v>
      </c>
      <c r="R1554" s="42">
        <v>5</v>
      </c>
      <c r="T1554" s="25">
        <v>112.5</v>
      </c>
      <c r="U1554" s="10">
        <f t="shared" ref="U1554:U1617" si="147">(T1548/2+T1549+T1550+T1551+T1552+T1553+T1554)/6</f>
        <v>132.99166666666667</v>
      </c>
      <c r="V1554" s="46">
        <f t="shared" si="146"/>
        <v>115.71666666666665</v>
      </c>
      <c r="W1554" s="31"/>
    </row>
    <row r="1555" spans="17:23" ht="16.5" thickBot="1">
      <c r="Q1555" s="43">
        <v>2014</v>
      </c>
      <c r="R1555" s="42">
        <v>6</v>
      </c>
      <c r="T1555" s="25">
        <v>102.9</v>
      </c>
      <c r="U1555" s="10">
        <f t="shared" si="147"/>
        <v>130.29999999999998</v>
      </c>
      <c r="V1555" s="46">
        <f t="shared" si="146"/>
        <v>115.00833333333334</v>
      </c>
      <c r="W1555" s="31"/>
    </row>
    <row r="1556" spans="17:23" ht="16.5" thickBot="1">
      <c r="Q1556" s="43">
        <v>2014</v>
      </c>
      <c r="R1556" s="42">
        <v>7</v>
      </c>
      <c r="T1556" s="25">
        <v>100.2</v>
      </c>
      <c r="U1556" s="10">
        <f t="shared" si="147"/>
        <v>126.89999999999999</v>
      </c>
      <c r="V1556" s="46">
        <f t="shared" si="146"/>
        <v>115.01666666666667</v>
      </c>
      <c r="W1556" s="31"/>
    </row>
    <row r="1557" spans="17:23" ht="16.5" thickBot="1">
      <c r="Q1557" s="43">
        <v>2014</v>
      </c>
      <c r="R1557" s="42">
        <v>8</v>
      </c>
      <c r="T1557" s="25">
        <v>106.9</v>
      </c>
      <c r="U1557" s="10">
        <f t="shared" si="147"/>
        <v>122.79166666666667</v>
      </c>
      <c r="V1557" s="46">
        <f t="shared" si="146"/>
        <v>111.625</v>
      </c>
      <c r="W1557" s="31"/>
    </row>
    <row r="1558" spans="17:23" ht="16.5" thickBot="1">
      <c r="Q1558" s="43">
        <v>2014</v>
      </c>
      <c r="R1558" s="42">
        <v>9</v>
      </c>
      <c r="T1558" s="25">
        <v>130</v>
      </c>
      <c r="U1558" s="10">
        <f t="shared" si="147"/>
        <v>121.55833333333334</v>
      </c>
      <c r="V1558" s="46">
        <f t="shared" si="146"/>
        <v>103.90833333333335</v>
      </c>
      <c r="W1558" s="31"/>
    </row>
    <row r="1559" spans="17:23" ht="16.5" thickBot="1">
      <c r="Q1559" s="43">
        <v>2014</v>
      </c>
      <c r="R1559" s="42">
        <v>10</v>
      </c>
      <c r="T1559" s="25">
        <v>90</v>
      </c>
      <c r="U1559" s="10">
        <f t="shared" si="147"/>
        <v>116.45833333333333</v>
      </c>
      <c r="V1559" s="46">
        <f t="shared" si="146"/>
        <v>93.058333333333337</v>
      </c>
      <c r="W1559" s="31"/>
    </row>
    <row r="1560" spans="17:23" ht="16.5" thickBot="1">
      <c r="Q1560" s="43">
        <v>2014</v>
      </c>
      <c r="R1560" s="42">
        <v>11</v>
      </c>
      <c r="T1560" s="25">
        <v>103.6</v>
      </c>
      <c r="U1560" s="10">
        <f t="shared" si="147"/>
        <v>114.97500000000001</v>
      </c>
      <c r="V1560" s="46">
        <f t="shared" si="146"/>
        <v>91.733333333333334</v>
      </c>
      <c r="W1560" s="31"/>
    </row>
    <row r="1561" spans="17:23" ht="16.5" thickBot="1">
      <c r="Q1561" s="43">
        <v>2014</v>
      </c>
      <c r="R1561" s="42">
        <v>12</v>
      </c>
      <c r="T1561" s="25">
        <v>112.9</v>
      </c>
      <c r="U1561" s="10">
        <f t="shared" si="147"/>
        <v>115.84166666666665</v>
      </c>
      <c r="V1561" s="46">
        <f t="shared" si="146"/>
        <v>87.408333333333346</v>
      </c>
      <c r="W1561" s="31"/>
    </row>
    <row r="1562" spans="17:23" ht="16.5" thickBot="1">
      <c r="Q1562" s="43">
        <v>2015</v>
      </c>
      <c r="R1562" s="42">
        <v>1</v>
      </c>
      <c r="T1562" s="25">
        <v>93</v>
      </c>
      <c r="U1562" s="10">
        <f t="shared" si="147"/>
        <v>114.41666666666667</v>
      </c>
      <c r="V1562" s="46">
        <f t="shared" si="146"/>
        <v>79.61666666666666</v>
      </c>
      <c r="W1562" s="31"/>
    </row>
    <row r="1563" spans="17:23" ht="16.5" thickBot="1">
      <c r="Q1563" s="43">
        <v>2015</v>
      </c>
      <c r="R1563" s="42">
        <v>2</v>
      </c>
      <c r="T1563" s="25">
        <v>66.7</v>
      </c>
      <c r="U1563" s="10">
        <f t="shared" si="147"/>
        <v>108.27499999999999</v>
      </c>
      <c r="V1563" s="46">
        <f t="shared" si="146"/>
        <v>74.966666666666669</v>
      </c>
      <c r="W1563" s="31"/>
    </row>
    <row r="1564" spans="17:23" ht="16.5" thickBot="1">
      <c r="Q1564" s="43">
        <v>2015</v>
      </c>
      <c r="R1564" s="42">
        <v>3</v>
      </c>
      <c r="T1564" s="25">
        <v>54.5</v>
      </c>
      <c r="U1564" s="10">
        <f t="shared" si="147"/>
        <v>97.616666666666674</v>
      </c>
      <c r="V1564" s="46">
        <f t="shared" si="146"/>
        <v>75.76666666666668</v>
      </c>
      <c r="W1564" s="31"/>
    </row>
    <row r="1565" spans="17:23" ht="16.5" thickBot="1">
      <c r="Q1565" s="43">
        <v>2015</v>
      </c>
      <c r="R1565" s="42">
        <v>4</v>
      </c>
      <c r="T1565" s="25">
        <v>75.3</v>
      </c>
      <c r="U1565" s="10">
        <f t="shared" si="147"/>
        <v>91.833333333333329</v>
      </c>
      <c r="V1565" s="46">
        <f t="shared" si="146"/>
        <v>78.533333333333331</v>
      </c>
      <c r="W1565" s="31"/>
    </row>
    <row r="1566" spans="17:23" ht="16.5" thickBot="1">
      <c r="Q1566" s="43">
        <v>2015</v>
      </c>
      <c r="R1566" s="42">
        <v>5</v>
      </c>
      <c r="T1566" s="25">
        <v>88.8</v>
      </c>
      <c r="U1566" s="10">
        <f t="shared" si="147"/>
        <v>90.5</v>
      </c>
      <c r="V1566" s="46">
        <f t="shared" si="146"/>
        <v>76.466666666666683</v>
      </c>
      <c r="W1566" s="31"/>
    </row>
    <row r="1567" spans="17:23" ht="16.5" thickBot="1">
      <c r="Q1567" s="43">
        <v>2015</v>
      </c>
      <c r="R1567" s="42">
        <v>6</v>
      </c>
      <c r="T1567" s="25">
        <v>66.5</v>
      </c>
      <c r="U1567" s="10">
        <f t="shared" si="147"/>
        <v>83.541666666666671</v>
      </c>
      <c r="V1567" s="46">
        <f t="shared" si="146"/>
        <v>71.683333333333337</v>
      </c>
      <c r="W1567" s="31"/>
    </row>
    <row r="1568" spans="17:23" ht="16.5" thickBot="1">
      <c r="Q1568" s="43">
        <v>2015</v>
      </c>
      <c r="R1568" s="42">
        <v>7</v>
      </c>
      <c r="T1568" s="25">
        <v>65.8</v>
      </c>
      <c r="U1568" s="10">
        <f t="shared" si="147"/>
        <v>77.350000000000009</v>
      </c>
      <c r="V1568" s="46">
        <f t="shared" si="146"/>
        <v>70.183333333333323</v>
      </c>
      <c r="W1568" s="31"/>
    </row>
    <row r="1569" spans="17:23" ht="16.5" thickBot="1">
      <c r="Q1569" s="43">
        <v>2015</v>
      </c>
      <c r="R1569" s="42">
        <v>8</v>
      </c>
      <c r="T1569" s="25">
        <v>64.400000000000006</v>
      </c>
      <c r="U1569" s="10">
        <f t="shared" si="147"/>
        <v>74.774999999999991</v>
      </c>
      <c r="V1569" s="46">
        <f t="shared" si="146"/>
        <v>68.666666666666671</v>
      </c>
      <c r="W1569" s="31"/>
    </row>
    <row r="1570" spans="17:23" ht="16.5" thickBot="1">
      <c r="Q1570" s="43">
        <v>2015</v>
      </c>
      <c r="R1570" s="42">
        <v>9</v>
      </c>
      <c r="T1570" s="25">
        <v>78.599999999999994</v>
      </c>
      <c r="U1570" s="10">
        <f t="shared" si="147"/>
        <v>77.77500000000002</v>
      </c>
      <c r="V1570" s="46">
        <f t="shared" si="146"/>
        <v>67.141666666666666</v>
      </c>
      <c r="W1570" s="31"/>
    </row>
    <row r="1571" spans="17:23" ht="16.5" thickBot="1">
      <c r="Q1571" s="43">
        <v>2015</v>
      </c>
      <c r="R1571" s="42">
        <v>10</v>
      </c>
      <c r="T1571" s="25">
        <v>63.6</v>
      </c>
      <c r="U1571" s="10">
        <f t="shared" si="147"/>
        <v>77.558333333333337</v>
      </c>
      <c r="V1571" s="46">
        <f t="shared" si="146"/>
        <v>61.708333333333336</v>
      </c>
      <c r="W1571" s="31"/>
    </row>
    <row r="1572" spans="17:23" ht="16.5" thickBot="1">
      <c r="Q1572" s="43">
        <v>2015</v>
      </c>
      <c r="R1572" s="42">
        <v>11</v>
      </c>
      <c r="T1572" s="25">
        <v>62.2</v>
      </c>
      <c r="U1572" s="10">
        <f t="shared" si="147"/>
        <v>74.25</v>
      </c>
      <c r="V1572" s="46">
        <f t="shared" si="146"/>
        <v>58.55833333333333</v>
      </c>
      <c r="W1572" s="31"/>
    </row>
    <row r="1573" spans="17:23" ht="16.5" thickBot="1">
      <c r="Q1573" s="43">
        <v>2015</v>
      </c>
      <c r="R1573" s="42">
        <v>12</v>
      </c>
      <c r="T1573" s="25">
        <v>58</v>
      </c>
      <c r="U1573" s="10">
        <f t="shared" si="147"/>
        <v>70.974999999999994</v>
      </c>
      <c r="V1573" s="46">
        <f t="shared" si="146"/>
        <v>54.191666666666663</v>
      </c>
      <c r="W1573" s="31"/>
    </row>
    <row r="1574" spans="17:23" ht="16.5" thickBot="1">
      <c r="Q1574" s="43">
        <v>2016</v>
      </c>
      <c r="R1574" s="42">
        <v>1</v>
      </c>
      <c r="T1574" s="25">
        <v>57</v>
      </c>
      <c r="U1574" s="10">
        <f t="shared" si="147"/>
        <v>69.45</v>
      </c>
      <c r="V1574" s="46">
        <f t="shared" si="146"/>
        <v>48.93333333333333</v>
      </c>
      <c r="W1574" s="31"/>
    </row>
    <row r="1575" spans="17:23" ht="16.5" thickBot="1">
      <c r="Q1575" s="43">
        <v>2016</v>
      </c>
      <c r="R1575" s="42">
        <v>2</v>
      </c>
      <c r="T1575" s="25">
        <v>56.4</v>
      </c>
      <c r="U1575" s="10">
        <f t="shared" si="147"/>
        <v>68</v>
      </c>
      <c r="V1575" s="46">
        <f t="shared" si="146"/>
        <v>46.31666666666667</v>
      </c>
      <c r="W1575" s="31"/>
    </row>
    <row r="1576" spans="17:23" ht="16.5" thickBot="1">
      <c r="Q1576" s="43">
        <v>2016</v>
      </c>
      <c r="R1576" s="42">
        <v>3</v>
      </c>
      <c r="T1576" s="25">
        <v>54.1</v>
      </c>
      <c r="U1576" s="10">
        <f t="shared" si="147"/>
        <v>65.100000000000009</v>
      </c>
      <c r="V1576" s="46">
        <f t="shared" si="146"/>
        <v>44.81666666666667</v>
      </c>
      <c r="W1576" s="31"/>
    </row>
    <row r="1577" spans="17:23" ht="16.5" thickBot="1">
      <c r="Q1577" s="43">
        <v>2016</v>
      </c>
      <c r="R1577" s="42">
        <v>4</v>
      </c>
      <c r="T1577" s="25">
        <v>37.9</v>
      </c>
      <c r="U1577" s="10">
        <f t="shared" si="147"/>
        <v>59.566666666666663</v>
      </c>
      <c r="V1577" s="46">
        <f t="shared" si="146"/>
        <v>42.3</v>
      </c>
      <c r="W1577" s="31"/>
    </row>
    <row r="1578" spans="17:23" ht="16.5" thickBot="1">
      <c r="Q1578" s="43">
        <v>2016</v>
      </c>
      <c r="R1578" s="42">
        <v>5</v>
      </c>
      <c r="T1578" s="25">
        <v>51.5</v>
      </c>
      <c r="U1578" s="10">
        <f t="shared" si="147"/>
        <v>57.666666666666664</v>
      </c>
      <c r="V1578" s="46">
        <f t="shared" si="146"/>
        <v>40.550000000000004</v>
      </c>
      <c r="W1578" s="31"/>
    </row>
    <row r="1579" spans="17:23" ht="16.5" thickBot="1">
      <c r="Q1579" s="43">
        <v>2016</v>
      </c>
      <c r="R1579" s="42">
        <v>6</v>
      </c>
      <c r="T1579" s="25">
        <v>20.5</v>
      </c>
      <c r="U1579" s="10">
        <f t="shared" si="147"/>
        <v>51.066666666666663</v>
      </c>
      <c r="V1579" s="46">
        <f t="shared" si="146"/>
        <v>35.291666666666664</v>
      </c>
      <c r="W1579" s="31"/>
    </row>
    <row r="1580" spans="17:23" ht="16.5" thickBot="1">
      <c r="Q1580" s="43">
        <v>2016</v>
      </c>
      <c r="R1580" s="42">
        <v>7</v>
      </c>
      <c r="T1580" s="25">
        <v>32.4</v>
      </c>
      <c r="U1580" s="10">
        <f t="shared" si="147"/>
        <v>46.883333333333333</v>
      </c>
      <c r="V1580" s="46">
        <f t="shared" si="146"/>
        <v>35.591666666666669</v>
      </c>
      <c r="W1580" s="31"/>
    </row>
    <row r="1581" spans="17:23" ht="16.5" thickBot="1">
      <c r="Q1581" s="43">
        <v>2016</v>
      </c>
      <c r="R1581" s="42">
        <v>8</v>
      </c>
      <c r="T1581" s="25">
        <v>50.2</v>
      </c>
      <c r="U1581" s="10">
        <f t="shared" si="147"/>
        <v>45.800000000000004</v>
      </c>
      <c r="V1581" s="46">
        <f t="shared" si="146"/>
        <v>34.56666666666667</v>
      </c>
      <c r="W1581" s="31"/>
    </row>
    <row r="1582" spans="17:23" ht="16.5" thickBot="1">
      <c r="Q1582" s="43">
        <v>2016</v>
      </c>
      <c r="R1582" s="42">
        <v>9</v>
      </c>
      <c r="T1582" s="25">
        <v>44.6</v>
      </c>
      <c r="U1582" s="10">
        <f t="shared" si="147"/>
        <v>44.025000000000006</v>
      </c>
      <c r="V1582" s="46">
        <f t="shared" si="146"/>
        <v>29.875</v>
      </c>
      <c r="W1582" s="31"/>
    </row>
    <row r="1583" spans="17:23" ht="16.5" thickBot="1">
      <c r="Q1583" s="43">
        <v>2016</v>
      </c>
      <c r="R1583" s="42">
        <v>10</v>
      </c>
      <c r="T1583" s="25">
        <v>33.4</v>
      </c>
      <c r="U1583" s="10">
        <f t="shared" si="147"/>
        <v>41.925000000000004</v>
      </c>
      <c r="V1583" s="46">
        <f t="shared" si="146"/>
        <v>26.608333333333334</v>
      </c>
      <c r="W1583" s="31"/>
    </row>
    <row r="1584" spans="17:23" ht="16.5" thickBot="1">
      <c r="Q1584" s="43">
        <v>2016</v>
      </c>
      <c r="R1584" s="42">
        <v>11</v>
      </c>
      <c r="T1584" s="25">
        <v>21.4</v>
      </c>
      <c r="U1584" s="10">
        <f t="shared" si="147"/>
        <v>38.041666666666671</v>
      </c>
      <c r="V1584" s="46">
        <f t="shared" si="146"/>
        <v>25.308333333333334</v>
      </c>
      <c r="W1584" s="31"/>
    </row>
    <row r="1585" spans="17:23" ht="16.5" thickBot="1">
      <c r="Q1585" s="43">
        <v>2016</v>
      </c>
      <c r="R1585" s="42">
        <v>12</v>
      </c>
      <c r="T1585" s="25">
        <v>18.5</v>
      </c>
      <c r="U1585" s="10">
        <f t="shared" si="147"/>
        <v>35.125</v>
      </c>
      <c r="V1585" s="46">
        <f t="shared" si="146"/>
        <v>24.916666666666668</v>
      </c>
      <c r="W1585" s="31"/>
    </row>
    <row r="1586" spans="17:23" ht="16.5" thickBot="1">
      <c r="Q1586" s="43">
        <v>2017</v>
      </c>
      <c r="R1586" s="42">
        <v>1</v>
      </c>
      <c r="T1586" s="8">
        <v>26.1</v>
      </c>
      <c r="U1586" s="10">
        <f t="shared" si="147"/>
        <v>35.06666666666667</v>
      </c>
      <c r="V1586" s="46">
        <f t="shared" si="146"/>
        <v>24.916666666666668</v>
      </c>
      <c r="W1586" s="31"/>
    </row>
    <row r="1587" spans="17:23" ht="16.5" thickBot="1">
      <c r="Q1587" s="43">
        <v>2017</v>
      </c>
      <c r="R1587" s="42">
        <v>2</v>
      </c>
      <c r="T1587" s="8">
        <v>26.4</v>
      </c>
      <c r="U1587" s="10">
        <f t="shared" si="147"/>
        <v>32.583333333333336</v>
      </c>
      <c r="V1587" s="46">
        <f t="shared" si="146"/>
        <v>24.766666666666666</v>
      </c>
      <c r="W1587" s="31"/>
    </row>
    <row r="1588" spans="17:23" ht="16.5" thickBot="1">
      <c r="Q1588" s="43">
        <v>2017</v>
      </c>
      <c r="R1588" s="42">
        <v>3</v>
      </c>
      <c r="T1588" s="8">
        <v>17.7</v>
      </c>
      <c r="U1588" s="10">
        <f t="shared" si="147"/>
        <v>27.633333333333329</v>
      </c>
      <c r="V1588" s="46">
        <f t="shared" si="146"/>
        <v>26.724999999999998</v>
      </c>
      <c r="W1588" s="31"/>
    </row>
    <row r="1589" spans="17:23" ht="16.5" thickBot="1">
      <c r="Q1589" s="43">
        <v>2017</v>
      </c>
      <c r="R1589" s="42">
        <v>4</v>
      </c>
      <c r="T1589" s="8">
        <v>32.299999999999997</v>
      </c>
      <c r="U1589" s="10">
        <f t="shared" si="147"/>
        <v>26.516666666666666</v>
      </c>
      <c r="V1589" s="46">
        <f t="shared" si="146"/>
        <v>28.516666666666666</v>
      </c>
      <c r="W1589" s="31"/>
    </row>
    <row r="1590" spans="17:23" ht="16.5" thickBot="1">
      <c r="Q1590" s="43">
        <v>2017</v>
      </c>
      <c r="R1590" s="42">
        <v>5</v>
      </c>
      <c r="T1590" s="8">
        <v>18.899999999999999</v>
      </c>
      <c r="U1590" s="10">
        <f t="shared" si="147"/>
        <v>25.099999999999998</v>
      </c>
      <c r="V1590" s="46">
        <f t="shared" si="146"/>
        <v>24.708333333333329</v>
      </c>
      <c r="W1590" s="31"/>
    </row>
    <row r="1591" spans="17:23" ht="16.5" thickBot="1">
      <c r="Q1591" s="43">
        <v>2017</v>
      </c>
      <c r="R1591" s="42">
        <v>6</v>
      </c>
      <c r="T1591" s="8">
        <v>19.2</v>
      </c>
      <c r="U1591" s="10">
        <f t="shared" si="147"/>
        <v>24.974999999999998</v>
      </c>
      <c r="V1591" s="46">
        <f t="shared" si="146"/>
        <v>22.716666666666665</v>
      </c>
      <c r="W1591" s="31"/>
    </row>
    <row r="1592" spans="17:23" ht="16.5" thickBot="1">
      <c r="Q1592" s="43">
        <v>2017</v>
      </c>
      <c r="R1592" s="42">
        <v>7</v>
      </c>
      <c r="T1592" s="8">
        <v>17.8</v>
      </c>
      <c r="U1592" s="10">
        <f t="shared" si="147"/>
        <v>24.224999999999998</v>
      </c>
      <c r="V1592" s="46">
        <f t="shared" si="146"/>
        <v>20.766666666666669</v>
      </c>
      <c r="W1592" s="31"/>
    </row>
    <row r="1593" spans="17:23" ht="16.5" thickBot="1">
      <c r="Q1593" s="43">
        <v>2017</v>
      </c>
      <c r="R1593" s="42">
        <v>8</v>
      </c>
      <c r="T1593" s="8">
        <v>32.6</v>
      </c>
      <c r="U1593" s="10">
        <f t="shared" si="147"/>
        <v>25.283333333333331</v>
      </c>
      <c r="V1593" s="46">
        <f t="shared" si="146"/>
        <v>19.258333333333336</v>
      </c>
      <c r="W1593" s="31"/>
    </row>
    <row r="1594" spans="17:23" ht="16.5" thickBot="1">
      <c r="Q1594" s="43">
        <v>2017</v>
      </c>
      <c r="R1594" s="42">
        <v>9</v>
      </c>
      <c r="T1594" s="8">
        <v>43.7</v>
      </c>
      <c r="U1594" s="10">
        <f t="shared" si="147"/>
        <v>28.891666666666669</v>
      </c>
      <c r="V1594" s="46">
        <f t="shared" si="146"/>
        <v>14.925000000000002</v>
      </c>
      <c r="W1594" s="31"/>
    </row>
    <row r="1595" spans="17:23" ht="16.5" thickBot="1">
      <c r="Q1595" s="43">
        <v>2017</v>
      </c>
      <c r="R1595" s="42">
        <v>10</v>
      </c>
      <c r="T1595" s="8">
        <v>13.2</v>
      </c>
      <c r="U1595" s="10">
        <f t="shared" si="147"/>
        <v>26.925000000000001</v>
      </c>
      <c r="V1595" s="46">
        <f t="shared" si="146"/>
        <v>8.5916666666666668</v>
      </c>
      <c r="W1595" s="31"/>
    </row>
    <row r="1596" spans="17:23" ht="16.5" thickBot="1">
      <c r="Q1596" s="43">
        <v>2017</v>
      </c>
      <c r="R1596" s="42">
        <v>11</v>
      </c>
      <c r="T1596" s="25">
        <v>5.7</v>
      </c>
      <c r="U1596" s="10">
        <f t="shared" si="147"/>
        <v>23.608333333333334</v>
      </c>
      <c r="V1596" s="46">
        <f t="shared" si="146"/>
        <v>8.2249999999999996</v>
      </c>
      <c r="W1596" s="31"/>
    </row>
    <row r="1597" spans="17:23" ht="16.5" thickBot="1">
      <c r="Q1597" s="43">
        <v>2017</v>
      </c>
      <c r="R1597" s="42">
        <v>12</v>
      </c>
      <c r="T1597" s="25">
        <v>8.1999999999999993</v>
      </c>
      <c r="U1597" s="10">
        <f t="shared" si="147"/>
        <v>21.8</v>
      </c>
      <c r="V1597" s="46">
        <f t="shared" si="146"/>
        <v>9.6666666666666661</v>
      </c>
      <c r="W1597" s="31"/>
    </row>
    <row r="1598" spans="17:23" ht="16.5" thickBot="1">
      <c r="Q1598" s="44">
        <v>2018</v>
      </c>
      <c r="R1598" s="42">
        <v>1</v>
      </c>
      <c r="T1598" s="25">
        <v>6.8</v>
      </c>
      <c r="U1598" s="10">
        <f t="shared" si="147"/>
        <v>19.850000000000001</v>
      </c>
      <c r="V1598" s="46">
        <f t="shared" si="146"/>
        <v>9.7333333333333325</v>
      </c>
      <c r="W1598" s="31"/>
    </row>
    <row r="1599" spans="17:23" ht="16.5" thickBot="1">
      <c r="Q1599" s="44">
        <v>2018</v>
      </c>
      <c r="R1599" s="42">
        <v>2</v>
      </c>
      <c r="T1599" s="25">
        <v>10.7</v>
      </c>
      <c r="U1599" s="10">
        <f t="shared" si="147"/>
        <v>17.433333333333334</v>
      </c>
      <c r="V1599" s="46">
        <f t="shared" si="146"/>
        <v>9.4583333333333339</v>
      </c>
      <c r="W1599" s="31"/>
    </row>
    <row r="1600" spans="17:23" ht="16.5" thickBot="1">
      <c r="Q1600" s="44">
        <v>2018</v>
      </c>
      <c r="R1600" s="42">
        <v>3</v>
      </c>
      <c r="T1600" s="25">
        <v>2.5</v>
      </c>
      <c r="U1600" s="10">
        <f t="shared" si="147"/>
        <v>11.491666666666667</v>
      </c>
      <c r="V1600" s="46">
        <f t="shared" si="146"/>
        <v>8.6750000000000007</v>
      </c>
      <c r="W1600" s="31"/>
    </row>
    <row r="1601" spans="17:23" ht="16.5" thickBot="1">
      <c r="Q1601" s="44">
        <v>2018</v>
      </c>
      <c r="R1601" s="42">
        <v>4</v>
      </c>
      <c r="T1601" s="25">
        <v>8.9</v>
      </c>
      <c r="U1601" s="10">
        <f t="shared" si="147"/>
        <v>8.2333333333333325</v>
      </c>
      <c r="V1601" s="46">
        <f t="shared" si="146"/>
        <v>8.9416666666666682</v>
      </c>
      <c r="W1601" s="46"/>
    </row>
    <row r="1602" spans="17:23" ht="16.5" thickBot="1">
      <c r="Q1602" s="44">
        <v>2018</v>
      </c>
      <c r="R1602" s="42">
        <v>5</v>
      </c>
      <c r="T1602" s="25">
        <v>13.1</v>
      </c>
      <c r="U1602" s="10">
        <f t="shared" si="147"/>
        <v>8.8416666666666668</v>
      </c>
      <c r="V1602" s="46">
        <f t="shared" si="146"/>
        <v>8.2750000000000004</v>
      </c>
      <c r="W1602" s="31"/>
    </row>
    <row r="1603" spans="17:23" ht="16.5" thickBot="1">
      <c r="Q1603" s="44">
        <v>2018</v>
      </c>
      <c r="R1603" s="42">
        <v>6</v>
      </c>
      <c r="T1603" s="25">
        <v>15.6</v>
      </c>
      <c r="U1603" s="10">
        <f t="shared" si="147"/>
        <v>10.283333333333333</v>
      </c>
      <c r="V1603" s="46">
        <f t="shared" si="146"/>
        <v>6.7583333333333329</v>
      </c>
      <c r="W1603" s="31"/>
    </row>
    <row r="1604" spans="17:23" ht="16.5" thickBot="1">
      <c r="Q1604" s="44">
        <v>2018</v>
      </c>
      <c r="R1604" s="42">
        <v>7</v>
      </c>
      <c r="T1604" s="25">
        <v>1.6</v>
      </c>
      <c r="U1604" s="10">
        <f t="shared" si="147"/>
        <v>9.3000000000000007</v>
      </c>
      <c r="V1604" s="46">
        <f t="shared" si="146"/>
        <v>5.0583333333333336</v>
      </c>
      <c r="W1604" s="31"/>
    </row>
    <row r="1605" spans="17:23" ht="16.5" thickBot="1">
      <c r="Q1605" s="44">
        <v>2018</v>
      </c>
      <c r="R1605" s="42">
        <v>8</v>
      </c>
      <c r="T1605" s="25">
        <v>8.6999999999999993</v>
      </c>
      <c r="U1605" s="10">
        <f t="shared" si="147"/>
        <v>9.2916666666666661</v>
      </c>
      <c r="V1605" s="46">
        <f t="shared" si="146"/>
        <v>5.5</v>
      </c>
      <c r="W1605" s="31"/>
    </row>
    <row r="1606" spans="17:23" ht="16.5" thickBot="1">
      <c r="Q1606" s="44">
        <v>2018</v>
      </c>
      <c r="R1606" s="42">
        <v>9</v>
      </c>
      <c r="T1606" s="8">
        <v>3.3</v>
      </c>
      <c r="U1606" s="10">
        <f t="shared" si="147"/>
        <v>8.7416666666666671</v>
      </c>
      <c r="V1606" s="46">
        <f t="shared" si="146"/>
        <v>4.8999999999999995</v>
      </c>
      <c r="W1606" s="31"/>
    </row>
    <row r="1607" spans="17:23" ht="16.5" thickBot="1">
      <c r="Q1607" s="44">
        <v>2018</v>
      </c>
      <c r="R1607" s="42">
        <v>10</v>
      </c>
      <c r="T1607" s="8">
        <v>4.9000000000000004</v>
      </c>
      <c r="U1607" s="10">
        <f t="shared" si="147"/>
        <v>8.6083333333333325</v>
      </c>
      <c r="V1607" s="46">
        <f t="shared" si="146"/>
        <v>5.8916666666666666</v>
      </c>
      <c r="W1607" s="31"/>
    </row>
    <row r="1608" spans="17:23" ht="16.5" thickBot="1">
      <c r="Q1608" s="44">
        <v>2018</v>
      </c>
      <c r="R1608" s="42">
        <v>11</v>
      </c>
      <c r="T1608" s="8">
        <v>4.9000000000000004</v>
      </c>
      <c r="U1608" s="10">
        <f t="shared" si="147"/>
        <v>7.5916666666666659</v>
      </c>
      <c r="V1608" s="46">
        <f t="shared" si="146"/>
        <v>6.6583333333333341</v>
      </c>
      <c r="W1608" s="31"/>
    </row>
    <row r="1609" spans="17:23" ht="16.5" thickBot="1">
      <c r="Q1609" s="44">
        <v>2018</v>
      </c>
      <c r="R1609" s="42">
        <v>12</v>
      </c>
      <c r="T1609" s="8">
        <v>3.1</v>
      </c>
      <c r="U1609" s="10">
        <f t="shared" si="147"/>
        <v>5.7166666666666677</v>
      </c>
      <c r="V1609" s="46">
        <f t="shared" si="146"/>
        <v>6.7666666666666666</v>
      </c>
      <c r="W1609" s="46"/>
    </row>
    <row r="1610" spans="17:23" ht="16.5" thickBot="1">
      <c r="Q1610" s="44">
        <v>2019</v>
      </c>
      <c r="R1610" s="42">
        <v>1</v>
      </c>
      <c r="T1610" s="25">
        <v>7.7</v>
      </c>
      <c r="U1610" s="10">
        <f t="shared" si="147"/>
        <v>5.5666666666666673</v>
      </c>
      <c r="V1610" s="46">
        <f t="shared" ref="V1610:V1639" si="148">(T1610+T1611+T1612+T1613+T1614+T1615+T1616/2)/6</f>
        <v>6.4250000000000007</v>
      </c>
      <c r="W1610" s="46"/>
    </row>
    <row r="1611" spans="17:23" ht="16.5" thickBot="1">
      <c r="Q1611" s="44">
        <v>2019</v>
      </c>
      <c r="R1611" s="42">
        <v>2</v>
      </c>
      <c r="T1611" s="25">
        <v>0.8</v>
      </c>
      <c r="U1611" s="10">
        <f t="shared" si="147"/>
        <v>4.8416666666666677</v>
      </c>
      <c r="V1611" s="46">
        <f t="shared" si="148"/>
        <v>5.2583333333333337</v>
      </c>
      <c r="W1611" s="46"/>
    </row>
    <row r="1612" spans="17:23" ht="16.5" thickBot="1">
      <c r="Q1612" s="44">
        <v>2019</v>
      </c>
      <c r="R1612" s="42">
        <v>3</v>
      </c>
      <c r="T1612" s="25">
        <v>9.4</v>
      </c>
      <c r="U1612" s="10">
        <f t="shared" si="147"/>
        <v>5.4083333333333341</v>
      </c>
      <c r="V1612" s="46">
        <f t="shared" si="148"/>
        <v>5.2583333333333329</v>
      </c>
      <c r="W1612" s="46"/>
    </row>
    <row r="1613" spans="17:23" ht="16.5" thickBot="1">
      <c r="Q1613" s="44">
        <v>2019</v>
      </c>
      <c r="R1613" s="42">
        <v>4</v>
      </c>
      <c r="T1613" s="25">
        <v>9.1</v>
      </c>
      <c r="U1613" s="10">
        <f t="shared" si="147"/>
        <v>6.2416666666666671</v>
      </c>
      <c r="V1613" s="46">
        <f t="shared" si="148"/>
        <v>3.8166666666666664</v>
      </c>
      <c r="W1613" s="46"/>
    </row>
    <row r="1614" spans="17:23" ht="16.5" thickBot="1">
      <c r="Q1614" s="44">
        <v>2019</v>
      </c>
      <c r="R1614" s="42">
        <v>5</v>
      </c>
      <c r="T1614" s="25">
        <v>9.9</v>
      </c>
      <c r="U1614" s="10">
        <f t="shared" si="147"/>
        <v>7.0750000000000002</v>
      </c>
      <c r="V1614" s="46">
        <f t="shared" si="148"/>
        <v>2.375</v>
      </c>
      <c r="W1614" s="46"/>
    </row>
    <row r="1615" spans="17:23" ht="16.5" thickBot="1">
      <c r="Q1615" s="44">
        <v>2019</v>
      </c>
      <c r="R1615" s="42">
        <v>6</v>
      </c>
      <c r="T1615" s="25">
        <v>1.2</v>
      </c>
      <c r="U1615" s="10">
        <f t="shared" si="147"/>
        <v>6.6083333333333343</v>
      </c>
      <c r="V1615" s="33">
        <f t="shared" si="148"/>
        <v>0.89166666666666672</v>
      </c>
      <c r="W1615" s="36"/>
    </row>
    <row r="1616" spans="17:23" ht="16.5" thickBot="1">
      <c r="Q1616" s="44">
        <v>2019</v>
      </c>
      <c r="R1616" s="42">
        <v>7</v>
      </c>
      <c r="T1616" s="8">
        <v>0.9</v>
      </c>
      <c r="U1616" s="10">
        <f t="shared" si="147"/>
        <v>5.8583333333333334</v>
      </c>
      <c r="V1616" s="46">
        <f t="shared" si="148"/>
        <v>1.3333333333333333</v>
      </c>
      <c r="W1616" s="46"/>
    </row>
    <row r="1617" spans="17:23" ht="16.5" thickBot="1">
      <c r="Q1617" s="44">
        <v>2019</v>
      </c>
      <c r="R1617" s="42">
        <v>8</v>
      </c>
      <c r="T1617" s="8">
        <v>0.5</v>
      </c>
      <c r="U1617" s="10">
        <f t="shared" si="147"/>
        <v>5.2333333333333325</v>
      </c>
      <c r="V1617" s="46">
        <f t="shared" si="148"/>
        <v>1.7166666666666666</v>
      </c>
      <c r="W1617" s="46"/>
    </row>
    <row r="1618" spans="17:23" ht="16.5" thickBot="1">
      <c r="Q1618" s="44">
        <v>2019</v>
      </c>
      <c r="R1618" s="42">
        <v>9</v>
      </c>
      <c r="T1618" s="8">
        <v>1.1000000000000001</v>
      </c>
      <c r="U1618" s="10">
        <f t="shared" ref="U1618:U1639" si="149">(T1612/2+T1613+T1614+T1615+T1616+T1617+T1618)/6</f>
        <v>4.5666666666666673</v>
      </c>
      <c r="V1618" s="46">
        <f t="shared" si="148"/>
        <v>1.7749999999999997</v>
      </c>
      <c r="W1618" s="46"/>
    </row>
    <row r="1619" spans="17:23" ht="16.5" thickBot="1">
      <c r="Q1619" s="44">
        <v>2019</v>
      </c>
      <c r="R1619" s="42">
        <v>10</v>
      </c>
      <c r="T1619" s="8">
        <v>0.4</v>
      </c>
      <c r="U1619" s="10">
        <f t="shared" si="149"/>
        <v>3.0916666666666663</v>
      </c>
      <c r="V1619" s="46">
        <f t="shared" si="148"/>
        <v>2.15</v>
      </c>
      <c r="W1619" s="46"/>
    </row>
    <row r="1620" spans="17:23" ht="16.5" thickBot="1">
      <c r="Q1620" s="44">
        <v>2019</v>
      </c>
      <c r="R1620" s="42">
        <v>11</v>
      </c>
      <c r="T1620" s="8">
        <v>0.5</v>
      </c>
      <c r="U1620" s="10">
        <f t="shared" si="149"/>
        <v>1.5916666666666668</v>
      </c>
      <c r="V1620" s="46">
        <f t="shared" si="148"/>
        <v>2.5333333333333328</v>
      </c>
      <c r="W1620" s="46"/>
    </row>
    <row r="1621" spans="17:23" ht="16.5" thickBot="1">
      <c r="Q1621" s="44">
        <v>2019</v>
      </c>
      <c r="R1621" s="42">
        <v>12</v>
      </c>
      <c r="T1621" s="8">
        <v>1.5</v>
      </c>
      <c r="U1621" s="62">
        <f t="shared" si="149"/>
        <v>0.91666666666666663</v>
      </c>
      <c r="V1621" s="46">
        <f t="shared" si="148"/>
        <v>2.9499999999999997</v>
      </c>
      <c r="W1621" s="46"/>
    </row>
    <row r="1622" spans="17:23" ht="16.5" thickBot="1">
      <c r="Q1622" s="68">
        <v>2020</v>
      </c>
      <c r="R1622" s="42">
        <v>1</v>
      </c>
      <c r="T1622" s="8">
        <v>6.2</v>
      </c>
      <c r="U1622" s="10">
        <f t="shared" si="149"/>
        <v>1.7749999999999997</v>
      </c>
      <c r="V1622" s="46">
        <f t="shared" si="148"/>
        <v>3.6916666666666669</v>
      </c>
      <c r="W1622" s="46"/>
    </row>
    <row r="1623" spans="17:23" ht="16.5" thickBot="1">
      <c r="Q1623" s="68">
        <v>2020</v>
      </c>
      <c r="R1623" s="42">
        <v>2</v>
      </c>
      <c r="T1623" s="8">
        <v>0.2</v>
      </c>
      <c r="U1623" s="10">
        <f t="shared" si="149"/>
        <v>1.6916666666666664</v>
      </c>
      <c r="V1623" s="46">
        <f t="shared" si="148"/>
        <v>3.7916666666666665</v>
      </c>
      <c r="W1623" s="46"/>
    </row>
    <row r="1624" spans="17:23" ht="16.5" thickBot="1">
      <c r="Q1624" s="68">
        <v>2020</v>
      </c>
      <c r="R1624" s="42">
        <v>3</v>
      </c>
      <c r="T1624" s="8">
        <v>1.5</v>
      </c>
      <c r="U1624" s="10">
        <f t="shared" si="149"/>
        <v>1.8083333333333333</v>
      </c>
      <c r="V1624" s="46">
        <f t="shared" si="148"/>
        <v>4.4333333333333327</v>
      </c>
      <c r="W1624" s="46"/>
    </row>
    <row r="1625" spans="17:23" ht="16.5" thickBot="1">
      <c r="Q1625" s="68">
        <v>2020</v>
      </c>
      <c r="R1625" s="42">
        <v>4</v>
      </c>
      <c r="T1625" s="8">
        <v>5.2</v>
      </c>
      <c r="U1625" s="10">
        <f t="shared" si="149"/>
        <v>2.5500000000000003</v>
      </c>
      <c r="V1625" s="46">
        <f t="shared" si="148"/>
        <v>5.4499999999999993</v>
      </c>
      <c r="W1625" s="46"/>
    </row>
    <row r="1626" spans="17:23" ht="16.5" thickBot="1">
      <c r="Q1626" s="68">
        <v>2020</v>
      </c>
      <c r="R1626" s="42">
        <v>5</v>
      </c>
      <c r="T1626" s="8">
        <v>0.2</v>
      </c>
      <c r="U1626" s="10">
        <f t="shared" si="149"/>
        <v>2.5083333333333333</v>
      </c>
      <c r="V1626" s="46">
        <f t="shared" si="148"/>
        <v>8.6750000000000007</v>
      </c>
      <c r="W1626" s="46"/>
    </row>
    <row r="1627" spans="17:23" ht="16.5" thickBot="1">
      <c r="Q1627" s="68">
        <v>2020</v>
      </c>
      <c r="R1627" s="42">
        <v>6</v>
      </c>
      <c r="T1627" s="8">
        <v>5.8</v>
      </c>
      <c r="U1627" s="10">
        <f t="shared" si="149"/>
        <v>3.3083333333333336</v>
      </c>
      <c r="V1627" s="46">
        <f t="shared" si="148"/>
        <v>13.441666666666665</v>
      </c>
      <c r="W1627" s="46"/>
    </row>
    <row r="1628" spans="17:23" ht="16.5" thickBot="1">
      <c r="Q1628" s="68">
        <v>2020</v>
      </c>
      <c r="R1628" s="42">
        <v>7</v>
      </c>
      <c r="T1628" s="8">
        <v>6.1</v>
      </c>
      <c r="U1628" s="10">
        <f t="shared" si="149"/>
        <v>3.6833333333333336</v>
      </c>
      <c r="V1628" s="46">
        <f t="shared" si="148"/>
        <v>15.266666666666667</v>
      </c>
      <c r="W1628" s="46"/>
    </row>
    <row r="1629" spans="17:23" ht="16.5" thickBot="1">
      <c r="Q1629" s="68">
        <v>2020</v>
      </c>
      <c r="R1629" s="42">
        <v>8</v>
      </c>
      <c r="T1629" s="8">
        <v>7.5</v>
      </c>
      <c r="U1629" s="10">
        <f t="shared" si="149"/>
        <v>4.3999999999999995</v>
      </c>
      <c r="V1629" s="46">
        <f t="shared" si="148"/>
        <v>15.808333333333337</v>
      </c>
      <c r="W1629" s="46"/>
    </row>
    <row r="1630" spans="17:23" ht="16.5" thickBot="1">
      <c r="Q1630" s="68">
        <v>2020</v>
      </c>
      <c r="R1630" s="42">
        <v>9</v>
      </c>
      <c r="T1630" s="8">
        <v>0.6</v>
      </c>
      <c r="U1630" s="10">
        <f t="shared" si="149"/>
        <v>4.3583333333333334</v>
      </c>
      <c r="V1630" s="46">
        <f t="shared" si="148"/>
        <v>16.69166666666667</v>
      </c>
      <c r="W1630" s="46"/>
    </row>
    <row r="1631" spans="17:23" ht="16.5" thickBot="1">
      <c r="Q1631" s="68">
        <v>2020</v>
      </c>
      <c r="R1631" s="42">
        <v>10</v>
      </c>
      <c r="T1631" s="8">
        <v>14.6</v>
      </c>
      <c r="U1631" s="10">
        <f t="shared" si="149"/>
        <v>6.2333333333333334</v>
      </c>
      <c r="V1631" s="46">
        <f t="shared" si="148"/>
        <v>20.074999999999999</v>
      </c>
      <c r="W1631" s="46"/>
    </row>
    <row r="1632" spans="17:23" ht="16.5" thickBot="1">
      <c r="Q1632" s="68">
        <v>2020</v>
      </c>
      <c r="R1632" s="42">
        <v>11</v>
      </c>
      <c r="T1632" s="33">
        <v>34.5</v>
      </c>
      <c r="U1632" s="10">
        <f t="shared" si="149"/>
        <v>11.533333333333333</v>
      </c>
      <c r="V1632" s="46">
        <f t="shared" si="148"/>
        <v>21.45</v>
      </c>
      <c r="W1632" s="46"/>
    </row>
    <row r="1633" spans="17:23" ht="16.5" thickBot="1">
      <c r="Q1633" s="68">
        <v>2020</v>
      </c>
      <c r="R1633" s="42">
        <v>12</v>
      </c>
      <c r="T1633" s="8">
        <v>23.1</v>
      </c>
      <c r="U1633" s="10">
        <f t="shared" si="149"/>
        <v>14.883333333333335</v>
      </c>
      <c r="V1633" s="46">
        <f t="shared" si="148"/>
        <v>19.574999999999999</v>
      </c>
      <c r="W1633" s="46"/>
    </row>
    <row r="1634" spans="17:23" ht="15.75">
      <c r="Q1634" s="68">
        <v>2021</v>
      </c>
      <c r="R1634" s="68">
        <v>1</v>
      </c>
      <c r="T1634" s="8">
        <v>10.4</v>
      </c>
      <c r="U1634" s="10">
        <f t="shared" si="149"/>
        <v>15.625</v>
      </c>
      <c r="V1634" s="46">
        <f t="shared" si="148"/>
        <v>17.833333333333332</v>
      </c>
      <c r="W1634" s="9"/>
    </row>
    <row r="1635" spans="17:23" ht="15.75">
      <c r="Q1635" s="68">
        <v>2021</v>
      </c>
      <c r="R1635" s="68">
        <v>2</v>
      </c>
      <c r="T1635" s="8">
        <v>8.3000000000000007</v>
      </c>
      <c r="U1635" s="10">
        <f t="shared" si="149"/>
        <v>15.875000000000002</v>
      </c>
      <c r="V1635" s="46">
        <f t="shared" si="148"/>
        <v>16.099999999999998</v>
      </c>
      <c r="W1635" s="9"/>
    </row>
    <row r="1636" spans="17:23" ht="15.75">
      <c r="Q1636" s="68">
        <v>2021</v>
      </c>
      <c r="R1636" s="68">
        <v>3</v>
      </c>
      <c r="T1636" s="8">
        <v>17.3</v>
      </c>
      <c r="U1636" s="10">
        <f t="shared" si="149"/>
        <v>18.083333333333332</v>
      </c>
      <c r="V1636" s="46">
        <f t="shared" si="148"/>
        <v>14.716666666666667</v>
      </c>
      <c r="W1636" s="9"/>
    </row>
    <row r="1637" spans="17:23" ht="15.75">
      <c r="Q1637" s="68">
        <v>2021</v>
      </c>
      <c r="R1637" s="68">
        <v>4</v>
      </c>
      <c r="T1637" s="8">
        <v>24.5</v>
      </c>
      <c r="U1637" s="10">
        <f t="shared" si="149"/>
        <v>20.900000000000002</v>
      </c>
      <c r="V1637" s="46">
        <f t="shared" si="148"/>
        <v>11.833333333333334</v>
      </c>
      <c r="W1637" s="9"/>
    </row>
    <row r="1638" spans="17:23" ht="15.75">
      <c r="Q1638" s="68">
        <v>2021</v>
      </c>
      <c r="R1638" s="68">
        <v>5</v>
      </c>
      <c r="T1638" s="8">
        <v>21.2</v>
      </c>
      <c r="U1638" s="10">
        <f t="shared" si="149"/>
        <v>20.341666666666665</v>
      </c>
      <c r="V1638" s="46">
        <f t="shared" si="148"/>
        <v>7.75</v>
      </c>
      <c r="W1638" s="9"/>
    </row>
    <row r="1639" spans="17:23" ht="15.75">
      <c r="Q1639" s="68">
        <v>2021</v>
      </c>
      <c r="R1639" s="68">
        <v>6</v>
      </c>
      <c r="T1639" s="8">
        <v>25.3</v>
      </c>
      <c r="U1639" s="10">
        <f t="shared" si="149"/>
        <v>19.758333333333336</v>
      </c>
      <c r="V1639" s="46">
        <f t="shared" si="148"/>
        <v>4.2166666666666668</v>
      </c>
      <c r="W163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872"/>
  <sheetViews>
    <sheetView topLeftCell="A138" workbookViewId="0">
      <selection activeCell="R158" sqref="R158"/>
    </sheetView>
  </sheetViews>
  <sheetFormatPr defaultRowHeight="15"/>
  <cols>
    <col min="1" max="1" width="7.7109375" style="9" customWidth="1"/>
    <col min="2" max="2" width="5.140625" style="9" customWidth="1"/>
    <col min="3" max="3" width="6" customWidth="1"/>
    <col min="5" max="5" width="7" customWidth="1"/>
    <col min="6" max="6" width="10.42578125" style="9" customWidth="1"/>
    <col min="7" max="7" width="11.28515625" style="9" customWidth="1"/>
    <col min="8" max="8" width="15.7109375" style="9" customWidth="1"/>
    <col min="9" max="9" width="6.5703125" customWidth="1"/>
    <col min="10" max="10" width="7" customWidth="1"/>
    <col min="11" max="11" width="10.42578125" customWidth="1"/>
    <col min="12" max="12" width="11" style="9" customWidth="1"/>
    <col min="13" max="13" width="17.42578125" style="9" customWidth="1"/>
    <col min="15" max="15" width="17.140625" customWidth="1"/>
    <col min="17" max="17" width="15.42578125" customWidth="1"/>
    <col min="20" max="20" width="10.5703125" bestFit="1" customWidth="1"/>
    <col min="22" max="22" width="10.85546875" style="9" customWidth="1"/>
  </cols>
  <sheetData>
    <row r="1" spans="1:24" ht="18.75">
      <c r="D1" s="58" t="s">
        <v>1</v>
      </c>
      <c r="E1" s="9" t="s">
        <v>24</v>
      </c>
      <c r="F1" s="9" t="s">
        <v>6</v>
      </c>
      <c r="G1" s="9" t="s">
        <v>6</v>
      </c>
      <c r="H1" s="19" t="s">
        <v>8</v>
      </c>
      <c r="I1" s="19"/>
      <c r="J1" s="9" t="s">
        <v>25</v>
      </c>
      <c r="K1" s="9" t="s">
        <v>6</v>
      </c>
      <c r="L1" s="9" t="s">
        <v>6</v>
      </c>
      <c r="M1" s="19" t="s">
        <v>8</v>
      </c>
      <c r="O1" s="21" t="s">
        <v>6</v>
      </c>
      <c r="Q1" s="21" t="s">
        <v>26</v>
      </c>
      <c r="R1" s="8" t="s">
        <v>3</v>
      </c>
      <c r="V1" s="13" t="s">
        <v>6</v>
      </c>
      <c r="W1" s="9" t="s">
        <v>1763</v>
      </c>
      <c r="X1" s="9" t="s">
        <v>1763</v>
      </c>
    </row>
    <row r="2" spans="1:24" ht="18.75">
      <c r="D2" s="58" t="s">
        <v>0</v>
      </c>
      <c r="F2" s="9" t="s">
        <v>1</v>
      </c>
      <c r="G2" s="9" t="s">
        <v>24</v>
      </c>
      <c r="H2" s="20" t="s">
        <v>6</v>
      </c>
      <c r="I2" s="20"/>
      <c r="K2" s="9" t="s">
        <v>1</v>
      </c>
      <c r="L2" s="9" t="s">
        <v>25</v>
      </c>
      <c r="M2" s="20" t="s">
        <v>6</v>
      </c>
      <c r="O2" s="21" t="s">
        <v>26</v>
      </c>
      <c r="Q2" s="9" t="s">
        <v>895</v>
      </c>
      <c r="R2" s="8" t="s">
        <v>4</v>
      </c>
      <c r="S2" s="9" t="s">
        <v>900</v>
      </c>
      <c r="T2" s="9" t="s">
        <v>902</v>
      </c>
      <c r="V2" s="13" t="s">
        <v>4</v>
      </c>
      <c r="W2" s="9" t="s">
        <v>26</v>
      </c>
      <c r="X2" s="9" t="s">
        <v>27</v>
      </c>
    </row>
    <row r="3" spans="1:24" ht="18.75">
      <c r="D3" s="58" t="s">
        <v>897</v>
      </c>
      <c r="F3" s="9" t="s">
        <v>0</v>
      </c>
      <c r="H3" s="19" t="s">
        <v>2</v>
      </c>
      <c r="I3" s="19"/>
      <c r="K3" s="9" t="s">
        <v>0</v>
      </c>
      <c r="M3" s="19" t="s">
        <v>2</v>
      </c>
      <c r="O3" s="9" t="s">
        <v>895</v>
      </c>
      <c r="Q3" s="21" t="s">
        <v>27</v>
      </c>
      <c r="R3" s="8" t="s">
        <v>5</v>
      </c>
      <c r="V3" s="13" t="s">
        <v>5</v>
      </c>
      <c r="W3" s="9" t="s">
        <v>1764</v>
      </c>
      <c r="X3" s="9" t="s">
        <v>1764</v>
      </c>
    </row>
    <row r="4" spans="1:24" ht="19.5" thickBot="1">
      <c r="A4" s="43">
        <v>2012</v>
      </c>
      <c r="B4" s="42">
        <v>1</v>
      </c>
      <c r="D4" s="2">
        <v>128.1</v>
      </c>
      <c r="E4" s="54">
        <v>152</v>
      </c>
      <c r="F4" s="31"/>
      <c r="H4" s="20" t="s">
        <v>16</v>
      </c>
      <c r="I4" s="20"/>
      <c r="J4" s="54">
        <v>100.2</v>
      </c>
      <c r="K4" s="9"/>
      <c r="M4" s="20" t="s">
        <v>16</v>
      </c>
      <c r="O4" s="21" t="s">
        <v>6</v>
      </c>
      <c r="Q4" s="21" t="s">
        <v>896</v>
      </c>
      <c r="R4" s="25">
        <v>94.4</v>
      </c>
      <c r="S4" s="31">
        <f t="shared" ref="S4:S35" si="0">E4/R4</f>
        <v>1.6101694915254237</v>
      </c>
      <c r="T4" s="31">
        <f t="shared" ref="T4:T35" si="1">J4/R4</f>
        <v>1.0614406779661016</v>
      </c>
      <c r="V4" s="38">
        <v>95.5</v>
      </c>
      <c r="W4" s="34" t="s">
        <v>1765</v>
      </c>
      <c r="X4" s="34" t="s">
        <v>1765</v>
      </c>
    </row>
    <row r="5" spans="1:24" ht="19.5" thickBot="1">
      <c r="A5" s="43">
        <v>2012</v>
      </c>
      <c r="B5" s="42">
        <v>2</v>
      </c>
      <c r="D5" s="2">
        <v>104</v>
      </c>
      <c r="E5" s="54">
        <v>95.2</v>
      </c>
      <c r="F5" s="31"/>
      <c r="H5" s="21" t="s">
        <v>6</v>
      </c>
      <c r="I5" s="21"/>
      <c r="J5" s="54">
        <v>61.8</v>
      </c>
      <c r="K5" s="9"/>
      <c r="M5" s="21" t="s">
        <v>6</v>
      </c>
      <c r="O5" s="21" t="s">
        <v>27</v>
      </c>
      <c r="R5" s="25">
        <v>47.8</v>
      </c>
      <c r="S5" s="31">
        <f t="shared" si="0"/>
        <v>1.99163179916318</v>
      </c>
      <c r="T5" s="31">
        <f t="shared" si="1"/>
        <v>1.2928870292887029</v>
      </c>
      <c r="V5" s="38">
        <v>98.1</v>
      </c>
      <c r="W5" s="34"/>
    </row>
    <row r="6" spans="1:24" ht="19.5" thickBot="1">
      <c r="A6" s="43">
        <v>2012</v>
      </c>
      <c r="B6" s="42">
        <v>3</v>
      </c>
      <c r="D6" s="2">
        <v>113.5</v>
      </c>
      <c r="E6" s="54">
        <v>146.30000000000001</v>
      </c>
      <c r="F6" s="31"/>
      <c r="H6" s="21" t="s">
        <v>26</v>
      </c>
      <c r="I6" s="21"/>
      <c r="J6" s="54">
        <v>96.6</v>
      </c>
      <c r="K6" s="9"/>
      <c r="M6" s="21" t="s">
        <v>27</v>
      </c>
      <c r="O6" s="21" t="s">
        <v>896</v>
      </c>
      <c r="Q6" s="11">
        <f t="shared" ref="Q6:Q37" si="2">(E6+J6)/2</f>
        <v>121.45</v>
      </c>
      <c r="R6" s="25">
        <v>86.6</v>
      </c>
      <c r="S6" s="31">
        <f t="shared" si="0"/>
        <v>1.6893764434180141</v>
      </c>
      <c r="T6" s="31">
        <f t="shared" si="1"/>
        <v>1.115473441108545</v>
      </c>
      <c r="V6" s="38">
        <v>98.3</v>
      </c>
      <c r="W6" s="34"/>
    </row>
    <row r="7" spans="1:24" ht="16.5" thickBot="1">
      <c r="A7" s="43">
        <v>2012</v>
      </c>
      <c r="B7" s="42">
        <v>4</v>
      </c>
      <c r="D7" s="2">
        <v>113.9</v>
      </c>
      <c r="E7" s="54">
        <v>162.4</v>
      </c>
      <c r="F7" s="31"/>
      <c r="J7" s="54">
        <v>104.6</v>
      </c>
      <c r="K7" s="9"/>
      <c r="Q7" s="11">
        <f t="shared" si="2"/>
        <v>133.5</v>
      </c>
      <c r="R7" s="25">
        <v>85.9</v>
      </c>
      <c r="S7" s="31">
        <f t="shared" si="0"/>
        <v>1.8905704307334108</v>
      </c>
      <c r="T7" s="31">
        <f t="shared" si="1"/>
        <v>1.2176949941792781</v>
      </c>
      <c r="V7" s="38">
        <v>95.1</v>
      </c>
      <c r="W7" s="34"/>
    </row>
    <row r="8" spans="1:24" ht="16.5" thickBot="1">
      <c r="A8" s="43">
        <v>2012</v>
      </c>
      <c r="B8" s="42">
        <v>5</v>
      </c>
      <c r="D8" s="2">
        <v>124</v>
      </c>
      <c r="E8" s="54">
        <v>204.7</v>
      </c>
      <c r="F8" s="31"/>
      <c r="J8" s="54">
        <v>136.30000000000001</v>
      </c>
      <c r="K8" s="9"/>
      <c r="Q8" s="11">
        <f t="shared" si="2"/>
        <v>170.5</v>
      </c>
      <c r="R8" s="25">
        <v>96.5</v>
      </c>
      <c r="S8" s="31">
        <f t="shared" si="0"/>
        <v>2.1212435233160623</v>
      </c>
      <c r="T8" s="31">
        <f t="shared" si="1"/>
        <v>1.4124352331606218</v>
      </c>
      <c r="V8" s="38">
        <v>90.9</v>
      </c>
      <c r="W8" s="34"/>
    </row>
    <row r="9" spans="1:24" ht="16.5" thickBot="1">
      <c r="A9" s="43">
        <v>2012</v>
      </c>
      <c r="B9" s="42">
        <v>6</v>
      </c>
      <c r="D9" s="2">
        <v>123.4</v>
      </c>
      <c r="E9" s="54">
        <v>180.3</v>
      </c>
      <c r="F9" s="31"/>
      <c r="J9" s="54">
        <v>120.6</v>
      </c>
      <c r="K9" s="9"/>
      <c r="Q9" s="11">
        <f t="shared" si="2"/>
        <v>150.44999999999999</v>
      </c>
      <c r="R9" s="25">
        <v>92</v>
      </c>
      <c r="S9" s="31">
        <f t="shared" si="0"/>
        <v>1.9597826086956522</v>
      </c>
      <c r="T9" s="31">
        <f t="shared" si="1"/>
        <v>1.3108695652173912</v>
      </c>
      <c r="V9" s="38">
        <v>86.6</v>
      </c>
      <c r="W9" s="34"/>
    </row>
    <row r="10" spans="1:24" ht="16.5" thickBot="1">
      <c r="A10" s="43">
        <v>2012</v>
      </c>
      <c r="B10" s="42">
        <v>7</v>
      </c>
      <c r="D10" s="2">
        <v>138.5</v>
      </c>
      <c r="E10" s="54">
        <v>197.3</v>
      </c>
      <c r="F10" s="31">
        <f t="shared" ref="F10:F41" si="3">(D4/2+D5+D6+D7+D8+D9+D10+D11+D12+D13+D14+D15+D16/2)/12</f>
        <v>119.26666666666665</v>
      </c>
      <c r="G10" s="31">
        <f t="shared" ref="G10:G41" si="4">(E4/2+E5+E6+E7+E8+E9+E10+E11+E12+E13+E14+E15+E16/2)/12</f>
        <v>159.54166666666666</v>
      </c>
      <c r="H10" s="31">
        <f t="shared" ref="H10:H41" si="5">((F10/G10*100-100)/10)+100</f>
        <v>97.475581091668843</v>
      </c>
      <c r="I10" s="14"/>
      <c r="J10" s="54">
        <v>126.9</v>
      </c>
      <c r="K10" s="31">
        <f t="shared" ref="K10:K41" si="6">F10</f>
        <v>119.26666666666665</v>
      </c>
      <c r="L10" s="31">
        <f t="shared" ref="L10:L41" si="7">(J4/2+J5+J6+J7+J8+J9+J10+J11+J12+J13+J14+J15+J16/2)/12</f>
        <v>104.3</v>
      </c>
      <c r="M10" s="40">
        <f t="shared" ref="M10:M42" si="8">((F10/L10*100-100)/10)+100</f>
        <v>101.43496324704378</v>
      </c>
      <c r="O10" s="31">
        <f t="shared" ref="O10:O41" si="9">(H10+M10)/2</f>
        <v>99.455272169356306</v>
      </c>
      <c r="Q10" s="11">
        <f t="shared" si="2"/>
        <v>162.10000000000002</v>
      </c>
      <c r="R10" s="25">
        <v>100.1</v>
      </c>
      <c r="S10" s="31">
        <f t="shared" si="0"/>
        <v>1.9710289710289712</v>
      </c>
      <c r="T10" s="31">
        <f t="shared" si="1"/>
        <v>1.2677322677322678</v>
      </c>
      <c r="V10" s="38">
        <v>84.5</v>
      </c>
      <c r="W10" s="34">
        <f t="shared" ref="W10:W41" si="10">G10/V10</f>
        <v>1.888067061143984</v>
      </c>
      <c r="X10" s="34">
        <f t="shared" ref="X10:X41" si="11">L10/V10</f>
        <v>1.2343195266272189</v>
      </c>
    </row>
    <row r="11" spans="1:24" ht="16.5" thickBot="1">
      <c r="A11" s="43">
        <v>2012</v>
      </c>
      <c r="B11" s="42">
        <v>8</v>
      </c>
      <c r="D11" s="2">
        <v>118.3</v>
      </c>
      <c r="E11" s="54">
        <v>151.19999999999999</v>
      </c>
      <c r="F11" s="31">
        <f t="shared" si="3"/>
        <v>118.96666666666665</v>
      </c>
      <c r="G11" s="31">
        <f t="shared" si="4"/>
        <v>161.73749999999998</v>
      </c>
      <c r="H11" s="31">
        <f t="shared" si="5"/>
        <v>97.355540098410486</v>
      </c>
      <c r="I11" s="14"/>
      <c r="J11" s="54">
        <v>106.6</v>
      </c>
      <c r="K11" s="31">
        <f t="shared" si="6"/>
        <v>118.96666666666665</v>
      </c>
      <c r="L11" s="31">
        <f t="shared" si="7"/>
        <v>105.70416666666665</v>
      </c>
      <c r="M11" s="40">
        <f t="shared" si="8"/>
        <v>101.25468090977176</v>
      </c>
      <c r="O11" s="31">
        <f t="shared" si="9"/>
        <v>99.305110504091118</v>
      </c>
      <c r="Q11" s="11">
        <f t="shared" si="2"/>
        <v>128.89999999999998</v>
      </c>
      <c r="R11" s="25">
        <v>94.8</v>
      </c>
      <c r="S11" s="31">
        <f t="shared" si="0"/>
        <v>1.5949367088607593</v>
      </c>
      <c r="T11" s="31">
        <f t="shared" si="1"/>
        <v>1.1244725738396624</v>
      </c>
      <c r="V11" s="38">
        <v>85.1</v>
      </c>
      <c r="W11" s="34">
        <f t="shared" si="10"/>
        <v>1.9005581668625147</v>
      </c>
      <c r="X11" s="34">
        <f t="shared" si="11"/>
        <v>1.242117117117117</v>
      </c>
    </row>
    <row r="12" spans="1:24" ht="16.5" thickBot="1">
      <c r="A12" s="43">
        <v>2012</v>
      </c>
      <c r="B12" s="42">
        <v>9</v>
      </c>
      <c r="D12" s="2">
        <v>124.3</v>
      </c>
      <c r="E12" s="54">
        <v>175.7</v>
      </c>
      <c r="F12" s="31">
        <f t="shared" si="3"/>
        <v>118.73749999999997</v>
      </c>
      <c r="G12" s="31">
        <f t="shared" si="4"/>
        <v>163.41666666666666</v>
      </c>
      <c r="H12" s="31">
        <f t="shared" si="5"/>
        <v>97.265935747067829</v>
      </c>
      <c r="I12" s="14"/>
      <c r="J12" s="54">
        <v>114.1</v>
      </c>
      <c r="K12" s="31">
        <f t="shared" si="6"/>
        <v>118.73749999999997</v>
      </c>
      <c r="L12" s="31">
        <f t="shared" si="7"/>
        <v>106.12916666666665</v>
      </c>
      <c r="M12" s="40">
        <f t="shared" si="8"/>
        <v>101.18801774567154</v>
      </c>
      <c r="O12" s="31">
        <f t="shared" si="9"/>
        <v>99.226976746369687</v>
      </c>
      <c r="Q12" s="11">
        <f t="shared" si="2"/>
        <v>144.89999999999998</v>
      </c>
      <c r="R12" s="25">
        <v>93.7</v>
      </c>
      <c r="S12" s="31">
        <f t="shared" si="0"/>
        <v>1.8751334044823904</v>
      </c>
      <c r="T12" s="31">
        <f t="shared" si="1"/>
        <v>1.2177161152614726</v>
      </c>
      <c r="V12" s="38">
        <v>85.3</v>
      </c>
      <c r="W12" s="34">
        <f t="shared" si="10"/>
        <v>1.9157874169597497</v>
      </c>
      <c r="X12" s="34">
        <f t="shared" si="11"/>
        <v>1.2441871824931612</v>
      </c>
    </row>
    <row r="13" spans="1:24" ht="16.5" thickBot="1">
      <c r="A13" s="43">
        <v>2012</v>
      </c>
      <c r="B13" s="42">
        <v>10</v>
      </c>
      <c r="D13" s="2">
        <v>122.4</v>
      </c>
      <c r="E13" s="54">
        <v>148.30000000000001</v>
      </c>
      <c r="F13" s="31">
        <f t="shared" si="3"/>
        <v>119.09999999999998</v>
      </c>
      <c r="G13" s="31">
        <f t="shared" si="4"/>
        <v>165.95416666666668</v>
      </c>
      <c r="H13" s="31">
        <f t="shared" si="5"/>
        <v>97.176680308318055</v>
      </c>
      <c r="I13" s="14"/>
      <c r="J13" s="54">
        <v>92.4</v>
      </c>
      <c r="K13" s="31">
        <f t="shared" si="6"/>
        <v>119.09999999999998</v>
      </c>
      <c r="L13" s="31">
        <f t="shared" si="7"/>
        <v>107.03333333333332</v>
      </c>
      <c r="M13" s="40">
        <f t="shared" si="8"/>
        <v>101.12737464964185</v>
      </c>
      <c r="O13" s="31">
        <f t="shared" si="9"/>
        <v>99.15202747897996</v>
      </c>
      <c r="Q13" s="11">
        <f t="shared" si="2"/>
        <v>120.35000000000001</v>
      </c>
      <c r="R13" s="25">
        <v>76.5</v>
      </c>
      <c r="S13" s="31">
        <f t="shared" si="0"/>
        <v>1.9385620915032682</v>
      </c>
      <c r="T13" s="31">
        <f t="shared" si="1"/>
        <v>1.2078431372549021</v>
      </c>
      <c r="V13" s="38">
        <v>85.8</v>
      </c>
      <c r="W13" s="34">
        <f t="shared" si="10"/>
        <v>1.9341977466977469</v>
      </c>
      <c r="X13" s="34">
        <f t="shared" si="11"/>
        <v>1.2474747474747474</v>
      </c>
    </row>
    <row r="14" spans="1:24" ht="16.5" thickBot="1">
      <c r="A14" s="43">
        <v>2012</v>
      </c>
      <c r="B14" s="42">
        <v>11</v>
      </c>
      <c r="D14" s="2">
        <v>118.3</v>
      </c>
      <c r="E14" s="54">
        <v>167.5</v>
      </c>
      <c r="F14" s="31">
        <f t="shared" si="3"/>
        <v>120.02916666666668</v>
      </c>
      <c r="G14" s="31">
        <f t="shared" si="4"/>
        <v>168.75416666666666</v>
      </c>
      <c r="H14" s="31">
        <f t="shared" si="5"/>
        <v>97.112663884842348</v>
      </c>
      <c r="I14" s="14"/>
      <c r="J14" s="54">
        <v>106.5</v>
      </c>
      <c r="K14" s="31">
        <f t="shared" si="6"/>
        <v>120.02916666666668</v>
      </c>
      <c r="L14" s="31">
        <f t="shared" si="7"/>
        <v>108.1875</v>
      </c>
      <c r="M14" s="40">
        <f t="shared" si="8"/>
        <v>101.0945503562488</v>
      </c>
      <c r="O14" s="31">
        <f t="shared" si="9"/>
        <v>99.103607120545576</v>
      </c>
      <c r="Q14" s="11">
        <f t="shared" si="2"/>
        <v>137</v>
      </c>
      <c r="R14" s="25">
        <v>87.6</v>
      </c>
      <c r="S14" s="31">
        <f t="shared" si="0"/>
        <v>1.9121004566210047</v>
      </c>
      <c r="T14" s="31">
        <f t="shared" si="1"/>
        <v>1.2157534246575343</v>
      </c>
      <c r="V14" s="38">
        <v>87.7</v>
      </c>
      <c r="W14" s="34">
        <f t="shared" si="10"/>
        <v>1.9242208285822879</v>
      </c>
      <c r="X14" s="34">
        <f t="shared" si="11"/>
        <v>1.2336088939566705</v>
      </c>
    </row>
    <row r="15" spans="1:24" ht="16.5" thickBot="1">
      <c r="A15" s="43">
        <v>2012</v>
      </c>
      <c r="B15" s="42">
        <v>12</v>
      </c>
      <c r="D15" s="2">
        <v>105</v>
      </c>
      <c r="E15" s="54">
        <v>121.1</v>
      </c>
      <c r="F15" s="31">
        <f t="shared" si="3"/>
        <v>120.05416666666666</v>
      </c>
      <c r="G15" s="31">
        <f t="shared" si="4"/>
        <v>168.83333333333334</v>
      </c>
      <c r="H15" s="31">
        <f t="shared" si="5"/>
        <v>97.110809476801577</v>
      </c>
      <c r="I15" s="14"/>
      <c r="J15" s="54">
        <v>75.3</v>
      </c>
      <c r="K15" s="31">
        <f t="shared" si="6"/>
        <v>120.05416666666666</v>
      </c>
      <c r="L15" s="31">
        <f t="shared" si="7"/>
        <v>107.0625</v>
      </c>
      <c r="M15" s="76">
        <f t="shared" si="8"/>
        <v>101.21346565479665</v>
      </c>
      <c r="O15" s="31">
        <f t="shared" si="9"/>
        <v>99.162137565799114</v>
      </c>
      <c r="Q15" s="11">
        <f t="shared" si="2"/>
        <v>98.199999999999989</v>
      </c>
      <c r="R15" s="25">
        <v>56.8</v>
      </c>
      <c r="S15" s="31">
        <f t="shared" si="0"/>
        <v>2.132042253521127</v>
      </c>
      <c r="T15" s="31">
        <f t="shared" si="1"/>
        <v>1.3257042253521127</v>
      </c>
      <c r="V15" s="38">
        <v>88.1</v>
      </c>
      <c r="W15" s="34">
        <f t="shared" si="10"/>
        <v>1.9163828982217179</v>
      </c>
      <c r="X15" s="34">
        <f t="shared" si="11"/>
        <v>1.2152383654937571</v>
      </c>
    </row>
    <row r="16" spans="1:24" ht="16.5" thickBot="1">
      <c r="A16" s="43">
        <v>2013</v>
      </c>
      <c r="B16" s="42">
        <v>1</v>
      </c>
      <c r="D16" s="2">
        <v>123.1</v>
      </c>
      <c r="E16" s="54">
        <v>177</v>
      </c>
      <c r="F16" s="31">
        <f t="shared" si="3"/>
        <v>118.85000000000001</v>
      </c>
      <c r="G16" s="31">
        <f t="shared" si="4"/>
        <v>167.86666666666665</v>
      </c>
      <c r="H16" s="31">
        <f t="shared" si="5"/>
        <v>97.080023828435273</v>
      </c>
      <c r="I16" s="14"/>
      <c r="J16" s="54">
        <v>119.6</v>
      </c>
      <c r="K16" s="31">
        <f t="shared" si="6"/>
        <v>118.85000000000001</v>
      </c>
      <c r="L16" s="31">
        <f t="shared" si="7"/>
        <v>104.77916666666665</v>
      </c>
      <c r="M16" s="76">
        <f t="shared" si="8"/>
        <v>101.34290372609058</v>
      </c>
      <c r="O16" s="31">
        <f t="shared" si="9"/>
        <v>99.211463777262935</v>
      </c>
      <c r="Q16" s="11">
        <f t="shared" si="2"/>
        <v>148.30000000000001</v>
      </c>
      <c r="R16" s="25">
        <v>96.1</v>
      </c>
      <c r="S16" s="31">
        <f t="shared" si="0"/>
        <v>1.8418314255983352</v>
      </c>
      <c r="T16" s="31">
        <f t="shared" si="1"/>
        <v>1.2445369406867846</v>
      </c>
      <c r="V16" s="38">
        <v>86.8</v>
      </c>
      <c r="W16" s="34">
        <f t="shared" si="10"/>
        <v>1.9339477726574499</v>
      </c>
      <c r="X16" s="34">
        <f t="shared" si="11"/>
        <v>1.2071332565284176</v>
      </c>
    </row>
    <row r="17" spans="1:24" ht="16.5" thickBot="1">
      <c r="A17" s="43">
        <v>2013</v>
      </c>
      <c r="B17" s="42">
        <v>2</v>
      </c>
      <c r="D17" s="2">
        <v>101.8</v>
      </c>
      <c r="E17" s="54">
        <v>122.9</v>
      </c>
      <c r="F17" s="31">
        <f t="shared" si="3"/>
        <v>118.05000000000001</v>
      </c>
      <c r="G17" s="31">
        <f t="shared" si="4"/>
        <v>168.91249999999999</v>
      </c>
      <c r="H17" s="31">
        <f t="shared" si="5"/>
        <v>96.988825575371862</v>
      </c>
      <c r="I17" s="14"/>
      <c r="J17" s="54">
        <v>76.099999999999994</v>
      </c>
      <c r="K17" s="31">
        <f t="shared" si="6"/>
        <v>118.05000000000001</v>
      </c>
      <c r="L17" s="31">
        <f t="shared" si="7"/>
        <v>103.7375</v>
      </c>
      <c r="M17" s="76">
        <f t="shared" si="8"/>
        <v>101.37968429931317</v>
      </c>
      <c r="O17" s="31">
        <f t="shared" si="9"/>
        <v>99.184254937342516</v>
      </c>
      <c r="Q17" s="11">
        <f t="shared" si="2"/>
        <v>99.5</v>
      </c>
      <c r="R17" s="25">
        <v>60.9</v>
      </c>
      <c r="S17" s="31">
        <f t="shared" si="0"/>
        <v>2.0180623973727423</v>
      </c>
      <c r="T17" s="31">
        <f t="shared" si="1"/>
        <v>1.2495894909688012</v>
      </c>
      <c r="V17" s="38">
        <v>86.1</v>
      </c>
      <c r="W17" s="34">
        <f t="shared" si="10"/>
        <v>1.9618176538908247</v>
      </c>
      <c r="X17" s="34">
        <f t="shared" si="11"/>
        <v>1.204849012775842</v>
      </c>
    </row>
    <row r="18" spans="1:24" ht="16.5" thickBot="1">
      <c r="A18" s="43">
        <v>2013</v>
      </c>
      <c r="B18" s="42">
        <v>3</v>
      </c>
      <c r="D18" s="2">
        <v>110.2</v>
      </c>
      <c r="E18" s="54">
        <v>158.9</v>
      </c>
      <c r="F18" s="31">
        <f t="shared" si="3"/>
        <v>117.19166666666666</v>
      </c>
      <c r="G18" s="31">
        <f t="shared" si="4"/>
        <v>168.29166666666666</v>
      </c>
      <c r="H18" s="31">
        <f t="shared" si="5"/>
        <v>96.963604852686302</v>
      </c>
      <c r="I18" s="14"/>
      <c r="J18" s="54">
        <v>92.5</v>
      </c>
      <c r="K18" s="31">
        <f t="shared" si="6"/>
        <v>117.19166666666666</v>
      </c>
      <c r="L18" s="31">
        <f t="shared" si="7"/>
        <v>101.89999999999999</v>
      </c>
      <c r="M18" s="76">
        <f t="shared" si="8"/>
        <v>101.50065423617926</v>
      </c>
      <c r="O18" s="31">
        <f t="shared" si="9"/>
        <v>99.23212954443278</v>
      </c>
      <c r="Q18" s="11">
        <f t="shared" si="2"/>
        <v>125.7</v>
      </c>
      <c r="R18" s="25">
        <v>78.3</v>
      </c>
      <c r="S18" s="31">
        <f t="shared" si="0"/>
        <v>2.029374201787995</v>
      </c>
      <c r="T18" s="31">
        <f t="shared" si="1"/>
        <v>1.1813537675606642</v>
      </c>
      <c r="V18" s="38">
        <v>84.4</v>
      </c>
      <c r="W18" s="34">
        <f t="shared" si="10"/>
        <v>1.9939770932069507</v>
      </c>
      <c r="X18" s="34">
        <f t="shared" si="11"/>
        <v>1.2073459715639809</v>
      </c>
    </row>
    <row r="19" spans="1:24" ht="16.5" thickBot="1">
      <c r="A19" s="43">
        <v>2013</v>
      </c>
      <c r="B19" s="42">
        <v>4</v>
      </c>
      <c r="D19" s="2">
        <v>125.9</v>
      </c>
      <c r="E19" s="54">
        <v>210.7</v>
      </c>
      <c r="F19" s="31">
        <f t="shared" si="3"/>
        <v>116.69999999999999</v>
      </c>
      <c r="G19" s="31">
        <f t="shared" si="4"/>
        <v>169.04166666666666</v>
      </c>
      <c r="H19" s="31">
        <f t="shared" si="5"/>
        <v>96.903623367019961</v>
      </c>
      <c r="I19" s="14"/>
      <c r="J19" s="54">
        <v>130.4</v>
      </c>
      <c r="K19" s="31">
        <f t="shared" si="6"/>
        <v>116.69999999999999</v>
      </c>
      <c r="L19" s="31">
        <f t="shared" si="7"/>
        <v>102.04166666666667</v>
      </c>
      <c r="M19" s="76">
        <f t="shared" si="8"/>
        <v>101.4365046957942</v>
      </c>
      <c r="O19" s="31">
        <f t="shared" si="9"/>
        <v>99.17006403140708</v>
      </c>
      <c r="Q19" s="11">
        <f t="shared" si="2"/>
        <v>170.55</v>
      </c>
      <c r="R19" s="25">
        <v>107.3</v>
      </c>
      <c r="S19" s="31">
        <f t="shared" si="0"/>
        <v>1.9636533084808947</v>
      </c>
      <c r="T19" s="31">
        <f t="shared" si="1"/>
        <v>1.2152842497670084</v>
      </c>
      <c r="V19" s="38">
        <v>84.3</v>
      </c>
      <c r="W19" s="34">
        <f t="shared" si="10"/>
        <v>2.0052392249901145</v>
      </c>
      <c r="X19" s="34">
        <f t="shared" si="11"/>
        <v>1.2104586793198895</v>
      </c>
    </row>
    <row r="20" spans="1:24" ht="16.5" thickBot="1">
      <c r="A20" s="43">
        <v>2013</v>
      </c>
      <c r="B20" s="42">
        <v>5</v>
      </c>
      <c r="D20" s="2">
        <v>134.30000000000001</v>
      </c>
      <c r="E20" s="54">
        <v>223.6</v>
      </c>
      <c r="F20" s="31">
        <f t="shared" si="3"/>
        <v>118.18333333333334</v>
      </c>
      <c r="G20" s="31">
        <f t="shared" si="4"/>
        <v>174.60416666666663</v>
      </c>
      <c r="H20" s="31">
        <f t="shared" si="5"/>
        <v>96.768643359980913</v>
      </c>
      <c r="I20" s="14"/>
      <c r="J20" s="54">
        <v>138.19999999999999</v>
      </c>
      <c r="K20" s="31">
        <f t="shared" si="6"/>
        <v>118.18333333333334</v>
      </c>
      <c r="L20" s="31">
        <f t="shared" si="7"/>
        <v>105.72499999999998</v>
      </c>
      <c r="M20" s="40">
        <f t="shared" si="8"/>
        <v>101.17837156144085</v>
      </c>
      <c r="O20" s="31">
        <f t="shared" si="9"/>
        <v>98.973507460710891</v>
      </c>
      <c r="Q20" s="11">
        <f t="shared" si="2"/>
        <v>180.89999999999998</v>
      </c>
      <c r="R20" s="25">
        <v>120.2</v>
      </c>
      <c r="S20" s="31">
        <f t="shared" si="0"/>
        <v>1.860232945091514</v>
      </c>
      <c r="T20" s="31">
        <f t="shared" si="1"/>
        <v>1.1497504159733776</v>
      </c>
      <c r="V20" s="38">
        <v>87</v>
      </c>
      <c r="W20" s="34">
        <f t="shared" si="10"/>
        <v>2.0069444444444442</v>
      </c>
      <c r="X20" s="34">
        <f t="shared" si="11"/>
        <v>1.215229885057471</v>
      </c>
    </row>
    <row r="21" spans="1:24" ht="16.5" thickBot="1">
      <c r="A21" s="43">
        <v>2013</v>
      </c>
      <c r="B21" s="42">
        <v>6</v>
      </c>
      <c r="D21" s="2">
        <v>113.7</v>
      </c>
      <c r="E21" s="54">
        <v>163.30000000000001</v>
      </c>
      <c r="F21" s="31">
        <f t="shared" si="3"/>
        <v>120.88749999999999</v>
      </c>
      <c r="G21" s="31">
        <f t="shared" si="4"/>
        <v>183.73333333333332</v>
      </c>
      <c r="H21" s="31">
        <f t="shared" si="5"/>
        <v>96.579508345428152</v>
      </c>
      <c r="I21" s="14"/>
      <c r="J21" s="54">
        <v>91.7</v>
      </c>
      <c r="K21" s="31">
        <f t="shared" si="6"/>
        <v>120.88749999999999</v>
      </c>
      <c r="L21" s="31">
        <f t="shared" si="7"/>
        <v>111.33750000000002</v>
      </c>
      <c r="M21" s="40">
        <f t="shared" si="8"/>
        <v>100.85775232962838</v>
      </c>
      <c r="O21" s="31">
        <f t="shared" si="9"/>
        <v>98.718630337528268</v>
      </c>
      <c r="Q21" s="11">
        <f t="shared" si="2"/>
        <v>127.5</v>
      </c>
      <c r="R21" s="25">
        <v>76.7</v>
      </c>
      <c r="S21" s="31">
        <f t="shared" si="0"/>
        <v>2.1290743155149934</v>
      </c>
      <c r="T21" s="31">
        <f t="shared" si="1"/>
        <v>1.1955671447196872</v>
      </c>
      <c r="V21" s="38">
        <v>90.9</v>
      </c>
      <c r="W21" s="34">
        <f t="shared" si="10"/>
        <v>2.021268793546021</v>
      </c>
      <c r="X21" s="34">
        <f t="shared" si="11"/>
        <v>1.2248349834983501</v>
      </c>
    </row>
    <row r="22" spans="1:24" ht="16.5" thickBot="1">
      <c r="A22" s="43">
        <v>2013</v>
      </c>
      <c r="B22" s="42">
        <v>7</v>
      </c>
      <c r="D22" s="2">
        <v>119.3</v>
      </c>
      <c r="E22" s="54">
        <v>191.1</v>
      </c>
      <c r="F22" s="31">
        <f t="shared" si="3"/>
        <v>123.69583333333333</v>
      </c>
      <c r="G22" s="31">
        <f t="shared" si="4"/>
        <v>193.8125</v>
      </c>
      <c r="H22" s="31">
        <f t="shared" si="5"/>
        <v>96.382242287434167</v>
      </c>
      <c r="I22" s="14"/>
      <c r="J22" s="54">
        <v>101</v>
      </c>
      <c r="K22" s="31">
        <f t="shared" si="6"/>
        <v>123.69583333333333</v>
      </c>
      <c r="L22" s="31">
        <f t="shared" si="7"/>
        <v>118.07916666666665</v>
      </c>
      <c r="M22" s="40">
        <f t="shared" si="8"/>
        <v>100.47566957196796</v>
      </c>
      <c r="O22" s="31">
        <f t="shared" si="9"/>
        <v>98.428955929701061</v>
      </c>
      <c r="Q22" s="11">
        <f t="shared" si="2"/>
        <v>146.05000000000001</v>
      </c>
      <c r="R22" s="25">
        <v>86.2</v>
      </c>
      <c r="S22" s="31">
        <f t="shared" si="0"/>
        <v>2.2169373549883988</v>
      </c>
      <c r="T22" s="31">
        <f t="shared" si="1"/>
        <v>1.1716937354988399</v>
      </c>
      <c r="V22" s="38">
        <v>94.6</v>
      </c>
      <c r="W22" s="34">
        <f t="shared" si="10"/>
        <v>2.0487579281183934</v>
      </c>
      <c r="X22" s="34">
        <f t="shared" si="11"/>
        <v>1.2481941508104297</v>
      </c>
    </row>
    <row r="23" spans="1:24" ht="16.5" thickBot="1">
      <c r="A23" s="43">
        <v>2013</v>
      </c>
      <c r="B23" s="42">
        <v>8</v>
      </c>
      <c r="D23" s="2">
        <v>118.3</v>
      </c>
      <c r="E23" s="54">
        <v>182.5</v>
      </c>
      <c r="F23" s="31">
        <f t="shared" si="3"/>
        <v>127.60416666666667</v>
      </c>
      <c r="G23" s="31">
        <f t="shared" si="4"/>
        <v>206.22499999999999</v>
      </c>
      <c r="H23" s="31">
        <f t="shared" si="5"/>
        <v>96.187618701256724</v>
      </c>
      <c r="I23" s="14"/>
      <c r="J23" s="54">
        <v>107.5</v>
      </c>
      <c r="K23" s="31">
        <f t="shared" si="6"/>
        <v>127.60416666666667</v>
      </c>
      <c r="L23" s="31">
        <f t="shared" si="7"/>
        <v>126.9375</v>
      </c>
      <c r="M23" s="40">
        <f t="shared" si="8"/>
        <v>100.05251928442475</v>
      </c>
      <c r="O23" s="31">
        <f t="shared" si="9"/>
        <v>98.120068992840743</v>
      </c>
      <c r="Q23" s="11">
        <f t="shared" si="2"/>
        <v>145</v>
      </c>
      <c r="R23" s="25">
        <v>91.8</v>
      </c>
      <c r="S23" s="31">
        <f t="shared" si="0"/>
        <v>1.9880174291938999</v>
      </c>
      <c r="T23" s="31">
        <f t="shared" si="1"/>
        <v>1.1710239651416123</v>
      </c>
      <c r="V23" s="38">
        <v>99</v>
      </c>
      <c r="W23" s="34">
        <f t="shared" si="10"/>
        <v>2.0830808080808079</v>
      </c>
      <c r="X23" s="34">
        <f t="shared" si="11"/>
        <v>1.2821969696969697</v>
      </c>
    </row>
    <row r="24" spans="1:24" ht="16.5" thickBot="1">
      <c r="A24" s="43">
        <v>2013</v>
      </c>
      <c r="B24" s="42">
        <v>9</v>
      </c>
      <c r="D24" s="2">
        <v>103.7</v>
      </c>
      <c r="E24" s="54">
        <v>129.5</v>
      </c>
      <c r="F24" s="31">
        <f t="shared" si="3"/>
        <v>131.88749999999999</v>
      </c>
      <c r="G24" s="31">
        <f t="shared" si="4"/>
        <v>220.29166666666663</v>
      </c>
      <c r="H24" s="31">
        <f t="shared" si="5"/>
        <v>95.986949120484212</v>
      </c>
      <c r="I24" s="14"/>
      <c r="J24" s="54">
        <v>69.099999999999994</v>
      </c>
      <c r="K24" s="31">
        <f t="shared" si="6"/>
        <v>131.88749999999999</v>
      </c>
      <c r="L24" s="31">
        <f t="shared" si="7"/>
        <v>137.70416666666668</v>
      </c>
      <c r="M24" s="40">
        <f t="shared" si="8"/>
        <v>99.577596901570388</v>
      </c>
      <c r="O24" s="31">
        <f t="shared" si="9"/>
        <v>97.7822730110273</v>
      </c>
      <c r="Q24" s="11">
        <f t="shared" si="2"/>
        <v>99.3</v>
      </c>
      <c r="R24" s="25">
        <v>54.5</v>
      </c>
      <c r="S24" s="31">
        <f t="shared" si="0"/>
        <v>2.3761467889908259</v>
      </c>
      <c r="T24" s="31">
        <f t="shared" si="1"/>
        <v>1.2678899082568806</v>
      </c>
      <c r="V24" s="38">
        <v>104.6</v>
      </c>
      <c r="W24" s="34">
        <f t="shared" si="10"/>
        <v>2.1060388782664115</v>
      </c>
      <c r="X24" s="34">
        <f t="shared" si="11"/>
        <v>1.316483428935628</v>
      </c>
    </row>
    <row r="25" spans="1:24" ht="16.5" thickBot="1">
      <c r="A25" s="43">
        <v>2013</v>
      </c>
      <c r="B25" s="42">
        <v>10</v>
      </c>
      <c r="D25" s="2">
        <v>131.19999999999999</v>
      </c>
      <c r="E25" s="54">
        <v>212.5</v>
      </c>
      <c r="F25" s="31">
        <f t="shared" si="3"/>
        <v>134.27083333333334</v>
      </c>
      <c r="G25" s="31">
        <f t="shared" si="4"/>
        <v>227.5708333333333</v>
      </c>
      <c r="H25" s="34">
        <f t="shared" si="5"/>
        <v>95.900177600380829</v>
      </c>
      <c r="I25" s="14"/>
      <c r="J25" s="54">
        <v>140.80000000000001</v>
      </c>
      <c r="K25" s="31">
        <f t="shared" si="6"/>
        <v>134.27083333333334</v>
      </c>
      <c r="L25" s="31">
        <f t="shared" si="7"/>
        <v>144.32916666666668</v>
      </c>
      <c r="M25" s="40">
        <f t="shared" si="8"/>
        <v>99.303097664482237</v>
      </c>
      <c r="O25" s="31">
        <f t="shared" si="9"/>
        <v>97.601637632431533</v>
      </c>
      <c r="Q25" s="11">
        <f t="shared" si="2"/>
        <v>176.65</v>
      </c>
      <c r="R25" s="25">
        <v>114.4</v>
      </c>
      <c r="S25" s="31">
        <f t="shared" si="0"/>
        <v>1.8575174825174825</v>
      </c>
      <c r="T25" s="31">
        <f t="shared" si="1"/>
        <v>1.2307692307692308</v>
      </c>
      <c r="V25" s="38">
        <v>107</v>
      </c>
      <c r="W25" s="34">
        <f t="shared" si="10"/>
        <v>2.1268302180685357</v>
      </c>
      <c r="X25" s="34">
        <f t="shared" si="11"/>
        <v>1.3488707165109035</v>
      </c>
    </row>
    <row r="26" spans="1:24" ht="16.5" thickBot="1">
      <c r="A26" s="43">
        <v>2013</v>
      </c>
      <c r="B26" s="42">
        <v>11</v>
      </c>
      <c r="D26" s="2">
        <v>145.1</v>
      </c>
      <c r="E26" s="54">
        <v>236.8</v>
      </c>
      <c r="F26" s="31">
        <f t="shared" si="3"/>
        <v>135.00000000000003</v>
      </c>
      <c r="G26" s="31">
        <f t="shared" si="4"/>
        <v>229.97499999999994</v>
      </c>
      <c r="H26" s="34">
        <f t="shared" si="5"/>
        <v>95.870203282965548</v>
      </c>
      <c r="I26" s="14"/>
      <c r="J26" s="54">
        <v>146.5</v>
      </c>
      <c r="K26" s="31">
        <f t="shared" si="6"/>
        <v>135.00000000000003</v>
      </c>
      <c r="L26" s="31">
        <f t="shared" si="7"/>
        <v>147.54583333333335</v>
      </c>
      <c r="M26" s="40">
        <f t="shared" si="8"/>
        <v>99.149699245997013</v>
      </c>
      <c r="O26" s="31">
        <f t="shared" si="9"/>
        <v>97.509951264481288</v>
      </c>
      <c r="Q26" s="11">
        <f t="shared" si="2"/>
        <v>191.65</v>
      </c>
      <c r="R26" s="25">
        <v>113.9</v>
      </c>
      <c r="S26" s="31">
        <f t="shared" si="0"/>
        <v>2.0790166812993855</v>
      </c>
      <c r="T26" s="31">
        <f t="shared" si="1"/>
        <v>1.286215978928885</v>
      </c>
      <c r="V26" s="38">
        <v>106.9</v>
      </c>
      <c r="W26" s="34">
        <f t="shared" si="10"/>
        <v>2.1513096351730581</v>
      </c>
      <c r="X26" s="34">
        <f t="shared" si="11"/>
        <v>1.3802229497973184</v>
      </c>
    </row>
    <row r="27" spans="1:24" ht="16.5" thickBot="1">
      <c r="A27" s="43">
        <v>2013</v>
      </c>
      <c r="B27" s="42">
        <v>12</v>
      </c>
      <c r="D27" s="2">
        <v>143.1</v>
      </c>
      <c r="E27" s="54">
        <v>270.89999999999998</v>
      </c>
      <c r="F27" s="31">
        <f t="shared" si="3"/>
        <v>135.44583333333335</v>
      </c>
      <c r="G27" s="31">
        <f t="shared" si="4"/>
        <v>232.01666666666665</v>
      </c>
      <c r="H27" s="36">
        <f t="shared" si="5"/>
        <v>95.837763091731915</v>
      </c>
      <c r="I27" s="14"/>
      <c r="J27" s="54">
        <v>170</v>
      </c>
      <c r="K27" s="31">
        <f t="shared" si="6"/>
        <v>135.44583333333335</v>
      </c>
      <c r="L27" s="31">
        <f t="shared" si="7"/>
        <v>151.05833333333334</v>
      </c>
      <c r="M27" s="40">
        <f t="shared" si="8"/>
        <v>98.966458873503612</v>
      </c>
      <c r="O27" s="31">
        <f t="shared" si="9"/>
        <v>97.402110982617756</v>
      </c>
      <c r="Q27" s="11">
        <f t="shared" si="2"/>
        <v>220.45</v>
      </c>
      <c r="R27" s="25">
        <v>124.2</v>
      </c>
      <c r="S27" s="31">
        <f t="shared" si="0"/>
        <v>2.181159420289855</v>
      </c>
      <c r="T27" s="31">
        <f t="shared" si="1"/>
        <v>1.3687600644122382</v>
      </c>
      <c r="V27" s="38">
        <v>107.6</v>
      </c>
      <c r="W27" s="34">
        <f t="shared" si="10"/>
        <v>2.1562887236679056</v>
      </c>
      <c r="X27" s="34">
        <f t="shared" si="11"/>
        <v>1.4038878562577448</v>
      </c>
    </row>
    <row r="28" spans="1:24" ht="16.5" thickBot="1">
      <c r="A28" s="43">
        <v>2014</v>
      </c>
      <c r="B28" s="42">
        <v>1</v>
      </c>
      <c r="D28" s="2">
        <v>152.4</v>
      </c>
      <c r="E28" s="54">
        <v>269.10000000000002</v>
      </c>
      <c r="F28" s="31">
        <f t="shared" si="3"/>
        <v>136.88750000000002</v>
      </c>
      <c r="G28" s="31">
        <f t="shared" si="4"/>
        <v>234.97499999999999</v>
      </c>
      <c r="H28" s="36">
        <f t="shared" si="5"/>
        <v>95.82561974678157</v>
      </c>
      <c r="I28" s="14"/>
      <c r="J28" s="54">
        <v>186.7</v>
      </c>
      <c r="K28" s="31">
        <f t="shared" si="6"/>
        <v>136.88750000000002</v>
      </c>
      <c r="L28" s="31">
        <f t="shared" si="7"/>
        <v>155.57083333333333</v>
      </c>
      <c r="M28" s="40">
        <f t="shared" si="8"/>
        <v>98.799046522216571</v>
      </c>
      <c r="O28" s="31">
        <f t="shared" si="9"/>
        <v>97.31233313449907</v>
      </c>
      <c r="Q28" s="11">
        <f t="shared" si="2"/>
        <v>227.9</v>
      </c>
      <c r="R28" s="25">
        <v>117</v>
      </c>
      <c r="S28" s="31">
        <f t="shared" si="0"/>
        <v>2.3000000000000003</v>
      </c>
      <c r="T28" s="31">
        <f t="shared" si="1"/>
        <v>1.5957264957264956</v>
      </c>
      <c r="V28" s="38">
        <v>109.3</v>
      </c>
      <c r="W28" s="34">
        <f t="shared" si="10"/>
        <v>2.1498170173833486</v>
      </c>
      <c r="X28" s="34">
        <f t="shared" si="11"/>
        <v>1.4233379078987496</v>
      </c>
    </row>
    <row r="29" spans="1:24" ht="16.5" thickBot="1">
      <c r="A29" s="43">
        <v>2014</v>
      </c>
      <c r="B29" s="42">
        <v>2</v>
      </c>
      <c r="D29" s="2">
        <v>166.3</v>
      </c>
      <c r="E29" s="54">
        <v>328.7</v>
      </c>
      <c r="F29" s="31">
        <f t="shared" si="3"/>
        <v>138.22499999999999</v>
      </c>
      <c r="G29" s="31">
        <f t="shared" si="4"/>
        <v>237.37500000000003</v>
      </c>
      <c r="H29" s="36">
        <f t="shared" si="5"/>
        <v>95.823064770932064</v>
      </c>
      <c r="I29" s="14"/>
      <c r="J29" s="54">
        <v>221.6</v>
      </c>
      <c r="K29" s="31">
        <f t="shared" si="6"/>
        <v>138.22499999999999</v>
      </c>
      <c r="L29" s="31">
        <f t="shared" si="7"/>
        <v>159.07499999999999</v>
      </c>
      <c r="M29" s="96">
        <f t="shared" si="8"/>
        <v>98.689297501178686</v>
      </c>
      <c r="O29" s="31">
        <f t="shared" si="9"/>
        <v>97.256181136055375</v>
      </c>
      <c r="Q29" s="11">
        <f t="shared" si="2"/>
        <v>275.14999999999998</v>
      </c>
      <c r="R29" s="32">
        <v>146.1</v>
      </c>
      <c r="S29" s="31">
        <f t="shared" si="0"/>
        <v>2.2498288843258041</v>
      </c>
      <c r="T29" s="31">
        <f t="shared" si="1"/>
        <v>1.5167693360711842</v>
      </c>
      <c r="V29" s="38">
        <v>110.5</v>
      </c>
      <c r="W29" s="34">
        <f t="shared" si="10"/>
        <v>2.1481900452488691</v>
      </c>
      <c r="X29" s="34">
        <f t="shared" si="11"/>
        <v>1.4395927601809955</v>
      </c>
    </row>
    <row r="30" spans="1:24" ht="16.5" thickBot="1">
      <c r="A30" s="43">
        <v>2014</v>
      </c>
      <c r="B30" s="42">
        <v>3</v>
      </c>
      <c r="D30" s="2">
        <v>148.5</v>
      </c>
      <c r="E30" s="54">
        <v>290.7</v>
      </c>
      <c r="F30" s="31">
        <f t="shared" si="3"/>
        <v>140.47499999999999</v>
      </c>
      <c r="G30" s="31">
        <f t="shared" si="4"/>
        <v>243.25</v>
      </c>
      <c r="H30" s="97">
        <f t="shared" si="5"/>
        <v>95.774922918807817</v>
      </c>
      <c r="I30" s="14"/>
      <c r="J30" s="54">
        <v>205.4</v>
      </c>
      <c r="K30" s="31">
        <f t="shared" si="6"/>
        <v>140.47499999999999</v>
      </c>
      <c r="L30" s="31">
        <f t="shared" si="7"/>
        <v>164.63333333333333</v>
      </c>
      <c r="M30" s="95">
        <f t="shared" si="8"/>
        <v>98.532597691840451</v>
      </c>
      <c r="O30" s="31">
        <f t="shared" si="9"/>
        <v>97.153760305324141</v>
      </c>
      <c r="Q30" s="11">
        <f t="shared" si="2"/>
        <v>248.05</v>
      </c>
      <c r="R30" s="25">
        <v>128.69999999999999</v>
      </c>
      <c r="S30" s="31">
        <f t="shared" si="0"/>
        <v>2.2587412587412588</v>
      </c>
      <c r="T30" s="31">
        <f t="shared" si="1"/>
        <v>1.5959595959595962</v>
      </c>
      <c r="V30" s="38">
        <v>114.3</v>
      </c>
      <c r="W30" s="34">
        <f t="shared" si="10"/>
        <v>2.1281714785651795</v>
      </c>
      <c r="X30" s="34">
        <f t="shared" si="11"/>
        <v>1.4403616214639836</v>
      </c>
    </row>
    <row r="31" spans="1:24" ht="16.5" thickBot="1">
      <c r="A31" s="43">
        <v>2014</v>
      </c>
      <c r="B31" s="42">
        <v>4</v>
      </c>
      <c r="D31" s="2">
        <v>144.80000000000001</v>
      </c>
      <c r="E31" s="54">
        <v>253.6</v>
      </c>
      <c r="F31" s="31">
        <f t="shared" si="3"/>
        <v>143.22916666666666</v>
      </c>
      <c r="G31" s="31">
        <f t="shared" si="4"/>
        <v>248.29166666666666</v>
      </c>
      <c r="H31" s="99">
        <f t="shared" si="5"/>
        <v>95.768585333109584</v>
      </c>
      <c r="I31" s="14"/>
      <c r="J31" s="54">
        <v>176.5</v>
      </c>
      <c r="K31" s="31">
        <f t="shared" si="6"/>
        <v>143.22916666666666</v>
      </c>
      <c r="L31" s="31">
        <f t="shared" si="7"/>
        <v>169.24999999999997</v>
      </c>
      <c r="M31" s="100">
        <f t="shared" si="8"/>
        <v>98.462580009847372</v>
      </c>
      <c r="O31" s="37">
        <f t="shared" si="9"/>
        <v>97.115582671478478</v>
      </c>
      <c r="Q31" s="11">
        <f t="shared" si="2"/>
        <v>215.05</v>
      </c>
      <c r="R31" s="25">
        <v>112.5</v>
      </c>
      <c r="S31" s="31">
        <f t="shared" si="0"/>
        <v>2.2542222222222223</v>
      </c>
      <c r="T31" s="31">
        <f t="shared" si="1"/>
        <v>1.568888888888889</v>
      </c>
      <c r="V31" s="38">
        <v>116.4</v>
      </c>
      <c r="W31" s="34">
        <f t="shared" si="10"/>
        <v>2.1330899198167237</v>
      </c>
      <c r="X31" s="34">
        <f t="shared" si="11"/>
        <v>1.4540378006872849</v>
      </c>
    </row>
    <row r="32" spans="1:24" ht="16.5" thickBot="1">
      <c r="A32" s="43">
        <v>2014</v>
      </c>
      <c r="B32" s="42">
        <v>5</v>
      </c>
      <c r="D32" s="2">
        <v>132.9</v>
      </c>
      <c r="E32" s="54">
        <v>238.4</v>
      </c>
      <c r="F32" s="31">
        <f t="shared" si="3"/>
        <v>144.39583333333334</v>
      </c>
      <c r="G32" s="33">
        <f t="shared" si="4"/>
        <v>248.79583333333335</v>
      </c>
      <c r="H32" s="36">
        <f t="shared" si="5"/>
        <v>95.803788246721709</v>
      </c>
      <c r="I32" s="14"/>
      <c r="J32" s="54">
        <v>169.3</v>
      </c>
      <c r="K32" s="31">
        <f t="shared" si="6"/>
        <v>144.39583333333334</v>
      </c>
      <c r="L32" s="31">
        <f t="shared" si="7"/>
        <v>170.28749999999999</v>
      </c>
      <c r="M32" s="95">
        <f t="shared" si="8"/>
        <v>98.479532163742689</v>
      </c>
      <c r="O32" s="36">
        <f t="shared" si="9"/>
        <v>97.141660205232199</v>
      </c>
      <c r="Q32" s="11">
        <f t="shared" si="2"/>
        <v>203.85000000000002</v>
      </c>
      <c r="R32" s="25">
        <v>112.5</v>
      </c>
      <c r="S32" s="31">
        <f t="shared" si="0"/>
        <v>2.1191111111111112</v>
      </c>
      <c r="T32" s="31">
        <f t="shared" si="1"/>
        <v>1.5048888888888889</v>
      </c>
      <c r="V32" s="38">
        <v>115</v>
      </c>
      <c r="W32" s="34">
        <f t="shared" si="10"/>
        <v>2.1634420289855072</v>
      </c>
      <c r="X32" s="34">
        <f t="shared" si="11"/>
        <v>1.4807608695652172</v>
      </c>
    </row>
    <row r="33" spans="1:24" ht="16.5" thickBot="1">
      <c r="A33" s="43">
        <v>2014</v>
      </c>
      <c r="B33" s="42">
        <v>6</v>
      </c>
      <c r="D33" s="2">
        <v>125.8</v>
      </c>
      <c r="E33" s="54">
        <v>197.5</v>
      </c>
      <c r="F33" s="33">
        <f t="shared" si="3"/>
        <v>145.10416666666669</v>
      </c>
      <c r="G33" s="31">
        <f t="shared" si="4"/>
        <v>248.01250000000002</v>
      </c>
      <c r="H33" s="31">
        <f t="shared" si="5"/>
        <v>95.850679569242146</v>
      </c>
      <c r="I33" s="14"/>
      <c r="J33" s="54">
        <v>144.9</v>
      </c>
      <c r="K33" s="33">
        <f t="shared" si="6"/>
        <v>145.10416666666669</v>
      </c>
      <c r="L33" s="33">
        <f t="shared" si="7"/>
        <v>170.72916666666666</v>
      </c>
      <c r="M33" s="95">
        <f t="shared" si="8"/>
        <v>98.499084807809638</v>
      </c>
      <c r="O33" s="31">
        <f t="shared" si="9"/>
        <v>97.174882188525885</v>
      </c>
      <c r="Q33" s="11">
        <f t="shared" si="2"/>
        <v>171.2</v>
      </c>
      <c r="R33" s="25">
        <v>102.9</v>
      </c>
      <c r="S33" s="31">
        <f t="shared" si="0"/>
        <v>1.9193391642371234</v>
      </c>
      <c r="T33" s="31">
        <f t="shared" si="1"/>
        <v>1.4081632653061225</v>
      </c>
      <c r="V33" s="38">
        <v>114.1</v>
      </c>
      <c r="W33" s="34">
        <f t="shared" si="10"/>
        <v>2.1736415425065734</v>
      </c>
      <c r="X33" s="34">
        <f t="shared" si="11"/>
        <v>1.4963117148699971</v>
      </c>
    </row>
    <row r="34" spans="1:24" ht="16.5" thickBot="1">
      <c r="A34" s="43">
        <v>2014</v>
      </c>
      <c r="B34" s="42">
        <v>7</v>
      </c>
      <c r="D34" s="2">
        <v>141.80000000000001</v>
      </c>
      <c r="E34" s="54">
        <v>227.9</v>
      </c>
      <c r="F34" s="31">
        <f t="shared" si="3"/>
        <v>144.92083333333335</v>
      </c>
      <c r="G34" s="31">
        <f t="shared" si="4"/>
        <v>244.06666666666669</v>
      </c>
      <c r="H34" s="31">
        <f t="shared" si="5"/>
        <v>95.937756077574434</v>
      </c>
      <c r="I34" s="14"/>
      <c r="J34" s="54">
        <v>156.1</v>
      </c>
      <c r="K34" s="31">
        <f t="shared" si="6"/>
        <v>144.92083333333335</v>
      </c>
      <c r="L34" s="31">
        <f t="shared" si="7"/>
        <v>168.47916666666666</v>
      </c>
      <c r="M34" s="40">
        <f t="shared" si="8"/>
        <v>98.601706442438484</v>
      </c>
      <c r="O34" s="31">
        <f t="shared" si="9"/>
        <v>97.269731260006466</v>
      </c>
      <c r="Q34" s="11">
        <f t="shared" si="2"/>
        <v>192</v>
      </c>
      <c r="R34" s="25">
        <v>100.2</v>
      </c>
      <c r="S34" s="31">
        <f t="shared" si="0"/>
        <v>2.2744510978043913</v>
      </c>
      <c r="T34" s="31">
        <f t="shared" si="1"/>
        <v>1.5578842315369261</v>
      </c>
      <c r="V34" s="38">
        <v>112.6</v>
      </c>
      <c r="W34" s="34">
        <f t="shared" si="10"/>
        <v>2.1675547661338075</v>
      </c>
      <c r="X34" s="34">
        <f t="shared" si="11"/>
        <v>1.4962625814091177</v>
      </c>
    </row>
    <row r="35" spans="1:24" ht="16.5" thickBot="1">
      <c r="A35" s="43">
        <v>2014</v>
      </c>
      <c r="B35" s="42">
        <v>8</v>
      </c>
      <c r="D35" s="2">
        <v>127.9</v>
      </c>
      <c r="E35" s="54">
        <v>203.3</v>
      </c>
      <c r="F35" s="31">
        <f t="shared" si="3"/>
        <v>142.61250000000001</v>
      </c>
      <c r="G35" s="31">
        <f t="shared" si="4"/>
        <v>234.85000000000002</v>
      </c>
      <c r="H35" s="31">
        <f t="shared" si="5"/>
        <v>96.072493080689796</v>
      </c>
      <c r="I35" s="14"/>
      <c r="J35" s="54">
        <v>136.5</v>
      </c>
      <c r="K35" s="31">
        <f t="shared" si="6"/>
        <v>142.61250000000001</v>
      </c>
      <c r="L35" s="31">
        <f t="shared" si="7"/>
        <v>162.17083333333332</v>
      </c>
      <c r="M35" s="40">
        <f t="shared" si="8"/>
        <v>98.79396726702808</v>
      </c>
      <c r="O35" s="31">
        <f t="shared" si="9"/>
        <v>97.433230173858931</v>
      </c>
      <c r="Q35" s="11">
        <f t="shared" si="2"/>
        <v>169.9</v>
      </c>
      <c r="R35" s="25">
        <v>106.9</v>
      </c>
      <c r="S35" s="31">
        <f t="shared" si="0"/>
        <v>1.90177736202058</v>
      </c>
      <c r="T35" s="31">
        <f t="shared" si="1"/>
        <v>1.2768942937324601</v>
      </c>
      <c r="V35" s="38">
        <v>108.3</v>
      </c>
      <c r="W35" s="34">
        <f t="shared" si="10"/>
        <v>2.1685133887349957</v>
      </c>
      <c r="X35" s="34">
        <f t="shared" si="11"/>
        <v>1.4974222837796245</v>
      </c>
    </row>
    <row r="36" spans="1:24" ht="16.5" thickBot="1">
      <c r="A36" s="43">
        <v>2014</v>
      </c>
      <c r="B36" s="42">
        <v>9</v>
      </c>
      <c r="D36" s="2">
        <v>148.1</v>
      </c>
      <c r="E36" s="54">
        <v>249.7</v>
      </c>
      <c r="F36" s="31">
        <f t="shared" si="3"/>
        <v>139.9375</v>
      </c>
      <c r="G36" s="31">
        <f t="shared" si="4"/>
        <v>223.18749999999997</v>
      </c>
      <c r="H36" s="31">
        <f t="shared" si="5"/>
        <v>96.269952394287316</v>
      </c>
      <c r="I36" s="14"/>
      <c r="J36" s="54">
        <v>173.5</v>
      </c>
      <c r="K36" s="31">
        <f t="shared" si="6"/>
        <v>139.9375</v>
      </c>
      <c r="L36" s="31">
        <f t="shared" si="7"/>
        <v>153.97083333333333</v>
      </c>
      <c r="M36" s="40">
        <f t="shared" si="8"/>
        <v>99.088571969799474</v>
      </c>
      <c r="O36" s="31">
        <f t="shared" si="9"/>
        <v>97.679262182043402</v>
      </c>
      <c r="Q36" s="11">
        <f t="shared" si="2"/>
        <v>211.6</v>
      </c>
      <c r="R36" s="25">
        <v>130</v>
      </c>
      <c r="S36" s="31">
        <f t="shared" ref="S36:S67" si="12">E36/R36</f>
        <v>1.9207692307692308</v>
      </c>
      <c r="T36" s="31">
        <f t="shared" ref="T36:T67" si="13">J36/R36</f>
        <v>1.3346153846153845</v>
      </c>
      <c r="V36" s="38">
        <v>101.9</v>
      </c>
      <c r="W36" s="34">
        <f t="shared" si="10"/>
        <v>2.1902600588812557</v>
      </c>
      <c r="X36" s="34">
        <f t="shared" si="11"/>
        <v>1.5109993457638207</v>
      </c>
    </row>
    <row r="37" spans="1:24" ht="16.5" thickBot="1">
      <c r="A37" s="43">
        <v>2014</v>
      </c>
      <c r="B37" s="42">
        <v>10</v>
      </c>
      <c r="D37" s="2">
        <v>152.9</v>
      </c>
      <c r="E37" s="54">
        <v>213.3</v>
      </c>
      <c r="F37" s="31">
        <f t="shared" si="3"/>
        <v>138.31249999999997</v>
      </c>
      <c r="G37" s="31">
        <f t="shared" si="4"/>
        <v>216.30416666666667</v>
      </c>
      <c r="H37" s="31">
        <f t="shared" si="5"/>
        <v>96.3943520890721</v>
      </c>
      <c r="I37" s="14"/>
      <c r="J37" s="54">
        <v>147.19999999999999</v>
      </c>
      <c r="K37" s="31">
        <f t="shared" si="6"/>
        <v>138.31249999999997</v>
      </c>
      <c r="L37" s="31">
        <f t="shared" si="7"/>
        <v>148.70416666666665</v>
      </c>
      <c r="M37" s="40">
        <f t="shared" si="8"/>
        <v>99.301185239149319</v>
      </c>
      <c r="O37" s="31">
        <f t="shared" si="9"/>
        <v>97.847768664110703</v>
      </c>
      <c r="Q37" s="11">
        <f t="shared" si="2"/>
        <v>180.25</v>
      </c>
      <c r="R37" s="25">
        <v>90</v>
      </c>
      <c r="S37" s="31">
        <f t="shared" si="12"/>
        <v>2.37</v>
      </c>
      <c r="T37" s="31">
        <f t="shared" si="13"/>
        <v>1.6355555555555554</v>
      </c>
      <c r="V37" s="38">
        <v>97.3</v>
      </c>
      <c r="W37" s="34">
        <f t="shared" si="10"/>
        <v>2.2230644056183624</v>
      </c>
      <c r="X37" s="34">
        <f t="shared" si="11"/>
        <v>1.5283059266872216</v>
      </c>
    </row>
    <row r="38" spans="1:24" ht="16.5" thickBot="1">
      <c r="A38" s="43">
        <v>2014</v>
      </c>
      <c r="B38" s="42">
        <v>11</v>
      </c>
      <c r="D38" s="2">
        <v>151.4</v>
      </c>
      <c r="E38" s="54">
        <v>248.1</v>
      </c>
      <c r="F38" s="31">
        <f t="shared" si="3"/>
        <v>137.25416666666666</v>
      </c>
      <c r="G38" s="31">
        <f t="shared" si="4"/>
        <v>212.84166666666667</v>
      </c>
      <c r="H38" s="31">
        <f t="shared" si="5"/>
        <v>96.448651188285496</v>
      </c>
      <c r="I38" s="14"/>
      <c r="J38" s="54">
        <v>165</v>
      </c>
      <c r="K38" s="31">
        <f t="shared" si="6"/>
        <v>137.25416666666666</v>
      </c>
      <c r="L38" s="31">
        <f t="shared" si="7"/>
        <v>145.82916666666662</v>
      </c>
      <c r="M38" s="40">
        <f t="shared" si="8"/>
        <v>99.411983199519995</v>
      </c>
      <c r="O38" s="31">
        <f t="shared" si="9"/>
        <v>97.930317193902738</v>
      </c>
      <c r="Q38" s="11">
        <f t="shared" ref="Q38:Q69" si="14">(E38+J38)/2</f>
        <v>206.55</v>
      </c>
      <c r="R38" s="25">
        <v>103.6</v>
      </c>
      <c r="S38" s="31">
        <f t="shared" si="12"/>
        <v>2.3947876447876451</v>
      </c>
      <c r="T38" s="31">
        <f t="shared" si="13"/>
        <v>1.5926640926640927</v>
      </c>
      <c r="V38" s="38">
        <v>94.7</v>
      </c>
      <c r="W38" s="34">
        <f t="shared" si="10"/>
        <v>2.247536078845477</v>
      </c>
      <c r="X38" s="34">
        <f t="shared" si="11"/>
        <v>1.539906722984864</v>
      </c>
    </row>
    <row r="39" spans="1:24" ht="16.5" thickBot="1">
      <c r="A39" s="43">
        <v>2014</v>
      </c>
      <c r="B39" s="42">
        <v>12</v>
      </c>
      <c r="D39" s="2">
        <v>153.80000000000001</v>
      </c>
      <c r="E39" s="54">
        <v>240.8</v>
      </c>
      <c r="F39" s="31">
        <f t="shared" si="3"/>
        <v>136.83749999999998</v>
      </c>
      <c r="G39" s="31">
        <f t="shared" si="4"/>
        <v>209.70833333333329</v>
      </c>
      <c r="H39" s="31">
        <f t="shared" si="5"/>
        <v>96.525134114842047</v>
      </c>
      <c r="I39" s="14"/>
      <c r="J39" s="54">
        <v>162.1</v>
      </c>
      <c r="K39" s="31">
        <f t="shared" si="6"/>
        <v>136.83749999999998</v>
      </c>
      <c r="L39" s="31">
        <f t="shared" si="7"/>
        <v>142.70000000000002</v>
      </c>
      <c r="M39" s="40">
        <f t="shared" si="8"/>
        <v>99.589173090399441</v>
      </c>
      <c r="O39" s="31">
        <f t="shared" si="9"/>
        <v>98.057153602620744</v>
      </c>
      <c r="Q39" s="11">
        <f t="shared" si="14"/>
        <v>201.45</v>
      </c>
      <c r="R39" s="25">
        <v>112.9</v>
      </c>
      <c r="S39" s="31">
        <f t="shared" si="12"/>
        <v>2.1328609388839683</v>
      </c>
      <c r="T39" s="31">
        <f t="shared" si="13"/>
        <v>1.4357838795394153</v>
      </c>
      <c r="V39" s="38">
        <v>92.2</v>
      </c>
      <c r="W39" s="34">
        <f t="shared" si="10"/>
        <v>2.274493853940708</v>
      </c>
      <c r="X39" s="34">
        <f t="shared" si="11"/>
        <v>1.5477223427331888</v>
      </c>
    </row>
    <row r="40" spans="1:24" ht="16.5" thickBot="1">
      <c r="A40" s="43">
        <v>2015</v>
      </c>
      <c r="B40" s="42">
        <v>1</v>
      </c>
      <c r="D40" s="2">
        <v>137.30000000000001</v>
      </c>
      <c r="E40" s="54">
        <v>204.5</v>
      </c>
      <c r="F40" s="31">
        <f t="shared" si="3"/>
        <v>135.55833333333331</v>
      </c>
      <c r="G40" s="31">
        <f t="shared" si="4"/>
        <v>204.96666666666667</v>
      </c>
      <c r="H40" s="31">
        <f t="shared" si="5"/>
        <v>96.613677020653768</v>
      </c>
      <c r="I40" s="14"/>
      <c r="J40" s="54">
        <v>140.6</v>
      </c>
      <c r="K40" s="31">
        <f t="shared" si="6"/>
        <v>135.55833333333331</v>
      </c>
      <c r="L40" s="31">
        <f t="shared" si="7"/>
        <v>138.65</v>
      </c>
      <c r="M40" s="40">
        <f t="shared" si="8"/>
        <v>99.777016468325513</v>
      </c>
      <c r="O40" s="31">
        <f t="shared" si="9"/>
        <v>98.19534674448964</v>
      </c>
      <c r="Q40" s="11">
        <f t="shared" si="14"/>
        <v>172.55</v>
      </c>
      <c r="R40" s="25">
        <v>93</v>
      </c>
      <c r="S40" s="31">
        <f t="shared" si="12"/>
        <v>2.1989247311827955</v>
      </c>
      <c r="T40" s="31">
        <f t="shared" si="13"/>
        <v>1.5118279569892472</v>
      </c>
      <c r="V40" s="38">
        <v>89.3</v>
      </c>
      <c r="W40" s="34">
        <f t="shared" si="10"/>
        <v>2.2952594251586413</v>
      </c>
      <c r="X40" s="34">
        <f t="shared" si="11"/>
        <v>1.5526315789473686</v>
      </c>
    </row>
    <row r="41" spans="1:24" ht="16.5" thickBot="1">
      <c r="A41" s="43">
        <v>2015</v>
      </c>
      <c r="B41" s="42">
        <v>2</v>
      </c>
      <c r="D41" s="2">
        <v>126</v>
      </c>
      <c r="E41" s="54">
        <v>172.1</v>
      </c>
      <c r="F41" s="31">
        <f t="shared" si="3"/>
        <v>133.43749999999997</v>
      </c>
      <c r="G41" s="31">
        <f t="shared" si="4"/>
        <v>198.78750000000002</v>
      </c>
      <c r="H41" s="31">
        <f t="shared" si="5"/>
        <v>96.71256995535434</v>
      </c>
      <c r="I41" s="14"/>
      <c r="J41" s="54">
        <v>116.3</v>
      </c>
      <c r="K41" s="31">
        <f t="shared" si="6"/>
        <v>133.43749999999997</v>
      </c>
      <c r="L41" s="31">
        <f t="shared" si="7"/>
        <v>134.2791666666667</v>
      </c>
      <c r="M41" s="40">
        <f t="shared" si="8"/>
        <v>99.93731963881217</v>
      </c>
      <c r="O41" s="31">
        <f t="shared" si="9"/>
        <v>98.324944797083248</v>
      </c>
      <c r="Q41" s="11">
        <f t="shared" si="14"/>
        <v>144.19999999999999</v>
      </c>
      <c r="R41" s="25">
        <v>66.7</v>
      </c>
      <c r="S41" s="31">
        <f t="shared" si="12"/>
        <v>2.5802098950524734</v>
      </c>
      <c r="T41" s="31">
        <f t="shared" si="13"/>
        <v>1.7436281859070464</v>
      </c>
      <c r="V41" s="38">
        <v>86.1</v>
      </c>
      <c r="W41" s="34">
        <f t="shared" si="10"/>
        <v>2.3087979094076658</v>
      </c>
      <c r="X41" s="34">
        <f t="shared" si="11"/>
        <v>1.5595722028648862</v>
      </c>
    </row>
    <row r="42" spans="1:24" ht="16.5" thickBot="1">
      <c r="A42" s="43">
        <v>2015</v>
      </c>
      <c r="B42" s="42">
        <v>3</v>
      </c>
      <c r="D42" s="2">
        <v>124.6</v>
      </c>
      <c r="E42" s="54">
        <v>167.4</v>
      </c>
      <c r="F42" s="31">
        <f t="shared" ref="F42:F73" si="15">(D36/2+D37+D38+D39+D40+D41+D42+D43+D44+D45+D46+D47+D48/2)/12</f>
        <v>130.71666666666664</v>
      </c>
      <c r="G42" s="31">
        <f t="shared" ref="G42:G73" si="16">(E36/2+E37+E38+E39+E40+E41+E42+E43+E44+E45+E46+E47+E48/2)/12</f>
        <v>191.92500000000004</v>
      </c>
      <c r="H42" s="31">
        <f t="shared" ref="H42:H73" si="17">((F42/G42*100-100)/10)+100</f>
        <v>96.810820198862402</v>
      </c>
      <c r="I42" s="14"/>
      <c r="J42" s="54">
        <v>113.9</v>
      </c>
      <c r="K42" s="31">
        <f t="shared" ref="K42:K73" si="18">F42</f>
        <v>130.71666666666664</v>
      </c>
      <c r="L42" s="31">
        <f t="shared" ref="L42:L73" si="19">(J36/2+J37+J38+J39+J40+J41+J42+J43+J44+J45+J46+J47+J48/2)/12</f>
        <v>129.1</v>
      </c>
      <c r="M42" s="40">
        <f t="shared" si="8"/>
        <v>100.12522592305706</v>
      </c>
      <c r="O42" s="31">
        <f t="shared" ref="O42:O73" si="20">(H42+M42)/2</f>
        <v>98.468023060959723</v>
      </c>
      <c r="Q42" s="11">
        <f t="shared" si="14"/>
        <v>140.65</v>
      </c>
      <c r="R42" s="25">
        <v>54.5</v>
      </c>
      <c r="S42" s="31">
        <f t="shared" si="12"/>
        <v>3.071559633027523</v>
      </c>
      <c r="T42" s="31">
        <f t="shared" si="13"/>
        <v>2.0899082568807339</v>
      </c>
      <c r="V42" s="38">
        <v>82.1</v>
      </c>
      <c r="W42" s="34">
        <f t="shared" ref="W42:W73" si="21">G42/V42</f>
        <v>2.3376979293544466</v>
      </c>
      <c r="X42" s="34">
        <f t="shared" ref="X42:X73" si="22">L42/V42</f>
        <v>1.5724725943970768</v>
      </c>
    </row>
    <row r="43" spans="1:24" ht="16.5" thickBot="1">
      <c r="A43" s="43">
        <v>2015</v>
      </c>
      <c r="B43" s="42">
        <v>4</v>
      </c>
      <c r="D43" s="2">
        <v>129.69999999999999</v>
      </c>
      <c r="E43" s="54">
        <v>211.7</v>
      </c>
      <c r="F43" s="31">
        <f t="shared" si="15"/>
        <v>126.75833333333334</v>
      </c>
      <c r="G43" s="31">
        <f t="shared" si="16"/>
        <v>184.58749999999998</v>
      </c>
      <c r="H43" s="31">
        <f t="shared" si="17"/>
        <v>96.867113609173614</v>
      </c>
      <c r="I43" s="14"/>
      <c r="J43" s="54">
        <v>141.6</v>
      </c>
      <c r="K43" s="31">
        <f t="shared" si="18"/>
        <v>126.75833333333334</v>
      </c>
      <c r="L43" s="31">
        <f t="shared" si="19"/>
        <v>123.35416666666669</v>
      </c>
      <c r="M43" s="40">
        <f t="shared" ref="M43:M74" si="23">((F43/L43*100-100)/10)+100</f>
        <v>100.27596689748353</v>
      </c>
      <c r="O43" s="31">
        <f t="shared" si="20"/>
        <v>98.571540253328578</v>
      </c>
      <c r="Q43" s="11">
        <f t="shared" si="14"/>
        <v>176.64999999999998</v>
      </c>
      <c r="R43" s="25">
        <v>75.3</v>
      </c>
      <c r="S43" s="31">
        <f t="shared" si="12"/>
        <v>2.8114209827357239</v>
      </c>
      <c r="T43" s="31">
        <f t="shared" si="13"/>
        <v>1.8804780876494025</v>
      </c>
      <c r="V43" s="38">
        <v>78.900000000000006</v>
      </c>
      <c r="W43" s="34">
        <f t="shared" si="21"/>
        <v>2.3395120405576675</v>
      </c>
      <c r="X43" s="34">
        <f t="shared" si="22"/>
        <v>1.5634241656104775</v>
      </c>
    </row>
    <row r="44" spans="1:24" ht="16.5" thickBot="1">
      <c r="A44" s="43">
        <v>2015</v>
      </c>
      <c r="B44" s="42">
        <v>5</v>
      </c>
      <c r="D44" s="2">
        <v>122.6</v>
      </c>
      <c r="E44" s="54">
        <v>197.2</v>
      </c>
      <c r="F44" s="31">
        <f t="shared" si="15"/>
        <v>122.83749999999999</v>
      </c>
      <c r="G44" s="31">
        <f t="shared" si="16"/>
        <v>177.4083333333333</v>
      </c>
      <c r="H44" s="31">
        <f t="shared" si="17"/>
        <v>96.923998308985858</v>
      </c>
      <c r="I44" s="14"/>
      <c r="J44" s="54">
        <v>135.19999999999999</v>
      </c>
      <c r="K44" s="31">
        <f t="shared" si="18"/>
        <v>122.83749999999999</v>
      </c>
      <c r="L44" s="31">
        <f t="shared" si="19"/>
        <v>117.96250000000002</v>
      </c>
      <c r="M44" s="40">
        <f t="shared" si="23"/>
        <v>100.41326692804917</v>
      </c>
      <c r="O44" s="31">
        <f t="shared" si="20"/>
        <v>98.668632618517506</v>
      </c>
      <c r="Q44" s="11">
        <f t="shared" si="14"/>
        <v>166.2</v>
      </c>
      <c r="R44" s="25">
        <v>88.8</v>
      </c>
      <c r="S44" s="31">
        <f t="shared" si="12"/>
        <v>2.2207207207207205</v>
      </c>
      <c r="T44" s="31">
        <f t="shared" si="13"/>
        <v>1.5225225225225225</v>
      </c>
      <c r="V44" s="38">
        <v>76.099999999999994</v>
      </c>
      <c r="W44" s="34">
        <f t="shared" si="21"/>
        <v>2.3312527376259307</v>
      </c>
      <c r="X44" s="34">
        <f t="shared" si="22"/>
        <v>1.5500985545335089</v>
      </c>
    </row>
    <row r="45" spans="1:24" ht="16.5" thickBot="1">
      <c r="A45" s="43">
        <v>2015</v>
      </c>
      <c r="B45" s="42">
        <v>6</v>
      </c>
      <c r="D45" s="2">
        <v>126.1</v>
      </c>
      <c r="E45" s="54">
        <v>163.5</v>
      </c>
      <c r="F45" s="31">
        <f t="shared" si="15"/>
        <v>119.1375</v>
      </c>
      <c r="G45" s="31">
        <f t="shared" si="16"/>
        <v>168.86666666666665</v>
      </c>
      <c r="H45" s="31">
        <f t="shared" si="17"/>
        <v>97.055122384524282</v>
      </c>
      <c r="I45" s="14"/>
      <c r="J45" s="54">
        <v>103.9</v>
      </c>
      <c r="K45" s="31">
        <f t="shared" si="18"/>
        <v>119.1375</v>
      </c>
      <c r="L45" s="31">
        <f t="shared" si="19"/>
        <v>111.45000000000003</v>
      </c>
      <c r="M45" s="40">
        <f t="shared" si="23"/>
        <v>100.68977119784657</v>
      </c>
      <c r="O45" s="31">
        <f t="shared" si="20"/>
        <v>98.872446791185425</v>
      </c>
      <c r="Q45" s="11">
        <f t="shared" si="14"/>
        <v>133.69999999999999</v>
      </c>
      <c r="R45" s="25">
        <v>66.5</v>
      </c>
      <c r="S45" s="31">
        <f t="shared" si="12"/>
        <v>2.4586466165413534</v>
      </c>
      <c r="T45" s="31">
        <f t="shared" si="13"/>
        <v>1.562406015037594</v>
      </c>
      <c r="V45" s="38">
        <v>72.099999999999994</v>
      </c>
      <c r="W45" s="34">
        <f t="shared" si="21"/>
        <v>2.3421174294960703</v>
      </c>
      <c r="X45" s="34">
        <f t="shared" si="22"/>
        <v>1.5457697642163668</v>
      </c>
    </row>
    <row r="46" spans="1:24" ht="16.5" thickBot="1">
      <c r="A46" s="43">
        <v>2015</v>
      </c>
      <c r="B46" s="42">
        <v>7</v>
      </c>
      <c r="D46" s="2">
        <v>110.8</v>
      </c>
      <c r="E46" s="54">
        <v>148.1</v>
      </c>
      <c r="F46" s="31">
        <f t="shared" si="15"/>
        <v>115.74166666666667</v>
      </c>
      <c r="G46" s="31">
        <f t="shared" si="16"/>
        <v>161.88750000000002</v>
      </c>
      <c r="H46" s="31">
        <f t="shared" si="17"/>
        <v>97.149512264175229</v>
      </c>
      <c r="I46" s="14"/>
      <c r="J46" s="54">
        <v>99.9</v>
      </c>
      <c r="K46" s="31">
        <f t="shared" si="18"/>
        <v>115.74166666666667</v>
      </c>
      <c r="L46" s="31">
        <f t="shared" si="19"/>
        <v>105.33749999999999</v>
      </c>
      <c r="M46" s="40">
        <f t="shared" si="23"/>
        <v>100.98769827142914</v>
      </c>
      <c r="O46" s="31">
        <f t="shared" si="20"/>
        <v>99.068605267802184</v>
      </c>
      <c r="Q46" s="11">
        <f t="shared" si="14"/>
        <v>124</v>
      </c>
      <c r="R46" s="25">
        <v>65.8</v>
      </c>
      <c r="S46" s="31">
        <f t="shared" si="12"/>
        <v>2.2507598784194527</v>
      </c>
      <c r="T46" s="31">
        <f t="shared" si="13"/>
        <v>1.5182370820668694</v>
      </c>
      <c r="V46" s="38">
        <v>68.3</v>
      </c>
      <c r="W46" s="34">
        <f t="shared" si="21"/>
        <v>2.3702415812591511</v>
      </c>
      <c r="X46" s="34">
        <f t="shared" si="22"/>
        <v>1.542276720351391</v>
      </c>
    </row>
    <row r="47" spans="1:24" ht="16.5" thickBot="1">
      <c r="A47" s="43">
        <v>2015</v>
      </c>
      <c r="B47" s="42">
        <v>8</v>
      </c>
      <c r="D47" s="2">
        <v>108</v>
      </c>
      <c r="E47" s="54">
        <v>134.80000000000001</v>
      </c>
      <c r="F47" s="31">
        <f t="shared" si="15"/>
        <v>113.14999999999999</v>
      </c>
      <c r="G47" s="31">
        <f t="shared" si="16"/>
        <v>159.73333333333335</v>
      </c>
      <c r="H47" s="31">
        <f t="shared" si="17"/>
        <v>97.083681135225376</v>
      </c>
      <c r="I47" s="14"/>
      <c r="J47" s="54">
        <v>87.8</v>
      </c>
      <c r="K47" s="31">
        <f t="shared" si="18"/>
        <v>113.14999999999999</v>
      </c>
      <c r="L47" s="31">
        <f t="shared" si="19"/>
        <v>102.19999999999999</v>
      </c>
      <c r="M47" s="40">
        <f t="shared" si="23"/>
        <v>101.07142857142857</v>
      </c>
      <c r="O47" s="31">
        <f t="shared" si="20"/>
        <v>99.077554853326973</v>
      </c>
      <c r="Q47" s="11">
        <f t="shared" si="14"/>
        <v>111.30000000000001</v>
      </c>
      <c r="R47" s="25">
        <v>64.400000000000006</v>
      </c>
      <c r="S47" s="31">
        <f t="shared" si="12"/>
        <v>2.0931677018633539</v>
      </c>
      <c r="T47" s="31">
        <f t="shared" si="13"/>
        <v>1.3633540372670805</v>
      </c>
      <c r="V47" s="38">
        <v>66.400000000000006</v>
      </c>
      <c r="W47" s="34">
        <f t="shared" si="21"/>
        <v>2.4056224899598395</v>
      </c>
      <c r="X47" s="34">
        <f t="shared" si="22"/>
        <v>1.5391566265060237</v>
      </c>
    </row>
    <row r="48" spans="1:24" ht="16.5" thickBot="1">
      <c r="A48" s="43">
        <v>2015</v>
      </c>
      <c r="B48" s="42">
        <v>9</v>
      </c>
      <c r="D48" s="2">
        <v>102.7</v>
      </c>
      <c r="E48" s="54">
        <v>153.5</v>
      </c>
      <c r="F48" s="31">
        <f t="shared" si="15"/>
        <v>110.69166666666666</v>
      </c>
      <c r="G48" s="31">
        <f t="shared" si="16"/>
        <v>157.19166666666666</v>
      </c>
      <c r="H48" s="31">
        <f t="shared" si="17"/>
        <v>97.041827917086366</v>
      </c>
      <c r="I48" s="14"/>
      <c r="J48" s="54">
        <v>97.9</v>
      </c>
      <c r="K48" s="31">
        <f t="shared" si="18"/>
        <v>110.69166666666666</v>
      </c>
      <c r="L48" s="31">
        <f t="shared" si="19"/>
        <v>99.362499999999969</v>
      </c>
      <c r="M48" s="40">
        <f t="shared" si="23"/>
        <v>101.14018534826184</v>
      </c>
      <c r="O48" s="31">
        <f t="shared" si="20"/>
        <v>99.091006632674095</v>
      </c>
      <c r="Q48" s="11">
        <f t="shared" si="14"/>
        <v>125.7</v>
      </c>
      <c r="R48" s="25">
        <v>78.599999999999994</v>
      </c>
      <c r="S48" s="31">
        <f t="shared" si="12"/>
        <v>1.9529262086513997</v>
      </c>
      <c r="T48" s="31">
        <f t="shared" si="13"/>
        <v>1.2455470737913488</v>
      </c>
      <c r="V48" s="38">
        <v>65.900000000000006</v>
      </c>
      <c r="W48" s="34">
        <f t="shared" si="21"/>
        <v>2.3853060192210416</v>
      </c>
      <c r="X48" s="34">
        <f t="shared" si="22"/>
        <v>1.5077769347496199</v>
      </c>
    </row>
    <row r="49" spans="1:24" ht="16.5" thickBot="1">
      <c r="A49" s="43">
        <v>2015</v>
      </c>
      <c r="B49" s="42">
        <v>10</v>
      </c>
      <c r="D49" s="2">
        <v>103.3</v>
      </c>
      <c r="E49" s="54">
        <v>133.4</v>
      </c>
      <c r="F49" s="31">
        <f t="shared" si="15"/>
        <v>107.78749999999998</v>
      </c>
      <c r="G49" s="31">
        <f t="shared" si="16"/>
        <v>149.07500000000002</v>
      </c>
      <c r="H49" s="31">
        <f t="shared" si="17"/>
        <v>97.230420929062547</v>
      </c>
      <c r="I49" s="14"/>
      <c r="J49" s="54">
        <v>84.9</v>
      </c>
      <c r="K49" s="31">
        <f t="shared" si="18"/>
        <v>107.78749999999998</v>
      </c>
      <c r="L49" s="31">
        <f t="shared" si="19"/>
        <v>93.762499999999989</v>
      </c>
      <c r="M49" s="40">
        <f t="shared" si="23"/>
        <v>101.49580055992534</v>
      </c>
      <c r="O49" s="31">
        <f t="shared" si="20"/>
        <v>99.363110744493952</v>
      </c>
      <c r="Q49" s="11">
        <f t="shared" si="14"/>
        <v>109.15</v>
      </c>
      <c r="R49" s="25">
        <v>63.6</v>
      </c>
      <c r="S49" s="31">
        <f t="shared" si="12"/>
        <v>2.0974842767295598</v>
      </c>
      <c r="T49" s="31">
        <f t="shared" si="13"/>
        <v>1.3349056603773586</v>
      </c>
      <c r="V49" s="38">
        <v>64.3</v>
      </c>
      <c r="W49" s="34">
        <f t="shared" si="21"/>
        <v>2.3184292379471234</v>
      </c>
      <c r="X49" s="34">
        <f t="shared" si="22"/>
        <v>1.4582037325038879</v>
      </c>
    </row>
    <row r="50" spans="1:24" ht="16.5" thickBot="1">
      <c r="A50" s="43">
        <v>2015</v>
      </c>
      <c r="B50" s="42">
        <v>11</v>
      </c>
      <c r="D50" s="2">
        <v>106.9</v>
      </c>
      <c r="E50" s="54">
        <v>155.69999999999999</v>
      </c>
      <c r="F50" s="31">
        <f t="shared" si="15"/>
        <v>105.16249999999998</v>
      </c>
      <c r="G50" s="31">
        <f t="shared" si="16"/>
        <v>139.10833333333332</v>
      </c>
      <c r="H50" s="31">
        <f t="shared" si="17"/>
        <v>97.55975558617385</v>
      </c>
      <c r="I50" s="14"/>
      <c r="J50" s="54">
        <v>97.9</v>
      </c>
      <c r="K50" s="31">
        <f t="shared" si="18"/>
        <v>105.16249999999998</v>
      </c>
      <c r="L50" s="31">
        <f t="shared" si="19"/>
        <v>87.416666666666671</v>
      </c>
      <c r="M50" s="40">
        <f t="shared" si="23"/>
        <v>102.0300285986654</v>
      </c>
      <c r="O50" s="31">
        <f t="shared" si="20"/>
        <v>99.794892092419616</v>
      </c>
      <c r="Q50" s="11">
        <f t="shared" si="14"/>
        <v>126.8</v>
      </c>
      <c r="R50" s="25">
        <v>62.2</v>
      </c>
      <c r="S50" s="31">
        <f t="shared" si="12"/>
        <v>2.503215434083601</v>
      </c>
      <c r="T50" s="31">
        <f t="shared" si="13"/>
        <v>1.5739549839228295</v>
      </c>
      <c r="V50" s="38">
        <v>61.2</v>
      </c>
      <c r="W50" s="34">
        <f t="shared" si="21"/>
        <v>2.2730119825708059</v>
      </c>
      <c r="X50" s="34">
        <f t="shared" si="22"/>
        <v>1.4283769063180829</v>
      </c>
    </row>
    <row r="51" spans="1:24" ht="16.5" thickBot="1">
      <c r="A51" s="43">
        <v>2015</v>
      </c>
      <c r="B51" s="42">
        <v>12</v>
      </c>
      <c r="D51" s="2">
        <v>109.5</v>
      </c>
      <c r="E51" s="54">
        <v>128.19999999999999</v>
      </c>
      <c r="F51" s="31">
        <f t="shared" si="15"/>
        <v>102.29166666666667</v>
      </c>
      <c r="G51" s="31">
        <f t="shared" si="16"/>
        <v>129.44999999999999</v>
      </c>
      <c r="H51" s="31">
        <f t="shared" si="17"/>
        <v>97.902021372473286</v>
      </c>
      <c r="I51" s="14"/>
      <c r="J51" s="54">
        <v>72.900000000000006</v>
      </c>
      <c r="K51" s="31">
        <f t="shared" si="18"/>
        <v>102.29166666666667</v>
      </c>
      <c r="L51" s="31">
        <f t="shared" si="19"/>
        <v>81.525000000000006</v>
      </c>
      <c r="M51" s="40">
        <f t="shared" si="23"/>
        <v>102.54727588674231</v>
      </c>
      <c r="O51" s="31">
        <f t="shared" si="20"/>
        <v>100.2246486296078</v>
      </c>
      <c r="Q51" s="11">
        <f t="shared" si="14"/>
        <v>100.55</v>
      </c>
      <c r="R51" s="25">
        <v>58</v>
      </c>
      <c r="S51" s="31">
        <f t="shared" si="12"/>
        <v>2.2103448275862068</v>
      </c>
      <c r="T51" s="31">
        <f t="shared" si="13"/>
        <v>1.2568965517241379</v>
      </c>
      <c r="V51" s="38">
        <v>57.8</v>
      </c>
      <c r="W51" s="34">
        <f t="shared" si="21"/>
        <v>2.2396193771626298</v>
      </c>
      <c r="X51" s="34">
        <f t="shared" si="22"/>
        <v>1.4104671280276819</v>
      </c>
    </row>
    <row r="52" spans="1:24" ht="16.5" thickBot="1">
      <c r="A52" s="43">
        <v>2016</v>
      </c>
      <c r="B52" s="42">
        <v>1</v>
      </c>
      <c r="D52" s="2">
        <v>100.1</v>
      </c>
      <c r="E52" s="54">
        <v>149.6</v>
      </c>
      <c r="F52" s="31">
        <f t="shared" si="15"/>
        <v>99.645833333333357</v>
      </c>
      <c r="G52" s="31">
        <f t="shared" si="16"/>
        <v>120.89166666666667</v>
      </c>
      <c r="H52" s="31">
        <f t="shared" si="17"/>
        <v>98.242572551182192</v>
      </c>
      <c r="I52" s="14"/>
      <c r="J52" s="54">
        <v>83.1</v>
      </c>
      <c r="K52" s="31">
        <f t="shared" si="18"/>
        <v>99.645833333333357</v>
      </c>
      <c r="L52" s="31">
        <f t="shared" si="19"/>
        <v>76.32083333333334</v>
      </c>
      <c r="M52" s="40">
        <f t="shared" si="23"/>
        <v>103.0561773216138</v>
      </c>
      <c r="O52" s="31">
        <f t="shared" si="20"/>
        <v>100.649374936398</v>
      </c>
      <c r="Q52" s="11">
        <f t="shared" si="14"/>
        <v>116.35</v>
      </c>
      <c r="R52" s="25">
        <v>57</v>
      </c>
      <c r="S52" s="31">
        <f t="shared" si="12"/>
        <v>2.6245614035087717</v>
      </c>
      <c r="T52" s="31">
        <f t="shared" si="13"/>
        <v>1.4578947368421051</v>
      </c>
      <c r="V52" s="38">
        <v>54.4</v>
      </c>
      <c r="W52" s="34">
        <f t="shared" si="21"/>
        <v>2.2222732843137254</v>
      </c>
      <c r="X52" s="34">
        <f t="shared" si="22"/>
        <v>1.4029564950980393</v>
      </c>
    </row>
    <row r="53" spans="1:24" ht="16.5" thickBot="1">
      <c r="A53" s="43">
        <v>2016</v>
      </c>
      <c r="B53" s="42">
        <v>2</v>
      </c>
      <c r="D53" s="2">
        <v>101</v>
      </c>
      <c r="E53" s="54">
        <v>175.3</v>
      </c>
      <c r="F53" s="31">
        <f t="shared" si="15"/>
        <v>97.862500000000011</v>
      </c>
      <c r="G53" s="31">
        <f t="shared" si="16"/>
        <v>115.12083333333334</v>
      </c>
      <c r="H53" s="31">
        <f t="shared" si="17"/>
        <v>98.500850555575667</v>
      </c>
      <c r="I53" s="14"/>
      <c r="J53" s="54">
        <v>98.5</v>
      </c>
      <c r="K53" s="31">
        <f t="shared" si="18"/>
        <v>97.862500000000011</v>
      </c>
      <c r="L53" s="31">
        <f t="shared" si="19"/>
        <v>73.004166666666677</v>
      </c>
      <c r="M53" s="40">
        <f t="shared" si="23"/>
        <v>103.40505678899606</v>
      </c>
      <c r="O53" s="31">
        <f t="shared" si="20"/>
        <v>100.95295367228587</v>
      </c>
      <c r="Q53" s="11">
        <f t="shared" si="14"/>
        <v>136.9</v>
      </c>
      <c r="R53" s="25">
        <v>56.4</v>
      </c>
      <c r="S53" s="31">
        <f t="shared" si="12"/>
        <v>3.1081560283687946</v>
      </c>
      <c r="T53" s="31">
        <f t="shared" si="13"/>
        <v>1.7464539007092199</v>
      </c>
      <c r="V53" s="38">
        <v>52.5</v>
      </c>
      <c r="W53" s="34">
        <f t="shared" si="21"/>
        <v>2.1927777777777777</v>
      </c>
      <c r="X53" s="34">
        <f t="shared" si="22"/>
        <v>1.3905555555555558</v>
      </c>
    </row>
    <row r="54" spans="1:24" ht="16.5" thickBot="1">
      <c r="A54" s="43">
        <v>2016</v>
      </c>
      <c r="B54" s="42">
        <v>3</v>
      </c>
      <c r="D54" s="2">
        <v>90.6</v>
      </c>
      <c r="E54" s="54">
        <v>103.2</v>
      </c>
      <c r="F54" s="31">
        <f t="shared" si="15"/>
        <v>96.408333333333317</v>
      </c>
      <c r="G54" s="31">
        <f t="shared" si="16"/>
        <v>109.40416666666668</v>
      </c>
      <c r="H54" s="31">
        <f t="shared" si="17"/>
        <v>98.812126290132156</v>
      </c>
      <c r="I54" s="14"/>
      <c r="J54" s="54">
        <v>63.6</v>
      </c>
      <c r="K54" s="31">
        <f t="shared" si="18"/>
        <v>96.408333333333317</v>
      </c>
      <c r="L54" s="31">
        <f t="shared" si="19"/>
        <v>70.00833333333334</v>
      </c>
      <c r="M54" s="40">
        <f t="shared" si="23"/>
        <v>103.77097964528032</v>
      </c>
      <c r="O54" s="31">
        <f t="shared" si="20"/>
        <v>101.29155296770624</v>
      </c>
      <c r="Q54" s="11">
        <f t="shared" si="14"/>
        <v>83.4</v>
      </c>
      <c r="R54" s="25">
        <v>54.1</v>
      </c>
      <c r="S54" s="31">
        <f t="shared" si="12"/>
        <v>1.9075785582255083</v>
      </c>
      <c r="T54" s="31">
        <f t="shared" si="13"/>
        <v>1.1756007393715342</v>
      </c>
      <c r="V54" s="38">
        <v>50.4</v>
      </c>
      <c r="W54" s="34">
        <f t="shared" si="21"/>
        <v>2.170717592592593</v>
      </c>
      <c r="X54" s="34">
        <f t="shared" si="22"/>
        <v>1.389054232804233</v>
      </c>
    </row>
    <row r="55" spans="1:24" ht="16.5" thickBot="1">
      <c r="A55" s="43">
        <v>2016</v>
      </c>
      <c r="B55" s="42">
        <v>4</v>
      </c>
      <c r="D55" s="2">
        <v>94</v>
      </c>
      <c r="E55" s="54">
        <v>81.099999999999994</v>
      </c>
      <c r="F55" s="31">
        <f t="shared" si="15"/>
        <v>95.087499999999991</v>
      </c>
      <c r="G55" s="31">
        <f t="shared" si="16"/>
        <v>102.79166666666667</v>
      </c>
      <c r="H55" s="31">
        <f t="shared" si="17"/>
        <v>99.25050668828537</v>
      </c>
      <c r="I55" s="14"/>
      <c r="J55" s="54">
        <v>57.5</v>
      </c>
      <c r="K55" s="31">
        <f t="shared" si="18"/>
        <v>95.087499999999991</v>
      </c>
      <c r="L55" s="31">
        <f t="shared" si="19"/>
        <v>66.45</v>
      </c>
      <c r="M55" s="40">
        <f t="shared" si="23"/>
        <v>104.30963130173062</v>
      </c>
      <c r="O55" s="31">
        <f t="shared" si="20"/>
        <v>101.78006899500799</v>
      </c>
      <c r="Q55" s="11">
        <f t="shared" si="14"/>
        <v>69.3</v>
      </c>
      <c r="R55" s="25">
        <v>37.9</v>
      </c>
      <c r="S55" s="31">
        <f t="shared" si="12"/>
        <v>2.1398416886543536</v>
      </c>
      <c r="T55" s="31">
        <f t="shared" si="13"/>
        <v>1.5171503957783641</v>
      </c>
      <c r="V55" s="38">
        <v>47.8</v>
      </c>
      <c r="W55" s="34">
        <f t="shared" si="21"/>
        <v>2.1504532775453278</v>
      </c>
      <c r="X55" s="34">
        <f t="shared" si="22"/>
        <v>1.3901673640167365</v>
      </c>
    </row>
    <row r="56" spans="1:24" ht="16.5" thickBot="1">
      <c r="A56" s="43">
        <v>2016</v>
      </c>
      <c r="B56" s="42">
        <v>5</v>
      </c>
      <c r="D56" s="2">
        <v>95.3</v>
      </c>
      <c r="E56" s="54">
        <v>88.6</v>
      </c>
      <c r="F56" s="31">
        <f t="shared" si="15"/>
        <v>93.100000000000009</v>
      </c>
      <c r="G56" s="31">
        <f t="shared" si="16"/>
        <v>94.933333333333337</v>
      </c>
      <c r="H56" s="31">
        <f t="shared" si="17"/>
        <v>99.80688202247191</v>
      </c>
      <c r="I56" s="14"/>
      <c r="J56" s="54">
        <v>67</v>
      </c>
      <c r="K56" s="31">
        <f t="shared" si="18"/>
        <v>93.100000000000009</v>
      </c>
      <c r="L56" s="31">
        <f t="shared" si="19"/>
        <v>62.074999999999996</v>
      </c>
      <c r="M56" s="40">
        <f t="shared" si="23"/>
        <v>104.99798630688683</v>
      </c>
      <c r="O56" s="31">
        <f t="shared" si="20"/>
        <v>102.40243416467936</v>
      </c>
      <c r="Q56" s="11">
        <f t="shared" si="14"/>
        <v>77.8</v>
      </c>
      <c r="R56" s="25">
        <v>51.5</v>
      </c>
      <c r="S56" s="31">
        <f t="shared" si="12"/>
        <v>1.7203883495145631</v>
      </c>
      <c r="T56" s="31">
        <f t="shared" si="13"/>
        <v>1.3009708737864079</v>
      </c>
      <c r="V56" s="38">
        <v>44.8</v>
      </c>
      <c r="W56" s="34">
        <f t="shared" si="21"/>
        <v>2.1190476190476191</v>
      </c>
      <c r="X56" s="34">
        <f t="shared" si="22"/>
        <v>1.3856026785714286</v>
      </c>
    </row>
    <row r="57" spans="1:24" ht="16.5" thickBot="1">
      <c r="A57" s="43">
        <v>2016</v>
      </c>
      <c r="B57" s="42">
        <v>6</v>
      </c>
      <c r="D57" s="2">
        <v>84.5</v>
      </c>
      <c r="E57" s="54">
        <v>40.299999999999997</v>
      </c>
      <c r="F57" s="31">
        <f t="shared" si="15"/>
        <v>90.32083333333334</v>
      </c>
      <c r="G57" s="31">
        <f t="shared" si="16"/>
        <v>86.358333333333334</v>
      </c>
      <c r="H57" s="31">
        <f t="shared" si="17"/>
        <v>100.45884396410305</v>
      </c>
      <c r="I57" s="14"/>
      <c r="J57" s="54">
        <v>30.7</v>
      </c>
      <c r="K57" s="31">
        <f t="shared" si="18"/>
        <v>90.32083333333334</v>
      </c>
      <c r="L57" s="31">
        <f t="shared" si="19"/>
        <v>57.474999999999994</v>
      </c>
      <c r="M57" s="40">
        <f t="shared" si="23"/>
        <v>105.71480353777005</v>
      </c>
      <c r="O57" s="31">
        <f t="shared" si="20"/>
        <v>103.08682375093656</v>
      </c>
      <c r="Q57" s="11">
        <f t="shared" si="14"/>
        <v>35.5</v>
      </c>
      <c r="R57" s="25">
        <v>20.5</v>
      </c>
      <c r="S57" s="31">
        <f t="shared" si="12"/>
        <v>1.9658536585365853</v>
      </c>
      <c r="T57" s="31">
        <f t="shared" si="13"/>
        <v>1.4975609756097561</v>
      </c>
      <c r="V57" s="38">
        <v>41.5</v>
      </c>
      <c r="W57" s="34">
        <f t="shared" si="21"/>
        <v>2.0809236947791163</v>
      </c>
      <c r="X57" s="34">
        <f t="shared" si="22"/>
        <v>1.3849397590361445</v>
      </c>
    </row>
    <row r="58" spans="1:24" ht="16.5" thickBot="1">
      <c r="A58" s="43">
        <v>2016</v>
      </c>
      <c r="B58" s="42">
        <v>7</v>
      </c>
      <c r="D58" s="2">
        <v>88.9</v>
      </c>
      <c r="E58" s="54">
        <v>65.900000000000006</v>
      </c>
      <c r="F58" s="31">
        <f t="shared" si="15"/>
        <v>87.741666666666674</v>
      </c>
      <c r="G58" s="31">
        <f t="shared" si="16"/>
        <v>78.129166666666663</v>
      </c>
      <c r="H58" s="31">
        <f t="shared" si="17"/>
        <v>101.23033438216629</v>
      </c>
      <c r="I58" s="14"/>
      <c r="J58" s="54">
        <v>48.2</v>
      </c>
      <c r="K58" s="31">
        <f t="shared" si="18"/>
        <v>87.741666666666674</v>
      </c>
      <c r="L58" s="31">
        <f t="shared" si="19"/>
        <v>53.533333333333324</v>
      </c>
      <c r="M58" s="40">
        <f t="shared" si="23"/>
        <v>106.390099626401</v>
      </c>
      <c r="O58" s="31">
        <f t="shared" si="20"/>
        <v>103.81021700428364</v>
      </c>
      <c r="Q58" s="11">
        <f t="shared" si="14"/>
        <v>57.050000000000004</v>
      </c>
      <c r="R58" s="25">
        <v>32.4</v>
      </c>
      <c r="S58" s="31">
        <f t="shared" si="12"/>
        <v>2.033950617283951</v>
      </c>
      <c r="T58" s="31">
        <f t="shared" si="13"/>
        <v>1.4876543209876545</v>
      </c>
      <c r="V58" s="38">
        <v>38.5</v>
      </c>
      <c r="W58" s="34">
        <f t="shared" si="21"/>
        <v>2.0293290043290044</v>
      </c>
      <c r="X58" s="34">
        <f t="shared" si="22"/>
        <v>1.3904761904761902</v>
      </c>
    </row>
    <row r="59" spans="1:24" ht="16.5" thickBot="1">
      <c r="A59" s="43">
        <v>2016</v>
      </c>
      <c r="B59" s="42">
        <v>8</v>
      </c>
      <c r="D59" s="2">
        <v>87.1</v>
      </c>
      <c r="E59" s="54">
        <v>78.5</v>
      </c>
      <c r="F59" s="31">
        <f t="shared" si="15"/>
        <v>85.608333333333334</v>
      </c>
      <c r="G59" s="31">
        <f t="shared" si="16"/>
        <v>68.100000000000009</v>
      </c>
      <c r="H59" s="31">
        <f t="shared" si="17"/>
        <v>102.57097405775819</v>
      </c>
      <c r="I59" s="14"/>
      <c r="J59" s="54">
        <v>59.9</v>
      </c>
      <c r="K59" s="31">
        <f t="shared" si="18"/>
        <v>85.608333333333334</v>
      </c>
      <c r="L59" s="31">
        <f t="shared" si="19"/>
        <v>48.645833333333321</v>
      </c>
      <c r="M59" s="40">
        <f t="shared" si="23"/>
        <v>107.59828693790151</v>
      </c>
      <c r="O59" s="31">
        <f t="shared" si="20"/>
        <v>105.08463049782985</v>
      </c>
      <c r="Q59" s="11">
        <f t="shared" si="14"/>
        <v>69.2</v>
      </c>
      <c r="R59" s="25">
        <v>50.2</v>
      </c>
      <c r="S59" s="31">
        <f t="shared" si="12"/>
        <v>1.5637450199203187</v>
      </c>
      <c r="T59" s="31">
        <f t="shared" si="13"/>
        <v>1.193227091633466</v>
      </c>
      <c r="V59" s="38">
        <v>36</v>
      </c>
      <c r="W59" s="34">
        <f t="shared" si="21"/>
        <v>1.8916666666666668</v>
      </c>
      <c r="X59" s="34">
        <f t="shared" si="22"/>
        <v>1.3512731481481479</v>
      </c>
    </row>
    <row r="60" spans="1:24" ht="16.5" thickBot="1">
      <c r="A60" s="43">
        <v>2016</v>
      </c>
      <c r="B60" s="42">
        <v>9</v>
      </c>
      <c r="D60" s="2">
        <v>88.7</v>
      </c>
      <c r="E60" s="54">
        <v>72.599999999999994</v>
      </c>
      <c r="F60" s="31">
        <f t="shared" si="15"/>
        <v>83.829166666666666</v>
      </c>
      <c r="G60" s="31">
        <f t="shared" si="16"/>
        <v>59.362500000000011</v>
      </c>
      <c r="H60" s="31">
        <f t="shared" si="17"/>
        <v>104.12156945321821</v>
      </c>
      <c r="I60" s="14"/>
      <c r="J60" s="54">
        <v>53.9</v>
      </c>
      <c r="K60" s="31">
        <f t="shared" si="18"/>
        <v>83.829166666666666</v>
      </c>
      <c r="L60" s="31">
        <f t="shared" si="19"/>
        <v>44.01250000000001</v>
      </c>
      <c r="M60" s="40">
        <f t="shared" si="23"/>
        <v>109.04667234687115</v>
      </c>
      <c r="O60" s="31">
        <f t="shared" si="20"/>
        <v>106.58412090004468</v>
      </c>
      <c r="Q60" s="11">
        <f t="shared" si="14"/>
        <v>63.25</v>
      </c>
      <c r="R60" s="25">
        <v>44.6</v>
      </c>
      <c r="S60" s="31">
        <f t="shared" si="12"/>
        <v>1.6278026905829595</v>
      </c>
      <c r="T60" s="31">
        <f t="shared" si="13"/>
        <v>1.2085201793721971</v>
      </c>
      <c r="V60" s="38">
        <v>33.200000000000003</v>
      </c>
      <c r="W60" s="34">
        <f t="shared" si="21"/>
        <v>1.7880271084337351</v>
      </c>
      <c r="X60" s="34">
        <f t="shared" si="22"/>
        <v>1.3256777108433737</v>
      </c>
    </row>
    <row r="61" spans="1:24" ht="16.5" thickBot="1">
      <c r="A61" s="43">
        <v>2016</v>
      </c>
      <c r="B61" s="42">
        <v>10</v>
      </c>
      <c r="D61" s="2">
        <v>85.6</v>
      </c>
      <c r="E61" s="54">
        <v>55.6</v>
      </c>
      <c r="F61" s="31">
        <f t="shared" si="15"/>
        <v>82.583333333333329</v>
      </c>
      <c r="G61" s="31">
        <f t="shared" si="16"/>
        <v>55.26666666666668</v>
      </c>
      <c r="H61" s="31">
        <f t="shared" si="17"/>
        <v>104.94270205066344</v>
      </c>
      <c r="I61" s="14"/>
      <c r="J61" s="54">
        <v>43.5</v>
      </c>
      <c r="K61" s="31">
        <f t="shared" si="18"/>
        <v>82.583333333333329</v>
      </c>
      <c r="L61" s="31">
        <f t="shared" si="19"/>
        <v>41.291666666666664</v>
      </c>
      <c r="M61" s="40">
        <f t="shared" si="23"/>
        <v>110</v>
      </c>
      <c r="O61" s="31">
        <f t="shared" si="20"/>
        <v>107.47135102533173</v>
      </c>
      <c r="Q61" s="11">
        <f t="shared" si="14"/>
        <v>49.55</v>
      </c>
      <c r="R61" s="25">
        <v>33.4</v>
      </c>
      <c r="S61" s="31">
        <f t="shared" si="12"/>
        <v>1.6646706586826348</v>
      </c>
      <c r="T61" s="31">
        <f t="shared" si="13"/>
        <v>1.3023952095808384</v>
      </c>
      <c r="V61" s="38">
        <v>31.5</v>
      </c>
      <c r="W61" s="34">
        <f t="shared" si="21"/>
        <v>1.754497354497355</v>
      </c>
      <c r="X61" s="34">
        <f t="shared" si="22"/>
        <v>1.3108465608465607</v>
      </c>
    </row>
    <row r="62" spans="1:24" ht="16.5" thickBot="1">
      <c r="A62" s="43">
        <v>2016</v>
      </c>
      <c r="B62" s="42">
        <v>11</v>
      </c>
      <c r="D62" s="2">
        <v>76.900000000000006</v>
      </c>
      <c r="E62" s="54">
        <v>44.9</v>
      </c>
      <c r="F62" s="31">
        <f t="shared" si="15"/>
        <v>81.195833333333312</v>
      </c>
      <c r="G62" s="31">
        <f t="shared" si="16"/>
        <v>51.995833333333337</v>
      </c>
      <c r="H62" s="31">
        <f t="shared" si="17"/>
        <v>105.61583460213157</v>
      </c>
      <c r="I62" s="14"/>
      <c r="J62" s="54">
        <v>34.299999999999997</v>
      </c>
      <c r="K62" s="31">
        <f t="shared" si="18"/>
        <v>81.195833333333312</v>
      </c>
      <c r="L62" s="31">
        <f t="shared" si="19"/>
        <v>38.516666666666673</v>
      </c>
      <c r="M62" s="40">
        <f t="shared" si="23"/>
        <v>111.08070099524015</v>
      </c>
      <c r="O62" s="31">
        <f t="shared" si="20"/>
        <v>108.34826779868587</v>
      </c>
      <c r="Q62" s="11">
        <f t="shared" si="14"/>
        <v>39.599999999999994</v>
      </c>
      <c r="R62" s="25">
        <v>21.4</v>
      </c>
      <c r="S62" s="31">
        <f t="shared" si="12"/>
        <v>2.0981308411214954</v>
      </c>
      <c r="T62" s="31">
        <f t="shared" si="13"/>
        <v>1.6028037383177569</v>
      </c>
      <c r="V62" s="38">
        <v>29.9</v>
      </c>
      <c r="W62" s="34">
        <f t="shared" si="21"/>
        <v>1.7389910813823859</v>
      </c>
      <c r="X62" s="34">
        <f t="shared" si="22"/>
        <v>1.2881828316610928</v>
      </c>
    </row>
    <row r="63" spans="1:24" ht="16.5" thickBot="1">
      <c r="A63" s="43">
        <v>2016</v>
      </c>
      <c r="B63" s="42">
        <v>12</v>
      </c>
      <c r="D63" s="2">
        <v>72.8</v>
      </c>
      <c r="E63" s="54">
        <v>33.200000000000003</v>
      </c>
      <c r="F63" s="31">
        <f t="shared" si="15"/>
        <v>80.049999999999983</v>
      </c>
      <c r="G63" s="31">
        <f t="shared" si="16"/>
        <v>49.979166666666657</v>
      </c>
      <c r="H63" s="31">
        <f t="shared" si="17"/>
        <v>106.01667361400584</v>
      </c>
      <c r="I63" s="14"/>
      <c r="J63" s="54">
        <v>26.1</v>
      </c>
      <c r="K63" s="31">
        <f t="shared" si="18"/>
        <v>80.049999999999983</v>
      </c>
      <c r="L63" s="31">
        <f t="shared" si="19"/>
        <v>36.62083333333333</v>
      </c>
      <c r="M63" s="40">
        <f t="shared" si="23"/>
        <v>111.85914210945499</v>
      </c>
      <c r="O63" s="31">
        <f t="shared" si="20"/>
        <v>108.93790786173042</v>
      </c>
      <c r="Q63" s="11">
        <f t="shared" si="14"/>
        <v>29.650000000000002</v>
      </c>
      <c r="R63" s="25">
        <v>18.5</v>
      </c>
      <c r="S63" s="31">
        <f t="shared" si="12"/>
        <v>1.7945945945945947</v>
      </c>
      <c r="T63" s="31">
        <f t="shared" si="13"/>
        <v>1.4108108108108108</v>
      </c>
      <c r="V63" s="38">
        <v>28.5</v>
      </c>
      <c r="W63" s="34">
        <f t="shared" si="21"/>
        <v>1.7536549707602336</v>
      </c>
      <c r="X63" s="34">
        <f t="shared" si="22"/>
        <v>1.2849415204678361</v>
      </c>
    </row>
    <row r="64" spans="1:24" ht="16.5" thickBot="1">
      <c r="A64" s="43">
        <v>2017</v>
      </c>
      <c r="B64" s="42">
        <v>1</v>
      </c>
      <c r="D64" s="59">
        <v>74.900000000000006</v>
      </c>
      <c r="E64" s="54">
        <v>47.1</v>
      </c>
      <c r="F64" s="31">
        <f t="shared" si="15"/>
        <v>79.366666666666674</v>
      </c>
      <c r="G64" s="31">
        <f t="shared" si="16"/>
        <v>48.912500000000001</v>
      </c>
      <c r="H64" s="31">
        <f t="shared" si="17"/>
        <v>106.22625436578925</v>
      </c>
      <c r="I64" s="14"/>
      <c r="J64" s="54">
        <v>35.299999999999997</v>
      </c>
      <c r="K64" s="31">
        <f t="shared" si="18"/>
        <v>79.366666666666674</v>
      </c>
      <c r="L64" s="31">
        <f t="shared" si="19"/>
        <v>35.395833333333321</v>
      </c>
      <c r="M64" s="40">
        <f t="shared" si="23"/>
        <v>112.42260153031195</v>
      </c>
      <c r="O64" s="31">
        <f t="shared" si="20"/>
        <v>109.3244279480506</v>
      </c>
      <c r="Q64" s="11">
        <f t="shared" si="14"/>
        <v>41.2</v>
      </c>
      <c r="R64" s="8">
        <v>26.1</v>
      </c>
      <c r="S64" s="31">
        <f t="shared" si="12"/>
        <v>1.8045977011494252</v>
      </c>
      <c r="T64" s="31">
        <f t="shared" si="13"/>
        <v>1.3524904214559386</v>
      </c>
      <c r="V64" s="38">
        <v>27.8</v>
      </c>
      <c r="W64" s="34">
        <f t="shared" si="21"/>
        <v>1.7594424460431655</v>
      </c>
      <c r="X64" s="34">
        <f t="shared" si="22"/>
        <v>1.273231414868105</v>
      </c>
    </row>
    <row r="65" spans="1:24" ht="16.5" thickBot="1">
      <c r="A65" s="43">
        <v>2017</v>
      </c>
      <c r="B65" s="42">
        <v>2</v>
      </c>
      <c r="D65" s="59">
        <v>75</v>
      </c>
      <c r="E65" s="54">
        <v>37.1</v>
      </c>
      <c r="F65" s="31">
        <f t="shared" si="15"/>
        <v>78.6875</v>
      </c>
      <c r="G65" s="31">
        <f t="shared" si="16"/>
        <v>46.833333333333336</v>
      </c>
      <c r="H65" s="31">
        <f t="shared" si="17"/>
        <v>106.80160142348754</v>
      </c>
      <c r="I65" s="14"/>
      <c r="J65" s="54">
        <v>29</v>
      </c>
      <c r="K65" s="31">
        <f t="shared" si="18"/>
        <v>78.6875</v>
      </c>
      <c r="L65" s="31">
        <f t="shared" si="19"/>
        <v>33.30416666666666</v>
      </c>
      <c r="M65" s="40">
        <f t="shared" si="23"/>
        <v>113.62692355811336</v>
      </c>
      <c r="O65" s="31">
        <f t="shared" si="20"/>
        <v>110.21426249080045</v>
      </c>
      <c r="Q65" s="11">
        <f t="shared" si="14"/>
        <v>33.049999999999997</v>
      </c>
      <c r="R65" s="8">
        <v>26.4</v>
      </c>
      <c r="S65" s="31">
        <f t="shared" si="12"/>
        <v>1.4053030303030305</v>
      </c>
      <c r="T65" s="31">
        <f t="shared" si="13"/>
        <v>1.0984848484848486</v>
      </c>
      <c r="V65" s="38">
        <v>26.5</v>
      </c>
      <c r="W65" s="34">
        <f t="shared" si="21"/>
        <v>1.7672955974842768</v>
      </c>
      <c r="X65" s="34">
        <f t="shared" si="22"/>
        <v>1.256761006289308</v>
      </c>
    </row>
    <row r="66" spans="1:24" ht="16.5" thickBot="1">
      <c r="A66" s="43">
        <v>2017</v>
      </c>
      <c r="B66" s="42">
        <v>3</v>
      </c>
      <c r="D66" s="59">
        <v>73.900000000000006</v>
      </c>
      <c r="E66" s="54">
        <v>31.7</v>
      </c>
      <c r="F66" s="31">
        <f t="shared" si="15"/>
        <v>78.533333333333317</v>
      </c>
      <c r="G66" s="31">
        <f t="shared" si="16"/>
        <v>46.579166666666673</v>
      </c>
      <c r="H66" s="31">
        <f t="shared" si="17"/>
        <v>106.86018427408533</v>
      </c>
      <c r="I66" s="14"/>
      <c r="J66" s="54">
        <v>21.9</v>
      </c>
      <c r="K66" s="31">
        <f t="shared" si="18"/>
        <v>78.533333333333317</v>
      </c>
      <c r="L66" s="31">
        <f t="shared" si="19"/>
        <v>32.50416666666667</v>
      </c>
      <c r="M66" s="40">
        <f t="shared" si="23"/>
        <v>114.16100499935905</v>
      </c>
      <c r="O66" s="31">
        <f t="shared" si="20"/>
        <v>110.51059463672219</v>
      </c>
      <c r="Q66" s="11">
        <f t="shared" si="14"/>
        <v>26.799999999999997</v>
      </c>
      <c r="R66" s="8">
        <v>17.7</v>
      </c>
      <c r="S66" s="31">
        <f t="shared" si="12"/>
        <v>1.7909604519774012</v>
      </c>
      <c r="T66" s="31">
        <f t="shared" si="13"/>
        <v>1.2372881355932204</v>
      </c>
      <c r="V66" s="38">
        <v>25.7</v>
      </c>
      <c r="W66" s="34">
        <f t="shared" si="21"/>
        <v>1.812418936446174</v>
      </c>
      <c r="X66" s="34">
        <f t="shared" si="22"/>
        <v>1.2647535667963685</v>
      </c>
    </row>
    <row r="67" spans="1:24" ht="16.5" thickBot="1">
      <c r="A67" s="43">
        <v>2017</v>
      </c>
      <c r="B67" s="42">
        <v>4</v>
      </c>
      <c r="D67" s="59">
        <v>80.8</v>
      </c>
      <c r="E67" s="54">
        <v>54.3</v>
      </c>
      <c r="F67" s="31">
        <f t="shared" si="15"/>
        <v>78.266666666666652</v>
      </c>
      <c r="G67" s="31">
        <f t="shared" si="16"/>
        <v>46.070833333333326</v>
      </c>
      <c r="H67" s="31">
        <f t="shared" si="17"/>
        <v>106.98833318259926</v>
      </c>
      <c r="I67" s="14"/>
      <c r="J67" s="54">
        <v>33.9</v>
      </c>
      <c r="K67" s="31">
        <f t="shared" si="18"/>
        <v>78.266666666666652</v>
      </c>
      <c r="L67" s="31">
        <f t="shared" si="19"/>
        <v>31.612500000000001</v>
      </c>
      <c r="M67" s="40">
        <f t="shared" si="23"/>
        <v>114.75813892183999</v>
      </c>
      <c r="O67" s="31">
        <f t="shared" si="20"/>
        <v>110.87323605221962</v>
      </c>
      <c r="Q67" s="11">
        <f t="shared" si="14"/>
        <v>44.099999999999994</v>
      </c>
      <c r="R67" s="8">
        <v>32.299999999999997</v>
      </c>
      <c r="S67" s="31">
        <f t="shared" si="12"/>
        <v>1.6811145510835914</v>
      </c>
      <c r="T67" s="31">
        <f t="shared" si="13"/>
        <v>1.0495356037151704</v>
      </c>
      <c r="V67" s="39">
        <v>24.8</v>
      </c>
      <c r="W67" s="34">
        <f t="shared" si="21"/>
        <v>1.857694892473118</v>
      </c>
      <c r="X67" s="34">
        <f t="shared" si="22"/>
        <v>1.2746975806451613</v>
      </c>
    </row>
    <row r="68" spans="1:24" ht="16.5" thickBot="1">
      <c r="A68" s="43">
        <v>2017</v>
      </c>
      <c r="B68" s="42">
        <v>5</v>
      </c>
      <c r="D68" s="59">
        <v>75.2</v>
      </c>
      <c r="E68" s="54">
        <v>36.9</v>
      </c>
      <c r="F68" s="31">
        <f t="shared" si="15"/>
        <v>77.587499999999991</v>
      </c>
      <c r="G68" s="31">
        <f t="shared" si="16"/>
        <v>43.783333333333324</v>
      </c>
      <c r="H68" s="31">
        <f t="shared" si="17"/>
        <v>107.72078416444614</v>
      </c>
      <c r="I68" s="14"/>
      <c r="J68" s="54">
        <v>24</v>
      </c>
      <c r="K68" s="31">
        <f t="shared" si="18"/>
        <v>77.587499999999991</v>
      </c>
      <c r="L68" s="31">
        <f t="shared" si="19"/>
        <v>29.616666666666664</v>
      </c>
      <c r="M68" s="40">
        <f t="shared" si="23"/>
        <v>116.19724254361283</v>
      </c>
      <c r="O68" s="31">
        <f t="shared" si="20"/>
        <v>111.95901335402948</v>
      </c>
      <c r="Q68" s="11">
        <f t="shared" si="14"/>
        <v>30.45</v>
      </c>
      <c r="R68" s="8">
        <v>18.899999999999999</v>
      </c>
      <c r="S68" s="31">
        <f t="shared" ref="S68:S99" si="24">E68/R68</f>
        <v>1.9523809523809526</v>
      </c>
      <c r="T68" s="31">
        <f t="shared" ref="T68:T99" si="25">J68/R68</f>
        <v>1.26984126984127</v>
      </c>
      <c r="V68" s="13">
        <v>23.3</v>
      </c>
      <c r="W68" s="34">
        <f t="shared" si="21"/>
        <v>1.8791130185979967</v>
      </c>
      <c r="X68" s="34">
        <f t="shared" si="22"/>
        <v>1.2711015736766809</v>
      </c>
    </row>
    <row r="69" spans="1:24" ht="16.5" thickBot="1">
      <c r="A69" s="43">
        <v>2017</v>
      </c>
      <c r="B69" s="42">
        <v>6</v>
      </c>
      <c r="D69" s="59">
        <v>77.099999999999994</v>
      </c>
      <c r="E69" s="54">
        <v>43.6</v>
      </c>
      <c r="F69" s="31">
        <f t="shared" si="15"/>
        <v>77.17916666666666</v>
      </c>
      <c r="G69" s="31">
        <f t="shared" si="16"/>
        <v>41.912500000000001</v>
      </c>
      <c r="H69" s="31">
        <f t="shared" si="17"/>
        <v>108.41435530370812</v>
      </c>
      <c r="I69" s="14"/>
      <c r="J69" s="54">
        <v>28.2</v>
      </c>
      <c r="K69" s="31">
        <f t="shared" si="18"/>
        <v>77.17916666666666</v>
      </c>
      <c r="L69" s="31">
        <f t="shared" si="19"/>
        <v>28.066666666666663</v>
      </c>
      <c r="M69" s="40">
        <f t="shared" si="23"/>
        <v>117.49851543942992</v>
      </c>
      <c r="O69" s="31">
        <f t="shared" si="20"/>
        <v>112.95643537156903</v>
      </c>
      <c r="Q69" s="11">
        <f t="shared" si="14"/>
        <v>35.9</v>
      </c>
      <c r="R69" s="8">
        <v>19.2</v>
      </c>
      <c r="S69" s="31">
        <f t="shared" si="24"/>
        <v>2.2708333333333335</v>
      </c>
      <c r="T69" s="31">
        <f t="shared" si="25"/>
        <v>1.46875</v>
      </c>
      <c r="V69" s="13">
        <v>22.2</v>
      </c>
      <c r="W69" s="34">
        <f t="shared" si="21"/>
        <v>1.8879504504504505</v>
      </c>
      <c r="X69" s="34">
        <f t="shared" si="22"/>
        <v>1.2642642642642641</v>
      </c>
    </row>
    <row r="70" spans="1:24" ht="16.5" thickBot="1">
      <c r="A70" s="43">
        <v>2017</v>
      </c>
      <c r="B70" s="42">
        <v>7</v>
      </c>
      <c r="D70" s="59">
        <v>79.900000000000006</v>
      </c>
      <c r="E70" s="54">
        <v>37</v>
      </c>
      <c r="F70" s="31">
        <f t="shared" si="15"/>
        <v>76.733333333333334</v>
      </c>
      <c r="G70" s="31">
        <f t="shared" si="16"/>
        <v>39.933333333333337</v>
      </c>
      <c r="H70" s="31">
        <f t="shared" si="17"/>
        <v>109.21535893155259</v>
      </c>
      <c r="I70" s="14"/>
      <c r="J70" s="54">
        <v>21.3</v>
      </c>
      <c r="K70" s="31">
        <f t="shared" si="18"/>
        <v>76.733333333333334</v>
      </c>
      <c r="L70" s="31">
        <f t="shared" si="19"/>
        <v>26.379166666666663</v>
      </c>
      <c r="M70" s="40">
        <f t="shared" si="23"/>
        <v>119.08861159374507</v>
      </c>
      <c r="O70" s="31">
        <f t="shared" si="20"/>
        <v>114.15198526264882</v>
      </c>
      <c r="Q70" s="11">
        <f t="shared" ref="Q70:Q101" si="26">(E70+J70)/2</f>
        <v>29.15</v>
      </c>
      <c r="R70" s="8">
        <v>17.8</v>
      </c>
      <c r="S70" s="31">
        <f t="shared" si="24"/>
        <v>2.0786516853932584</v>
      </c>
      <c r="T70" s="31">
        <f t="shared" si="25"/>
        <v>1.196629213483146</v>
      </c>
      <c r="V70" s="13">
        <v>21</v>
      </c>
      <c r="W70" s="34">
        <f t="shared" si="21"/>
        <v>1.9015873015873017</v>
      </c>
      <c r="X70" s="34">
        <f t="shared" si="22"/>
        <v>1.2561507936507934</v>
      </c>
    </row>
    <row r="71" spans="1:24" ht="16.5" thickBot="1">
      <c r="A71" s="43">
        <v>2017</v>
      </c>
      <c r="B71" s="42">
        <v>8</v>
      </c>
      <c r="D71" s="59">
        <v>79.8</v>
      </c>
      <c r="E71" s="54">
        <v>57.5</v>
      </c>
      <c r="F71" s="31">
        <f t="shared" si="15"/>
        <v>76.233333333333334</v>
      </c>
      <c r="G71" s="31">
        <f t="shared" si="16"/>
        <v>38.12916666666667</v>
      </c>
      <c r="H71" s="31">
        <f t="shared" si="17"/>
        <v>109.99344333952574</v>
      </c>
      <c r="I71" s="14"/>
      <c r="J71" s="54">
        <v>36.6</v>
      </c>
      <c r="K71" s="31">
        <f t="shared" si="18"/>
        <v>76.233333333333334</v>
      </c>
      <c r="L71" s="31">
        <f t="shared" si="19"/>
        <v>24.679166666666664</v>
      </c>
      <c r="M71" s="40">
        <f t="shared" si="23"/>
        <v>120.88975181495864</v>
      </c>
      <c r="O71" s="31">
        <f t="shared" si="20"/>
        <v>115.44159757724219</v>
      </c>
      <c r="Q71" s="11">
        <f t="shared" si="26"/>
        <v>47.05</v>
      </c>
      <c r="R71" s="8">
        <v>32.6</v>
      </c>
      <c r="S71" s="31">
        <f t="shared" si="24"/>
        <v>1.7638036809815951</v>
      </c>
      <c r="T71" s="31">
        <f t="shared" si="25"/>
        <v>1.1226993865030674</v>
      </c>
      <c r="V71" s="13">
        <v>19.600000000000001</v>
      </c>
      <c r="W71" s="34">
        <f t="shared" si="21"/>
        <v>1.9453656462585034</v>
      </c>
      <c r="X71" s="34">
        <f t="shared" si="22"/>
        <v>1.2591411564625847</v>
      </c>
    </row>
    <row r="72" spans="1:24" ht="16.5" thickBot="1">
      <c r="A72" s="43">
        <v>2017</v>
      </c>
      <c r="B72" s="42">
        <v>9</v>
      </c>
      <c r="D72" s="59">
        <v>92.3</v>
      </c>
      <c r="E72" s="54">
        <v>87.5</v>
      </c>
      <c r="F72" s="31">
        <f t="shared" si="15"/>
        <v>75.770833333333329</v>
      </c>
      <c r="G72" s="31">
        <f t="shared" si="16"/>
        <v>36.68333333333333</v>
      </c>
      <c r="H72" s="31">
        <f t="shared" si="17"/>
        <v>110.65538391640163</v>
      </c>
      <c r="I72" s="14"/>
      <c r="J72" s="54">
        <v>58</v>
      </c>
      <c r="K72" s="31">
        <f t="shared" si="18"/>
        <v>75.770833333333329</v>
      </c>
      <c r="L72" s="31">
        <f t="shared" si="19"/>
        <v>23.358333333333331</v>
      </c>
      <c r="M72" s="40">
        <f t="shared" si="23"/>
        <v>122.43845879414913</v>
      </c>
      <c r="O72" s="31">
        <f t="shared" si="20"/>
        <v>116.54692135527537</v>
      </c>
      <c r="Q72" s="11">
        <f t="shared" si="26"/>
        <v>72.75</v>
      </c>
      <c r="R72" s="8">
        <v>43.7</v>
      </c>
      <c r="S72" s="31">
        <f t="shared" si="24"/>
        <v>2.0022883295194505</v>
      </c>
      <c r="T72" s="31">
        <f t="shared" si="25"/>
        <v>1.3272311212814645</v>
      </c>
      <c r="V72" s="13">
        <v>18.3</v>
      </c>
      <c r="W72" s="34">
        <f t="shared" si="21"/>
        <v>2.0045537340619304</v>
      </c>
      <c r="X72" s="34">
        <f t="shared" si="22"/>
        <v>1.2764116575591984</v>
      </c>
    </row>
    <row r="73" spans="1:24" ht="16.5" thickBot="1">
      <c r="A73" s="43">
        <v>2017</v>
      </c>
      <c r="B73" s="42">
        <v>10</v>
      </c>
      <c r="D73" s="59">
        <v>75.599999999999994</v>
      </c>
      <c r="E73" s="54">
        <v>28.5</v>
      </c>
      <c r="F73" s="31">
        <f t="shared" si="15"/>
        <v>75.07916666666668</v>
      </c>
      <c r="G73" s="31">
        <f t="shared" si="16"/>
        <v>34.429166666666667</v>
      </c>
      <c r="H73" s="31">
        <f t="shared" si="17"/>
        <v>111.8068498124168</v>
      </c>
      <c r="I73" s="14"/>
      <c r="J73" s="54">
        <v>18</v>
      </c>
      <c r="K73" s="31">
        <f t="shared" si="18"/>
        <v>75.07916666666668</v>
      </c>
      <c r="L73" s="31">
        <f t="shared" si="19"/>
        <v>21.720833333333335</v>
      </c>
      <c r="M73" s="40">
        <f t="shared" si="23"/>
        <v>124.56550930366392</v>
      </c>
      <c r="O73" s="31">
        <f t="shared" si="20"/>
        <v>118.18617955804035</v>
      </c>
      <c r="Q73" s="11">
        <f t="shared" si="26"/>
        <v>23.25</v>
      </c>
      <c r="R73" s="8">
        <v>13.2</v>
      </c>
      <c r="S73" s="31">
        <f t="shared" si="24"/>
        <v>2.1590909090909092</v>
      </c>
      <c r="T73" s="31">
        <f t="shared" si="25"/>
        <v>1.3636363636363638</v>
      </c>
      <c r="V73" s="13">
        <v>16.7</v>
      </c>
      <c r="W73" s="34">
        <f t="shared" si="21"/>
        <v>2.061626746506986</v>
      </c>
      <c r="X73" s="34">
        <f t="shared" si="22"/>
        <v>1.3006487025948106</v>
      </c>
    </row>
    <row r="74" spans="1:24" ht="16.5" thickBot="1">
      <c r="A74" s="43">
        <v>2017</v>
      </c>
      <c r="B74" s="42">
        <v>11</v>
      </c>
      <c r="D74" s="59">
        <v>70.599999999999994</v>
      </c>
      <c r="E74" s="54">
        <v>17.100000000000001</v>
      </c>
      <c r="F74" s="31">
        <f t="shared" ref="F74:F105" si="27">(D68/2+D69+D70+D71+D72+D73+D74+D75+D76+D77+D78+D79+D80/2)/12</f>
        <v>74.533333333333346</v>
      </c>
      <c r="G74" s="31">
        <f t="shared" ref="G74:G105" si="28">(E68/2+E69+E70+E71+E72+E73+E74+E75+E76+E77+E78+E79+E80/2)/12</f>
        <v>32.554166666666667</v>
      </c>
      <c r="H74" s="31">
        <f t="shared" ref="H74:H105" si="29">((F74/G74*100-100)/10)+100</f>
        <v>112.89517470881864</v>
      </c>
      <c r="I74" s="14"/>
      <c r="J74" s="54">
        <v>11.9</v>
      </c>
      <c r="K74" s="31">
        <f t="shared" ref="K74:K105" si="30">F74</f>
        <v>74.533333333333346</v>
      </c>
      <c r="L74" s="31">
        <f t="shared" ref="L74:L105" si="31">(J68/2+J69+J70+J71+J72+J73+J74+J75+J76+J77+J78+J79+J80/2)/12</f>
        <v>20.412500000000001</v>
      </c>
      <c r="M74" s="40">
        <f t="shared" si="23"/>
        <v>126.51357419881609</v>
      </c>
      <c r="O74" s="31">
        <f t="shared" ref="O74:O105" si="32">(H74+M74)/2</f>
        <v>119.70437445381737</v>
      </c>
      <c r="Q74" s="11">
        <f t="shared" si="26"/>
        <v>14.5</v>
      </c>
      <c r="R74" s="25">
        <v>5.7</v>
      </c>
      <c r="S74" s="31">
        <f t="shared" si="24"/>
        <v>3</v>
      </c>
      <c r="T74" s="31">
        <f t="shared" si="25"/>
        <v>2.0877192982456139</v>
      </c>
      <c r="V74" s="13">
        <v>15.4</v>
      </c>
      <c r="W74" s="34">
        <f t="shared" ref="W74:W105" si="33">G74/V74</f>
        <v>2.1139069264069263</v>
      </c>
      <c r="X74" s="34">
        <f t="shared" ref="X74:X105" si="34">L74/V74</f>
        <v>1.3254870129870131</v>
      </c>
    </row>
    <row r="75" spans="1:24" ht="16.5" thickBot="1">
      <c r="A75" s="43">
        <v>2017</v>
      </c>
      <c r="B75" s="42">
        <v>12</v>
      </c>
      <c r="D75" s="59">
        <v>69.3</v>
      </c>
      <c r="E75" s="54">
        <v>16.100000000000001</v>
      </c>
      <c r="F75" s="31">
        <f t="shared" si="27"/>
        <v>74.316666666666677</v>
      </c>
      <c r="G75" s="31">
        <f t="shared" si="28"/>
        <v>31.341666666666665</v>
      </c>
      <c r="H75" s="31">
        <f t="shared" si="29"/>
        <v>113.71177878223877</v>
      </c>
      <c r="I75" s="14"/>
      <c r="J75" s="54">
        <v>11.3</v>
      </c>
      <c r="K75" s="31">
        <f t="shared" si="30"/>
        <v>74.316666666666677</v>
      </c>
      <c r="L75" s="31">
        <f t="shared" si="31"/>
        <v>19.575000000000003</v>
      </c>
      <c r="M75" s="40">
        <f t="shared" ref="M75:M106" si="35">((F75/L75*100-100)/10)+100</f>
        <v>127.96509152830991</v>
      </c>
      <c r="O75" s="31">
        <f t="shared" si="32"/>
        <v>120.83843515527434</v>
      </c>
      <c r="Q75" s="11">
        <f t="shared" si="26"/>
        <v>13.700000000000001</v>
      </c>
      <c r="R75" s="25">
        <v>8.1999999999999993</v>
      </c>
      <c r="S75" s="31">
        <f t="shared" si="24"/>
        <v>1.9634146341463419</v>
      </c>
      <c r="T75" s="31">
        <f t="shared" si="25"/>
        <v>1.378048780487805</v>
      </c>
      <c r="V75" s="13">
        <v>15.1</v>
      </c>
      <c r="W75" s="34">
        <f t="shared" si="33"/>
        <v>2.0756070640176598</v>
      </c>
      <c r="X75" s="34">
        <f t="shared" si="34"/>
        <v>1.29635761589404</v>
      </c>
    </row>
    <row r="76" spans="1:24" ht="16.5" thickBot="1">
      <c r="A76" s="44">
        <v>2018</v>
      </c>
      <c r="B76" s="42">
        <v>1</v>
      </c>
      <c r="D76" s="59">
        <v>67.7</v>
      </c>
      <c r="E76" s="54">
        <v>16.7</v>
      </c>
      <c r="F76" s="31">
        <f t="shared" si="27"/>
        <v>73.900000000000006</v>
      </c>
      <c r="G76" s="31">
        <f t="shared" si="28"/>
        <v>29.524999999999991</v>
      </c>
      <c r="H76" s="31">
        <f t="shared" si="29"/>
        <v>115.02963590177816</v>
      </c>
      <c r="I76" s="14"/>
      <c r="J76" s="54">
        <v>9.6</v>
      </c>
      <c r="K76" s="31">
        <f t="shared" si="30"/>
        <v>73.900000000000006</v>
      </c>
      <c r="L76" s="31">
        <f t="shared" si="31"/>
        <v>18.358333333333338</v>
      </c>
      <c r="M76" s="40">
        <f t="shared" si="35"/>
        <v>130.25419881979118</v>
      </c>
      <c r="O76" s="31">
        <f t="shared" si="32"/>
        <v>122.64191736078467</v>
      </c>
      <c r="Q76" s="11">
        <f t="shared" si="26"/>
        <v>13.149999999999999</v>
      </c>
      <c r="R76" s="25">
        <v>6.8</v>
      </c>
      <c r="S76" s="31">
        <f t="shared" si="24"/>
        <v>2.4558823529411766</v>
      </c>
      <c r="T76" s="31">
        <f t="shared" si="25"/>
        <v>1.411764705882353</v>
      </c>
      <c r="V76" s="13">
        <v>14.2</v>
      </c>
      <c r="W76" s="34">
        <f t="shared" si="33"/>
        <v>2.0792253521126756</v>
      </c>
      <c r="X76" s="34">
        <f t="shared" si="34"/>
        <v>1.2928403755868549</v>
      </c>
    </row>
    <row r="77" spans="1:24" ht="16.5" thickBot="1">
      <c r="A77" s="44">
        <v>2018</v>
      </c>
      <c r="B77" s="42">
        <v>2</v>
      </c>
      <c r="D77" s="59">
        <v>70.2</v>
      </c>
      <c r="E77" s="54">
        <v>24.2</v>
      </c>
      <c r="F77" s="31">
        <f t="shared" si="27"/>
        <v>73.208333333333329</v>
      </c>
      <c r="G77" s="31">
        <f t="shared" si="28"/>
        <v>26.979166666666668</v>
      </c>
      <c r="H77" s="31">
        <f t="shared" si="29"/>
        <v>117.13513513513513</v>
      </c>
      <c r="I77" s="14"/>
      <c r="J77" s="54">
        <v>13.9</v>
      </c>
      <c r="K77" s="31">
        <f t="shared" si="30"/>
        <v>73.208333333333329</v>
      </c>
      <c r="L77" s="31">
        <f t="shared" si="31"/>
        <v>16.591666666666669</v>
      </c>
      <c r="M77" s="40">
        <f t="shared" si="35"/>
        <v>134.12355600200902</v>
      </c>
      <c r="O77" s="31">
        <f t="shared" si="32"/>
        <v>125.62934556857208</v>
      </c>
      <c r="Q77" s="11">
        <f t="shared" si="26"/>
        <v>19.05</v>
      </c>
      <c r="R77" s="25">
        <v>10.7</v>
      </c>
      <c r="S77" s="31">
        <f t="shared" si="24"/>
        <v>2.2616822429906542</v>
      </c>
      <c r="T77" s="31">
        <f t="shared" si="25"/>
        <v>1.2990654205607477</v>
      </c>
      <c r="V77" s="38">
        <v>12.6</v>
      </c>
      <c r="W77" s="34">
        <f t="shared" si="33"/>
        <v>2.1412037037037037</v>
      </c>
      <c r="X77" s="34">
        <f t="shared" si="34"/>
        <v>1.3167989417989421</v>
      </c>
    </row>
    <row r="78" spans="1:24" ht="16.5" thickBot="1">
      <c r="A78" s="44">
        <v>2018</v>
      </c>
      <c r="B78" s="42">
        <v>3</v>
      </c>
      <c r="D78" s="59">
        <v>67.599999999999994</v>
      </c>
      <c r="E78" s="54">
        <v>9.9</v>
      </c>
      <c r="F78" s="31">
        <f t="shared" si="27"/>
        <v>71.862499999999997</v>
      </c>
      <c r="G78" s="31">
        <f t="shared" si="28"/>
        <v>22.345833333333335</v>
      </c>
      <c r="H78" s="31">
        <f t="shared" si="29"/>
        <v>122.15923923177326</v>
      </c>
      <c r="I78" s="14"/>
      <c r="J78" s="54">
        <v>5.3</v>
      </c>
      <c r="K78" s="31">
        <f t="shared" si="30"/>
        <v>71.862499999999997</v>
      </c>
      <c r="L78" s="31">
        <f t="shared" si="31"/>
        <v>13.383333333333335</v>
      </c>
      <c r="M78" s="40">
        <f t="shared" si="35"/>
        <v>143.69551681195517</v>
      </c>
      <c r="O78" s="31">
        <f t="shared" si="32"/>
        <v>132.92737802186423</v>
      </c>
      <c r="Q78" s="11">
        <f t="shared" si="26"/>
        <v>7.6</v>
      </c>
      <c r="R78" s="25">
        <v>2.5</v>
      </c>
      <c r="S78" s="31">
        <f t="shared" si="24"/>
        <v>3.96</v>
      </c>
      <c r="T78" s="31">
        <f t="shared" si="25"/>
        <v>2.12</v>
      </c>
      <c r="V78" s="38">
        <v>9.9</v>
      </c>
      <c r="W78" s="34">
        <f t="shared" si="33"/>
        <v>2.2571548821548824</v>
      </c>
      <c r="X78" s="34">
        <f t="shared" si="34"/>
        <v>1.3518518518518519</v>
      </c>
    </row>
    <row r="79" spans="1:24" ht="16.5" thickBot="1">
      <c r="A79" s="44">
        <v>2018</v>
      </c>
      <c r="B79" s="42">
        <v>4</v>
      </c>
      <c r="D79" s="59">
        <v>70.5</v>
      </c>
      <c r="E79" s="54">
        <v>22</v>
      </c>
      <c r="F79" s="31">
        <f t="shared" si="27"/>
        <v>70.620833333333323</v>
      </c>
      <c r="G79" s="31">
        <f t="shared" si="28"/>
        <v>18.454166666666666</v>
      </c>
      <c r="H79" s="31">
        <f t="shared" si="29"/>
        <v>128.26823210657034</v>
      </c>
      <c r="I79" s="14"/>
      <c r="J79" s="54">
        <v>11.2</v>
      </c>
      <c r="K79" s="31">
        <f t="shared" si="30"/>
        <v>70.620833333333323</v>
      </c>
      <c r="L79" s="31">
        <f t="shared" si="31"/>
        <v>10.804166666666665</v>
      </c>
      <c r="M79" s="40">
        <f t="shared" si="35"/>
        <v>155.36444273042807</v>
      </c>
      <c r="O79" s="31">
        <f t="shared" si="32"/>
        <v>141.81633741849919</v>
      </c>
      <c r="Q79" s="11">
        <f t="shared" si="26"/>
        <v>16.600000000000001</v>
      </c>
      <c r="R79" s="25">
        <v>8.9</v>
      </c>
      <c r="S79" s="31">
        <f t="shared" si="24"/>
        <v>2.4719101123595504</v>
      </c>
      <c r="T79" s="31">
        <f t="shared" si="25"/>
        <v>1.2584269662921348</v>
      </c>
      <c r="V79" s="38">
        <v>7.8</v>
      </c>
      <c r="W79" s="34">
        <f t="shared" si="33"/>
        <v>2.3659188034188032</v>
      </c>
      <c r="X79" s="34">
        <f t="shared" si="34"/>
        <v>1.3851495726495726</v>
      </c>
    </row>
    <row r="80" spans="1:24" ht="16.5" thickBot="1">
      <c r="A80" s="44">
        <v>2018</v>
      </c>
      <c r="B80" s="42">
        <v>5</v>
      </c>
      <c r="D80" s="59">
        <v>72.400000000000006</v>
      </c>
      <c r="E80" s="65">
        <v>24.2</v>
      </c>
      <c r="F80" s="31">
        <f t="shared" si="27"/>
        <v>70.216666666666669</v>
      </c>
      <c r="G80" s="31">
        <f t="shared" si="28"/>
        <v>17.620833333333334</v>
      </c>
      <c r="H80" s="46">
        <f t="shared" si="29"/>
        <v>129.84866398675811</v>
      </c>
      <c r="I80" s="14"/>
      <c r="J80" s="65">
        <v>15.3</v>
      </c>
      <c r="K80" s="31">
        <f t="shared" si="30"/>
        <v>70.216666666666669</v>
      </c>
      <c r="L80" s="31">
        <f t="shared" si="31"/>
        <v>10.233333333333333</v>
      </c>
      <c r="M80" s="53">
        <f t="shared" si="35"/>
        <v>158.61563517915312</v>
      </c>
      <c r="O80" s="31">
        <f t="shared" si="32"/>
        <v>144.23214958295563</v>
      </c>
      <c r="Q80" s="11">
        <f t="shared" si="26"/>
        <v>19.75</v>
      </c>
      <c r="R80" s="25">
        <v>13.1</v>
      </c>
      <c r="S80" s="31">
        <f t="shared" si="24"/>
        <v>1.8473282442748091</v>
      </c>
      <c r="T80" s="31">
        <f t="shared" si="25"/>
        <v>1.16793893129771</v>
      </c>
      <c r="V80" s="38">
        <v>7.5</v>
      </c>
      <c r="W80" s="34">
        <f t="shared" si="33"/>
        <v>2.3494444444444444</v>
      </c>
      <c r="X80" s="34">
        <f t="shared" si="34"/>
        <v>1.3644444444444443</v>
      </c>
    </row>
    <row r="81" spans="1:28" ht="16.5" thickBot="1">
      <c r="A81" s="44">
        <v>2018</v>
      </c>
      <c r="B81" s="42">
        <v>6</v>
      </c>
      <c r="D81" s="59">
        <v>74.7</v>
      </c>
      <c r="E81" s="65">
        <v>27.2</v>
      </c>
      <c r="F81" s="31">
        <f t="shared" si="27"/>
        <v>70.020833333333329</v>
      </c>
      <c r="G81" s="31">
        <f t="shared" si="28"/>
        <v>17.304166666666664</v>
      </c>
      <c r="H81" s="46">
        <f t="shared" si="29"/>
        <v>130.46472429568988</v>
      </c>
      <c r="J81" s="65">
        <v>16.8</v>
      </c>
      <c r="K81" s="31">
        <f t="shared" si="30"/>
        <v>70.020833333333329</v>
      </c>
      <c r="L81" s="31">
        <f t="shared" si="31"/>
        <v>9.966666666666665</v>
      </c>
      <c r="M81" s="53">
        <f t="shared" si="35"/>
        <v>160.25501672240804</v>
      </c>
      <c r="O81" s="31">
        <f t="shared" si="32"/>
        <v>145.35987050904896</v>
      </c>
      <c r="Q81" s="11">
        <f t="shared" si="26"/>
        <v>22</v>
      </c>
      <c r="R81" s="25">
        <v>15.6</v>
      </c>
      <c r="S81" s="31">
        <f t="shared" si="24"/>
        <v>1.7435897435897436</v>
      </c>
      <c r="T81" s="31">
        <f t="shared" si="25"/>
        <v>1.0769230769230771</v>
      </c>
      <c r="V81" s="38">
        <v>7.2</v>
      </c>
      <c r="W81" s="34">
        <f t="shared" si="33"/>
        <v>2.403356481481481</v>
      </c>
      <c r="X81" s="34">
        <f t="shared" si="34"/>
        <v>1.3842592592592591</v>
      </c>
    </row>
    <row r="82" spans="1:28" ht="16.5" thickBot="1">
      <c r="A82" s="44">
        <v>2018</v>
      </c>
      <c r="B82" s="42">
        <v>7</v>
      </c>
      <c r="D82" s="59">
        <v>72.3</v>
      </c>
      <c r="E82" s="65">
        <v>9.8000000000000007</v>
      </c>
      <c r="F82" s="31">
        <f t="shared" si="27"/>
        <v>70.020833333333329</v>
      </c>
      <c r="G82" s="31">
        <f t="shared" si="28"/>
        <v>17.029166666666665</v>
      </c>
      <c r="H82" s="46">
        <f t="shared" si="29"/>
        <v>131.1181795938341</v>
      </c>
      <c r="J82" s="65">
        <v>3.5</v>
      </c>
      <c r="K82" s="31">
        <f t="shared" si="30"/>
        <v>70.020833333333329</v>
      </c>
      <c r="L82" s="31">
        <f t="shared" si="31"/>
        <v>9.8791666666666647</v>
      </c>
      <c r="M82" s="53">
        <f t="shared" si="35"/>
        <v>160.87726697595951</v>
      </c>
      <c r="O82" s="31">
        <f t="shared" si="32"/>
        <v>145.99772328489681</v>
      </c>
      <c r="Q82" s="11">
        <f t="shared" si="26"/>
        <v>6.65</v>
      </c>
      <c r="R82" s="25">
        <v>1.6</v>
      </c>
      <c r="S82" s="31">
        <f t="shared" si="24"/>
        <v>6.125</v>
      </c>
      <c r="T82" s="31">
        <f t="shared" si="25"/>
        <v>2.1875</v>
      </c>
      <c r="V82" s="38">
        <v>7</v>
      </c>
      <c r="W82" s="34">
        <f t="shared" si="33"/>
        <v>2.4327380952380948</v>
      </c>
      <c r="X82" s="34">
        <f t="shared" si="34"/>
        <v>1.4113095238095235</v>
      </c>
    </row>
    <row r="83" spans="1:28" ht="16.5" thickBot="1">
      <c r="A83" s="44">
        <v>2018</v>
      </c>
      <c r="B83" s="42">
        <v>8</v>
      </c>
      <c r="D83" s="59">
        <v>70.8</v>
      </c>
      <c r="E83" s="65">
        <v>23.6</v>
      </c>
      <c r="F83" s="31">
        <f t="shared" si="27"/>
        <v>70.029166666666683</v>
      </c>
      <c r="G83" s="31">
        <f t="shared" si="28"/>
        <v>16.216666666666669</v>
      </c>
      <c r="H83" s="46">
        <f t="shared" si="29"/>
        <v>133.18345323741008</v>
      </c>
      <c r="J83" s="65">
        <v>12</v>
      </c>
      <c r="K83" s="31">
        <f t="shared" si="30"/>
        <v>70.029166666666683</v>
      </c>
      <c r="L83" s="31">
        <f t="shared" si="31"/>
        <v>9.4374999999999982</v>
      </c>
      <c r="M83" s="53">
        <f t="shared" si="35"/>
        <v>164.2030905077263</v>
      </c>
      <c r="O83" s="31">
        <f t="shared" si="32"/>
        <v>148.69327187256818</v>
      </c>
      <c r="Q83" s="11">
        <f t="shared" si="26"/>
        <v>17.8</v>
      </c>
      <c r="R83" s="25">
        <v>8.6999999999999993</v>
      </c>
      <c r="S83" s="31">
        <f t="shared" si="24"/>
        <v>2.7126436781609198</v>
      </c>
      <c r="T83" s="31">
        <f t="shared" si="25"/>
        <v>1.3793103448275863</v>
      </c>
      <c r="V83" s="38">
        <v>6.7</v>
      </c>
      <c r="W83" s="34">
        <f t="shared" si="33"/>
        <v>2.4203980099502491</v>
      </c>
      <c r="X83" s="34">
        <f t="shared" si="34"/>
        <v>1.4085820895522385</v>
      </c>
    </row>
    <row r="84" spans="1:28" ht="16.5" thickBot="1">
      <c r="A84" s="44">
        <v>2018</v>
      </c>
      <c r="B84" s="42">
        <v>9</v>
      </c>
      <c r="D84" s="59">
        <v>69</v>
      </c>
      <c r="E84" s="65">
        <v>10.199999999999999</v>
      </c>
      <c r="F84" s="31">
        <f t="shared" si="27"/>
        <v>70.108333333333334</v>
      </c>
      <c r="G84" s="31">
        <f t="shared" si="28"/>
        <v>15.895833333333334</v>
      </c>
      <c r="H84" s="46">
        <f t="shared" si="29"/>
        <v>134.10484927916121</v>
      </c>
      <c r="J84" s="66">
        <v>5.6</v>
      </c>
      <c r="K84" s="31">
        <f t="shared" si="30"/>
        <v>70.108333333333334</v>
      </c>
      <c r="L84" s="31">
        <f t="shared" si="31"/>
        <v>9.2666666666666675</v>
      </c>
      <c r="M84" s="53">
        <f t="shared" si="35"/>
        <v>165.65647482014387</v>
      </c>
      <c r="O84" s="31">
        <f t="shared" si="32"/>
        <v>149.88066204965253</v>
      </c>
      <c r="Q84" s="11">
        <f t="shared" si="26"/>
        <v>7.8999999999999995</v>
      </c>
      <c r="R84" s="8">
        <v>3.3</v>
      </c>
      <c r="S84" s="31">
        <f t="shared" si="24"/>
        <v>3.0909090909090908</v>
      </c>
      <c r="T84" s="31">
        <f t="shared" si="25"/>
        <v>1.696969696969697</v>
      </c>
      <c r="V84" s="38">
        <v>6.5</v>
      </c>
      <c r="W84" s="34">
        <f t="shared" si="33"/>
        <v>2.4455128205128207</v>
      </c>
      <c r="X84" s="34">
        <f t="shared" si="34"/>
        <v>1.4256410256410257</v>
      </c>
    </row>
    <row r="85" spans="1:28" ht="16.5" thickBot="1">
      <c r="A85" s="44">
        <v>2018</v>
      </c>
      <c r="B85" s="42">
        <v>10</v>
      </c>
      <c r="D85" s="59">
        <v>69.099999999999994</v>
      </c>
      <c r="E85" s="66">
        <v>12.4</v>
      </c>
      <c r="F85" s="31">
        <f t="shared" si="27"/>
        <v>70.341666666666669</v>
      </c>
      <c r="G85" s="31">
        <f t="shared" si="28"/>
        <v>16.054166666666671</v>
      </c>
      <c r="H85" s="46">
        <f t="shared" si="29"/>
        <v>133.81520892810795</v>
      </c>
      <c r="J85" s="66">
        <v>8.5</v>
      </c>
      <c r="K85" s="31">
        <f t="shared" si="30"/>
        <v>70.341666666666669</v>
      </c>
      <c r="L85" s="31">
        <f t="shared" si="31"/>
        <v>9.533333333333335</v>
      </c>
      <c r="M85" s="53">
        <f t="shared" si="35"/>
        <v>163.78496503496501</v>
      </c>
      <c r="O85" s="31">
        <f t="shared" si="32"/>
        <v>148.80008698153648</v>
      </c>
      <c r="Q85" s="11">
        <f t="shared" si="26"/>
        <v>10.45</v>
      </c>
      <c r="R85" s="8">
        <v>4.9000000000000004</v>
      </c>
      <c r="S85" s="31">
        <f t="shared" si="24"/>
        <v>2.5306122448979589</v>
      </c>
      <c r="T85" s="31">
        <f t="shared" si="25"/>
        <v>1.7346938775510203</v>
      </c>
      <c r="V85" s="38">
        <v>6.8</v>
      </c>
      <c r="W85" s="34">
        <f t="shared" si="33"/>
        <v>2.3609068627450989</v>
      </c>
      <c r="X85" s="34">
        <f t="shared" si="34"/>
        <v>1.4019607843137258</v>
      </c>
    </row>
    <row r="86" spans="1:28" ht="16.5" thickBot="1">
      <c r="A86" s="44">
        <v>2018</v>
      </c>
      <c r="B86" s="42">
        <v>11</v>
      </c>
      <c r="D86" s="59">
        <v>67.400000000000006</v>
      </c>
      <c r="E86" s="66">
        <v>13.2</v>
      </c>
      <c r="F86" s="31">
        <f t="shared" si="27"/>
        <v>70.458333333333329</v>
      </c>
      <c r="G86" s="31">
        <f t="shared" si="28"/>
        <v>15.591666666666669</v>
      </c>
      <c r="H86" s="46">
        <f t="shared" si="29"/>
        <v>135.18973810796365</v>
      </c>
      <c r="J86" s="66">
        <v>7.7</v>
      </c>
      <c r="K86" s="31">
        <f t="shared" si="30"/>
        <v>70.458333333333329</v>
      </c>
      <c r="L86" s="31">
        <f t="shared" si="31"/>
        <v>9.4458333333333346</v>
      </c>
      <c r="M86" s="53">
        <f t="shared" si="35"/>
        <v>164.59197176885749</v>
      </c>
      <c r="O86" s="31">
        <f t="shared" si="32"/>
        <v>149.89085493841057</v>
      </c>
      <c r="Q86" s="11">
        <f t="shared" si="26"/>
        <v>10.45</v>
      </c>
      <c r="R86" s="8">
        <v>4.9000000000000004</v>
      </c>
      <c r="S86" s="31">
        <f t="shared" si="24"/>
        <v>2.6938775510204076</v>
      </c>
      <c r="T86" s="31">
        <f t="shared" si="25"/>
        <v>1.5714285714285714</v>
      </c>
      <c r="V86" s="38">
        <v>6.7</v>
      </c>
      <c r="W86" s="34">
        <f t="shared" si="33"/>
        <v>2.3271144278606966</v>
      </c>
      <c r="X86" s="34">
        <f t="shared" si="34"/>
        <v>1.4098258706467663</v>
      </c>
    </row>
    <row r="87" spans="1:28" ht="16.5" thickBot="1">
      <c r="A87" s="44">
        <v>2018</v>
      </c>
      <c r="B87" s="42">
        <v>12</v>
      </c>
      <c r="D87" s="2">
        <v>67.8</v>
      </c>
      <c r="E87" s="66">
        <v>12.4</v>
      </c>
      <c r="F87" s="31">
        <f t="shared" si="27"/>
        <v>70.291666666666643</v>
      </c>
      <c r="G87" s="31">
        <f t="shared" si="28"/>
        <v>14.870833333333332</v>
      </c>
      <c r="H87" s="46">
        <f t="shared" si="29"/>
        <v>137.268142336789</v>
      </c>
      <c r="J87" s="66">
        <v>9.1</v>
      </c>
      <c r="K87" s="31">
        <f t="shared" si="30"/>
        <v>70.291666666666643</v>
      </c>
      <c r="L87" s="31">
        <f t="shared" si="31"/>
        <v>8.9208333333333343</v>
      </c>
      <c r="M87" s="53">
        <f t="shared" si="35"/>
        <v>168.79495562821108</v>
      </c>
      <c r="O87" s="31">
        <f t="shared" si="32"/>
        <v>153.03154898250006</v>
      </c>
      <c r="Q87" s="11">
        <f t="shared" si="26"/>
        <v>10.75</v>
      </c>
      <c r="R87" s="8">
        <v>3.1</v>
      </c>
      <c r="S87" s="31">
        <f t="shared" si="24"/>
        <v>4</v>
      </c>
      <c r="T87" s="31">
        <f t="shared" si="25"/>
        <v>2.9354838709677415</v>
      </c>
      <c r="V87" s="38">
        <v>6</v>
      </c>
      <c r="W87" s="34">
        <f t="shared" si="33"/>
        <v>2.478472222222222</v>
      </c>
      <c r="X87" s="34">
        <f t="shared" si="34"/>
        <v>1.4868055555555557</v>
      </c>
    </row>
    <row r="88" spans="1:28" ht="16.5" thickBot="1">
      <c r="A88" s="44">
        <v>2019</v>
      </c>
      <c r="B88" s="42">
        <v>1</v>
      </c>
      <c r="D88" s="2">
        <v>69.2</v>
      </c>
      <c r="E88" s="66">
        <v>13.8</v>
      </c>
      <c r="F88" s="31">
        <f t="shared" si="27"/>
        <v>69.98333333333332</v>
      </c>
      <c r="G88" s="31">
        <f t="shared" si="28"/>
        <v>14.508333333333331</v>
      </c>
      <c r="H88" s="46">
        <f t="shared" si="29"/>
        <v>138.23664560597359</v>
      </c>
      <c r="J88" s="66">
        <v>9.6999999999999993</v>
      </c>
      <c r="K88" s="31">
        <f t="shared" si="30"/>
        <v>69.98333333333332</v>
      </c>
      <c r="L88" s="31">
        <f t="shared" si="31"/>
        <v>8.5041666666666682</v>
      </c>
      <c r="M88" s="53">
        <f t="shared" si="35"/>
        <v>172.29299363057322</v>
      </c>
      <c r="O88" s="31">
        <f t="shared" si="32"/>
        <v>155.26481961827341</v>
      </c>
      <c r="Q88" s="11">
        <f t="shared" si="26"/>
        <v>11.75</v>
      </c>
      <c r="R88" s="25">
        <v>7.7</v>
      </c>
      <c r="S88" s="31">
        <f t="shared" si="24"/>
        <v>1.7922077922077924</v>
      </c>
      <c r="T88" s="31">
        <f t="shared" si="25"/>
        <v>1.2597402597402596</v>
      </c>
      <c r="V88" s="38">
        <v>5.4</v>
      </c>
      <c r="W88" s="34">
        <f t="shared" si="33"/>
        <v>2.6867283950617278</v>
      </c>
      <c r="X88" s="34">
        <f t="shared" si="34"/>
        <v>1.574845679012346</v>
      </c>
      <c r="Y88" s="44"/>
      <c r="Z88" s="42"/>
      <c r="AA88" s="34"/>
      <c r="AB88" s="34"/>
    </row>
    <row r="89" spans="1:28" ht="16.5" thickBot="1">
      <c r="A89" s="44">
        <v>2019</v>
      </c>
      <c r="B89" s="42">
        <v>2</v>
      </c>
      <c r="D89" s="2">
        <v>68.900000000000006</v>
      </c>
      <c r="E89" s="66">
        <v>7.6</v>
      </c>
      <c r="F89" s="31">
        <f t="shared" si="27"/>
        <v>69.770833333333314</v>
      </c>
      <c r="G89" s="31">
        <f t="shared" si="28"/>
        <v>13.945833333333333</v>
      </c>
      <c r="H89" s="46">
        <f t="shared" si="29"/>
        <v>140.02987750224082</v>
      </c>
      <c r="J89" s="66">
        <v>3.2</v>
      </c>
      <c r="K89" s="31">
        <f t="shared" si="30"/>
        <v>69.770833333333314</v>
      </c>
      <c r="L89" s="31">
        <f t="shared" si="31"/>
        <v>8.0791666666666657</v>
      </c>
      <c r="M89" s="53">
        <f t="shared" si="35"/>
        <v>176.35894791129448</v>
      </c>
      <c r="O89" s="31">
        <f t="shared" si="32"/>
        <v>158.19441270676765</v>
      </c>
      <c r="Q89" s="11">
        <f t="shared" si="26"/>
        <v>5.4</v>
      </c>
      <c r="R89" s="25">
        <v>0.8</v>
      </c>
      <c r="S89" s="31">
        <f t="shared" si="24"/>
        <v>9.4999999999999982</v>
      </c>
      <c r="T89" s="31">
        <f t="shared" si="25"/>
        <v>4</v>
      </c>
      <c r="V89" s="38">
        <v>5</v>
      </c>
      <c r="W89" s="34">
        <f t="shared" si="33"/>
        <v>2.7891666666666666</v>
      </c>
      <c r="X89" s="34">
        <f t="shared" si="34"/>
        <v>1.6158333333333332</v>
      </c>
      <c r="Y89" s="44"/>
      <c r="Z89" s="42"/>
      <c r="AA89" s="34"/>
      <c r="AB89" s="34"/>
    </row>
    <row r="90" spans="1:28" ht="16.5" thickBot="1">
      <c r="A90" s="44">
        <v>2019</v>
      </c>
      <c r="B90" s="42">
        <v>3</v>
      </c>
      <c r="D90" s="2">
        <v>70.8</v>
      </c>
      <c r="E90" s="66">
        <v>18.8</v>
      </c>
      <c r="F90" s="31">
        <f t="shared" si="27"/>
        <v>69.670833333333334</v>
      </c>
      <c r="G90" s="31">
        <f t="shared" si="28"/>
        <v>13.125</v>
      </c>
      <c r="H90" s="46">
        <f t="shared" si="29"/>
        <v>143.08253968253968</v>
      </c>
      <c r="J90" s="66">
        <v>11.9</v>
      </c>
      <c r="K90" s="31">
        <f t="shared" si="30"/>
        <v>69.670833333333334</v>
      </c>
      <c r="L90" s="31">
        <f t="shared" si="31"/>
        <v>7.5583333333333327</v>
      </c>
      <c r="M90" s="53">
        <f t="shared" si="35"/>
        <v>182.17750826901874</v>
      </c>
      <c r="O90" s="31">
        <f t="shared" si="32"/>
        <v>162.63002397577921</v>
      </c>
      <c r="Q90" s="11">
        <f t="shared" si="26"/>
        <v>15.350000000000001</v>
      </c>
      <c r="R90" s="25">
        <v>9.4</v>
      </c>
      <c r="S90" s="31">
        <f t="shared" si="24"/>
        <v>2</v>
      </c>
      <c r="T90" s="31">
        <f t="shared" si="25"/>
        <v>1.2659574468085106</v>
      </c>
      <c r="V90" s="38">
        <v>4.5999999999999996</v>
      </c>
      <c r="W90" s="34">
        <f t="shared" si="33"/>
        <v>2.8532608695652177</v>
      </c>
      <c r="X90" s="34">
        <f t="shared" si="34"/>
        <v>1.6431159420289856</v>
      </c>
      <c r="Y90" s="44"/>
      <c r="Z90" s="42"/>
      <c r="AA90" s="34"/>
      <c r="AB90" s="34"/>
    </row>
    <row r="91" spans="1:28" ht="16.5" thickBot="1">
      <c r="A91" s="44">
        <v>2019</v>
      </c>
      <c r="B91" s="42">
        <v>4</v>
      </c>
      <c r="D91" s="2">
        <v>72.900000000000006</v>
      </c>
      <c r="E91" s="66">
        <v>16.899999999999999</v>
      </c>
      <c r="F91" s="31">
        <f t="shared" si="27"/>
        <v>69.57083333333334</v>
      </c>
      <c r="G91" s="31">
        <f t="shared" si="28"/>
        <v>12.683333333333332</v>
      </c>
      <c r="H91" s="46">
        <f t="shared" si="29"/>
        <v>144.85216819973721</v>
      </c>
      <c r="J91" s="66">
        <v>11</v>
      </c>
      <c r="K91" s="31">
        <f t="shared" si="30"/>
        <v>69.57083333333334</v>
      </c>
      <c r="L91" s="31">
        <f t="shared" si="31"/>
        <v>7.2124999999999995</v>
      </c>
      <c r="M91" s="53">
        <f t="shared" si="35"/>
        <v>186.45869439630272</v>
      </c>
      <c r="O91" s="31">
        <f t="shared" si="32"/>
        <v>165.65543129801995</v>
      </c>
      <c r="Q91" s="11">
        <f t="shared" si="26"/>
        <v>13.95</v>
      </c>
      <c r="R91" s="25">
        <v>9.1</v>
      </c>
      <c r="S91" s="31">
        <f t="shared" si="24"/>
        <v>1.857142857142857</v>
      </c>
      <c r="T91" s="31">
        <f t="shared" si="25"/>
        <v>1.2087912087912089</v>
      </c>
      <c r="V91" s="38">
        <v>4.3</v>
      </c>
      <c r="W91" s="34">
        <f t="shared" si="33"/>
        <v>2.9496124031007751</v>
      </c>
      <c r="X91" s="34">
        <f t="shared" si="34"/>
        <v>1.6773255813953487</v>
      </c>
      <c r="Y91" s="44"/>
      <c r="Z91" s="42"/>
      <c r="AA91" s="34"/>
      <c r="AB91" s="34"/>
    </row>
    <row r="92" spans="1:28" ht="16.5" thickBot="1">
      <c r="A92" s="44">
        <v>2019</v>
      </c>
      <c r="B92" s="42">
        <v>5</v>
      </c>
      <c r="D92" s="2">
        <v>72.8</v>
      </c>
      <c r="E92" s="66">
        <v>18.2</v>
      </c>
      <c r="F92" s="31">
        <f t="shared" si="27"/>
        <v>69.537500000000009</v>
      </c>
      <c r="G92" s="31">
        <f t="shared" si="28"/>
        <v>12.404166666666669</v>
      </c>
      <c r="H92" s="46">
        <f t="shared" si="29"/>
        <v>146.05979173664764</v>
      </c>
      <c r="I92" s="9"/>
      <c r="J92" s="66">
        <v>13.4</v>
      </c>
      <c r="K92" s="31">
        <f t="shared" si="30"/>
        <v>69.537500000000009</v>
      </c>
      <c r="L92" s="31">
        <f t="shared" si="31"/>
        <v>6.8833333333333329</v>
      </c>
      <c r="M92" s="53">
        <f t="shared" si="35"/>
        <v>191.02300242130752</v>
      </c>
      <c r="O92" s="31">
        <f t="shared" si="32"/>
        <v>168.54139707897758</v>
      </c>
      <c r="Q92" s="11">
        <f t="shared" si="26"/>
        <v>15.8</v>
      </c>
      <c r="R92" s="25">
        <v>9.9</v>
      </c>
      <c r="S92" s="31">
        <f t="shared" si="24"/>
        <v>1.8383838383838382</v>
      </c>
      <c r="T92" s="31">
        <f t="shared" si="25"/>
        <v>1.3535353535353536</v>
      </c>
      <c r="V92" s="38">
        <v>3.9</v>
      </c>
      <c r="W92" s="34">
        <f t="shared" si="33"/>
        <v>3.1805555555555562</v>
      </c>
      <c r="X92" s="34">
        <f t="shared" si="34"/>
        <v>1.7649572649572649</v>
      </c>
      <c r="Y92" s="44"/>
      <c r="Z92" s="42"/>
      <c r="AA92" s="34"/>
      <c r="AB92" s="34"/>
    </row>
    <row r="93" spans="1:28" ht="16.5" thickBot="1">
      <c r="A93" s="44">
        <v>2019</v>
      </c>
      <c r="B93" s="42">
        <v>6</v>
      </c>
      <c r="D93" s="2">
        <v>70.3</v>
      </c>
      <c r="E93" s="66">
        <v>15.9</v>
      </c>
      <c r="F93" s="31">
        <f t="shared" si="27"/>
        <v>69.625000000000014</v>
      </c>
      <c r="G93" s="31">
        <f t="shared" si="28"/>
        <v>12.4375</v>
      </c>
      <c r="H93" s="46">
        <f t="shared" si="29"/>
        <v>145.97989949748745</v>
      </c>
      <c r="J93" s="66">
        <v>6.1</v>
      </c>
      <c r="K93" s="31">
        <f t="shared" si="30"/>
        <v>69.625000000000014</v>
      </c>
      <c r="L93" s="31">
        <f t="shared" si="31"/>
        <v>6.6833333333333327</v>
      </c>
      <c r="M93" s="53">
        <f t="shared" si="35"/>
        <v>194.17705735660851</v>
      </c>
      <c r="O93" s="31">
        <f t="shared" si="32"/>
        <v>170.07847842704797</v>
      </c>
      <c r="Q93" s="11">
        <f t="shared" si="26"/>
        <v>11</v>
      </c>
      <c r="R93" s="25">
        <v>1.2</v>
      </c>
      <c r="S93" s="31">
        <f t="shared" si="24"/>
        <v>13.25</v>
      </c>
      <c r="T93" s="31">
        <f t="shared" si="25"/>
        <v>5.083333333333333</v>
      </c>
      <c r="V93" s="38">
        <v>3.7</v>
      </c>
      <c r="W93" s="34">
        <f t="shared" si="33"/>
        <v>3.3614864864864864</v>
      </c>
      <c r="X93" s="34">
        <f t="shared" si="34"/>
        <v>1.8063063063063061</v>
      </c>
      <c r="Y93" s="44"/>
      <c r="Z93" s="42"/>
      <c r="AA93" s="34"/>
      <c r="AB93" s="34"/>
    </row>
    <row r="94" spans="1:28" ht="16.5" thickBot="1">
      <c r="A94" s="44">
        <v>2019</v>
      </c>
      <c r="B94" s="42">
        <v>7</v>
      </c>
      <c r="D94" s="2">
        <v>69.3</v>
      </c>
      <c r="E94" s="66">
        <v>12.4</v>
      </c>
      <c r="F94" s="31">
        <f t="shared" si="27"/>
        <v>69.687500000000014</v>
      </c>
      <c r="G94" s="45">
        <f t="shared" si="28"/>
        <v>12.825000000000001</v>
      </c>
      <c r="H94" s="46">
        <f t="shared" si="29"/>
        <v>144.33723196881093</v>
      </c>
      <c r="J94" s="66">
        <v>4.2</v>
      </c>
      <c r="K94" s="31">
        <f t="shared" si="30"/>
        <v>69.687500000000014</v>
      </c>
      <c r="L94" s="31">
        <f t="shared" si="31"/>
        <v>6.6125000000000007</v>
      </c>
      <c r="M94" s="53">
        <f t="shared" si="35"/>
        <v>195.38752362948964</v>
      </c>
      <c r="O94" s="31">
        <f t="shared" si="32"/>
        <v>169.86237779915029</v>
      </c>
      <c r="Q94" s="11">
        <f t="shared" si="26"/>
        <v>8.3000000000000007</v>
      </c>
      <c r="R94" s="8">
        <v>0.9</v>
      </c>
      <c r="S94" s="31">
        <f t="shared" si="24"/>
        <v>13.777777777777779</v>
      </c>
      <c r="T94" s="31">
        <f t="shared" si="25"/>
        <v>4.666666666666667</v>
      </c>
      <c r="V94" s="38">
        <v>3.5</v>
      </c>
      <c r="W94" s="34">
        <f t="shared" si="33"/>
        <v>3.6642857142857146</v>
      </c>
      <c r="X94" s="34">
        <f t="shared" si="34"/>
        <v>1.8892857142857145</v>
      </c>
      <c r="Y94" s="44"/>
      <c r="Z94" s="42"/>
      <c r="AA94" s="34"/>
      <c r="AB94" s="34"/>
    </row>
    <row r="95" spans="1:28" ht="16.5" thickBot="1">
      <c r="A95" s="44">
        <v>2019</v>
      </c>
      <c r="B95" s="42">
        <v>8</v>
      </c>
      <c r="D95" s="2">
        <v>68.7</v>
      </c>
      <c r="E95" s="66">
        <v>7.5</v>
      </c>
      <c r="F95" s="31">
        <f t="shared" si="27"/>
        <v>69.733333333333334</v>
      </c>
      <c r="G95" s="45">
        <f t="shared" si="28"/>
        <v>13.191666666666668</v>
      </c>
      <c r="H95" s="46">
        <f t="shared" si="29"/>
        <v>142.86165508528111</v>
      </c>
      <c r="J95" s="66">
        <v>1.1000000000000001</v>
      </c>
      <c r="K95" s="31">
        <f t="shared" si="30"/>
        <v>69.733333333333334</v>
      </c>
      <c r="L95" s="31">
        <f t="shared" si="31"/>
        <v>6.6916666666666655</v>
      </c>
      <c r="M95" s="53">
        <f t="shared" si="35"/>
        <v>194.20921544209219</v>
      </c>
      <c r="O95" s="31">
        <f t="shared" si="32"/>
        <v>168.53543526368665</v>
      </c>
      <c r="Q95" s="11">
        <f t="shared" si="26"/>
        <v>4.3</v>
      </c>
      <c r="R95" s="8">
        <v>0.5</v>
      </c>
      <c r="S95" s="31">
        <f t="shared" si="24"/>
        <v>15</v>
      </c>
      <c r="T95" s="31">
        <f t="shared" si="25"/>
        <v>2.2000000000000002</v>
      </c>
      <c r="V95" s="38">
        <v>3.4</v>
      </c>
      <c r="W95" s="34">
        <f t="shared" si="33"/>
        <v>3.8799019607843142</v>
      </c>
      <c r="X95" s="34">
        <f t="shared" si="34"/>
        <v>1.9681372549019605</v>
      </c>
      <c r="Y95" s="44"/>
      <c r="Z95" s="42"/>
      <c r="AA95" s="34"/>
      <c r="AB95" s="34"/>
    </row>
    <row r="96" spans="1:28" ht="16.5" thickBot="1">
      <c r="A96" s="44">
        <v>2019</v>
      </c>
      <c r="B96" s="42">
        <v>9</v>
      </c>
      <c r="D96" s="2">
        <v>68.7</v>
      </c>
      <c r="E96" s="66">
        <v>6.6</v>
      </c>
      <c r="F96" s="31">
        <f t="shared" si="27"/>
        <v>69.69583333333334</v>
      </c>
      <c r="G96" s="31">
        <f t="shared" si="28"/>
        <v>12.8125</v>
      </c>
      <c r="H96" s="46">
        <f t="shared" si="29"/>
        <v>144.39674796747968</v>
      </c>
      <c r="J96" s="46">
        <v>4</v>
      </c>
      <c r="K96" s="31">
        <f t="shared" si="30"/>
        <v>69.69583333333334</v>
      </c>
      <c r="L96" s="31">
        <f t="shared" si="31"/>
        <v>6.3166666666666673</v>
      </c>
      <c r="M96" s="53">
        <f t="shared" si="35"/>
        <v>200.33641160949867</v>
      </c>
      <c r="O96" s="31">
        <f t="shared" si="32"/>
        <v>172.36657978848916</v>
      </c>
      <c r="Q96" s="11">
        <f t="shared" si="26"/>
        <v>5.3</v>
      </c>
      <c r="R96" s="8">
        <v>1.1000000000000001</v>
      </c>
      <c r="S96" s="31">
        <f t="shared" si="24"/>
        <v>5.9999999999999991</v>
      </c>
      <c r="T96" s="31">
        <f t="shared" si="25"/>
        <v>3.6363636363636362</v>
      </c>
      <c r="V96" s="38">
        <v>3.1</v>
      </c>
      <c r="W96" s="34">
        <f t="shared" si="33"/>
        <v>4.133064516129032</v>
      </c>
      <c r="X96" s="34">
        <f t="shared" si="34"/>
        <v>2.0376344086021505</v>
      </c>
      <c r="Y96" s="44"/>
      <c r="Z96" s="42"/>
      <c r="AA96" s="34"/>
      <c r="AB96" s="34"/>
    </row>
    <row r="97" spans="1:28" ht="16.5" thickBot="1">
      <c r="A97" s="44">
        <v>2019</v>
      </c>
      <c r="B97" s="42">
        <v>10</v>
      </c>
      <c r="D97" s="10">
        <v>67</v>
      </c>
      <c r="E97" s="66">
        <v>5.4</v>
      </c>
      <c r="F97" s="31">
        <f t="shared" si="27"/>
        <v>69.520833333333329</v>
      </c>
      <c r="G97" s="31">
        <f t="shared" si="28"/>
        <v>12.470833333333333</v>
      </c>
      <c r="H97" s="46">
        <f t="shared" si="29"/>
        <v>145.74674239893085</v>
      </c>
      <c r="J97" s="66">
        <v>1.8</v>
      </c>
      <c r="K97" s="31">
        <f t="shared" si="30"/>
        <v>69.520833333333329</v>
      </c>
      <c r="L97" s="31">
        <f t="shared" si="31"/>
        <v>5.8</v>
      </c>
      <c r="M97" s="53">
        <f t="shared" si="35"/>
        <v>209.86350574712645</v>
      </c>
      <c r="O97" s="31">
        <f t="shared" si="32"/>
        <v>177.80512407302865</v>
      </c>
      <c r="Q97" s="11">
        <f t="shared" si="26"/>
        <v>3.6</v>
      </c>
      <c r="R97" s="8">
        <v>0.4</v>
      </c>
      <c r="S97" s="31">
        <f t="shared" si="24"/>
        <v>13.5</v>
      </c>
      <c r="T97" s="31">
        <f t="shared" si="25"/>
        <v>4.5</v>
      </c>
      <c r="V97" s="38">
        <v>2.6</v>
      </c>
      <c r="W97" s="34">
        <f t="shared" si="33"/>
        <v>4.7964743589743586</v>
      </c>
      <c r="X97" s="34">
        <f t="shared" si="34"/>
        <v>2.2307692307692308</v>
      </c>
      <c r="Y97" s="44"/>
      <c r="Z97" s="42"/>
      <c r="AA97" s="34"/>
      <c r="AB97" s="34"/>
    </row>
    <row r="98" spans="1:28" ht="16.5" thickBot="1">
      <c r="A98" s="44">
        <v>2019</v>
      </c>
      <c r="B98" s="42">
        <v>11</v>
      </c>
      <c r="D98" s="2">
        <v>68.7</v>
      </c>
      <c r="E98" s="66">
        <v>13.5</v>
      </c>
      <c r="F98" s="46">
        <f t="shared" si="27"/>
        <v>69.308333333333323</v>
      </c>
      <c r="G98" s="46">
        <f t="shared" si="28"/>
        <v>12.191666666666668</v>
      </c>
      <c r="H98" s="46">
        <f t="shared" si="29"/>
        <v>146.84894053315105</v>
      </c>
      <c r="J98" s="66">
        <v>6.5</v>
      </c>
      <c r="K98" s="46">
        <f t="shared" si="30"/>
        <v>69.308333333333323</v>
      </c>
      <c r="L98" s="46">
        <f t="shared" si="31"/>
        <v>5.2375000000000007</v>
      </c>
      <c r="M98" s="53">
        <f t="shared" si="35"/>
        <v>222.33094669848842</v>
      </c>
      <c r="O98" s="31">
        <f t="shared" si="32"/>
        <v>184.58994361581972</v>
      </c>
      <c r="Q98" s="11">
        <f t="shared" si="26"/>
        <v>10</v>
      </c>
      <c r="R98" s="8">
        <v>0.5</v>
      </c>
      <c r="S98" s="31">
        <f t="shared" si="24"/>
        <v>27</v>
      </c>
      <c r="T98" s="31">
        <f t="shared" si="25"/>
        <v>13</v>
      </c>
      <c r="V98" s="38">
        <v>2</v>
      </c>
      <c r="W98" s="34">
        <f t="shared" si="33"/>
        <v>6.0958333333333341</v>
      </c>
      <c r="X98" s="34">
        <f t="shared" si="34"/>
        <v>2.6187500000000004</v>
      </c>
      <c r="Y98" s="44"/>
      <c r="Z98" s="42"/>
      <c r="AA98" s="34"/>
      <c r="AB98" s="34"/>
    </row>
    <row r="99" spans="1:28" ht="16.5" thickBot="1">
      <c r="A99" s="44">
        <v>2019</v>
      </c>
      <c r="B99" s="42">
        <v>12</v>
      </c>
      <c r="D99" s="2">
        <v>68.599999999999994</v>
      </c>
      <c r="E99" s="66">
        <v>12.9</v>
      </c>
      <c r="F99" s="75">
        <f t="shared" si="27"/>
        <v>69.274999999999991</v>
      </c>
      <c r="G99" s="33">
        <f t="shared" si="28"/>
        <v>11.975</v>
      </c>
      <c r="H99" s="33">
        <f t="shared" si="29"/>
        <v>147.84968684759914</v>
      </c>
      <c r="J99" s="66">
        <v>5.5</v>
      </c>
      <c r="K99" s="46">
        <f t="shared" si="30"/>
        <v>69.274999999999991</v>
      </c>
      <c r="L99" s="33">
        <f t="shared" si="31"/>
        <v>4.9833333333333334</v>
      </c>
      <c r="M99" s="76">
        <f t="shared" si="35"/>
        <v>229.01337792642138</v>
      </c>
      <c r="O99" s="31">
        <f t="shared" si="32"/>
        <v>188.43153238701026</v>
      </c>
      <c r="Q99" s="11">
        <f t="shared" si="26"/>
        <v>9.1999999999999993</v>
      </c>
      <c r="R99" s="8">
        <v>1.5</v>
      </c>
      <c r="S99" s="31">
        <f t="shared" si="24"/>
        <v>8.6</v>
      </c>
      <c r="T99" s="31">
        <f t="shared" si="25"/>
        <v>3.6666666666666665</v>
      </c>
      <c r="V99" s="38">
        <v>1.8</v>
      </c>
      <c r="W99" s="34">
        <f t="shared" si="33"/>
        <v>6.6527777777777777</v>
      </c>
      <c r="X99" s="34">
        <f t="shared" si="34"/>
        <v>2.7685185185185186</v>
      </c>
      <c r="Y99" s="44"/>
      <c r="Z99" s="42"/>
      <c r="AA99" s="34"/>
      <c r="AB99" s="34"/>
    </row>
    <row r="100" spans="1:28" ht="16.5" thickBot="1">
      <c r="A100" s="68">
        <v>2020</v>
      </c>
      <c r="B100" s="42">
        <v>1</v>
      </c>
      <c r="D100" s="2">
        <v>69.900000000000006</v>
      </c>
      <c r="E100" s="66">
        <v>22.6</v>
      </c>
      <c r="F100" s="46">
        <f t="shared" si="27"/>
        <v>69.4375</v>
      </c>
      <c r="G100" s="46">
        <f t="shared" si="28"/>
        <v>12.4125</v>
      </c>
      <c r="H100" s="46">
        <f t="shared" si="29"/>
        <v>145.94159113796576</v>
      </c>
      <c r="J100" s="66">
        <v>11.6</v>
      </c>
      <c r="K100" s="46">
        <f t="shared" si="30"/>
        <v>69.4375</v>
      </c>
      <c r="L100" s="46">
        <f t="shared" si="31"/>
        <v>5.4041666666666677</v>
      </c>
      <c r="M100" s="53">
        <f t="shared" si="35"/>
        <v>218.4888203546646</v>
      </c>
      <c r="O100" s="31">
        <f t="shared" si="32"/>
        <v>182.21520574631518</v>
      </c>
      <c r="Q100" s="11">
        <f t="shared" si="26"/>
        <v>17.100000000000001</v>
      </c>
      <c r="R100" s="8">
        <v>6.2</v>
      </c>
      <c r="S100" s="31">
        <f t="shared" ref="S100:S131" si="36">E100/R100</f>
        <v>3.645161290322581</v>
      </c>
      <c r="T100" s="31">
        <f t="shared" ref="T100:T131" si="37">J100/R100</f>
        <v>1.8709677419354838</v>
      </c>
      <c r="V100" s="38">
        <v>2.2000000000000002</v>
      </c>
      <c r="W100" s="34">
        <f t="shared" si="33"/>
        <v>5.6420454545454541</v>
      </c>
      <c r="X100" s="34">
        <f t="shared" si="34"/>
        <v>2.456439393939394</v>
      </c>
      <c r="Y100" s="68"/>
      <c r="Z100" s="42"/>
      <c r="AA100" s="34"/>
      <c r="AB100" s="34"/>
    </row>
    <row r="101" spans="1:28" ht="16.5" thickBot="1">
      <c r="A101" s="68">
        <v>2020</v>
      </c>
      <c r="B101" s="42">
        <v>2</v>
      </c>
      <c r="D101" s="2">
        <v>69.3</v>
      </c>
      <c r="E101" s="66">
        <v>7.6</v>
      </c>
      <c r="F101" s="46">
        <f t="shared" si="27"/>
        <v>69.737499999999997</v>
      </c>
      <c r="G101" s="46">
        <f t="shared" si="28"/>
        <v>13.5375</v>
      </c>
      <c r="H101" s="46">
        <f t="shared" si="29"/>
        <v>141.51431209602956</v>
      </c>
      <c r="J101" s="66">
        <v>3.2</v>
      </c>
      <c r="K101" s="46">
        <f t="shared" si="30"/>
        <v>69.737499999999997</v>
      </c>
      <c r="L101" s="46">
        <f t="shared" si="31"/>
        <v>6.1000000000000005</v>
      </c>
      <c r="M101" s="53">
        <f t="shared" si="35"/>
        <v>204.32377049180326</v>
      </c>
      <c r="O101" s="31">
        <f t="shared" si="32"/>
        <v>172.91904129391639</v>
      </c>
      <c r="Q101" s="11">
        <f t="shared" si="26"/>
        <v>5.4</v>
      </c>
      <c r="R101" s="8">
        <v>0.2</v>
      </c>
      <c r="S101" s="31">
        <f t="shared" si="36"/>
        <v>37.999999999999993</v>
      </c>
      <c r="T101" s="31">
        <f t="shared" si="37"/>
        <v>16</v>
      </c>
      <c r="V101" s="38">
        <v>2.8</v>
      </c>
      <c r="W101" s="34">
        <f t="shared" si="33"/>
        <v>4.8348214285714288</v>
      </c>
      <c r="X101" s="34">
        <f t="shared" si="34"/>
        <v>2.1785714285714288</v>
      </c>
      <c r="Y101" s="68"/>
      <c r="Z101" s="42"/>
      <c r="AA101" s="34"/>
      <c r="AB101" s="34"/>
    </row>
    <row r="102" spans="1:28" ht="16.5" thickBot="1">
      <c r="A102" s="68">
        <v>2020</v>
      </c>
      <c r="B102" s="42">
        <v>3</v>
      </c>
      <c r="D102" s="2">
        <v>69.5</v>
      </c>
      <c r="E102" s="66">
        <v>9.6999999999999993</v>
      </c>
      <c r="F102" s="46">
        <f t="shared" si="27"/>
        <v>70.045833333333334</v>
      </c>
      <c r="G102" s="46">
        <f t="shared" si="28"/>
        <v>14.770833333333334</v>
      </c>
      <c r="H102" s="46">
        <f t="shared" si="29"/>
        <v>137.42172073342738</v>
      </c>
      <c r="J102" s="66">
        <v>2.9</v>
      </c>
      <c r="K102" s="46">
        <f t="shared" si="30"/>
        <v>70.045833333333334</v>
      </c>
      <c r="L102" s="46">
        <f t="shared" si="31"/>
        <v>6.5958333333333341</v>
      </c>
      <c r="M102" s="53">
        <f t="shared" si="35"/>
        <v>196.19709412507896</v>
      </c>
      <c r="O102" s="31">
        <f t="shared" si="32"/>
        <v>166.80940742925316</v>
      </c>
      <c r="Q102" s="11">
        <f t="shared" ref="Q102:Q133" si="38">(E102+J102)/2</f>
        <v>6.3</v>
      </c>
      <c r="R102" s="8">
        <v>1.5</v>
      </c>
      <c r="S102" s="31">
        <f t="shared" si="36"/>
        <v>6.4666666666666659</v>
      </c>
      <c r="T102" s="31">
        <f t="shared" si="37"/>
        <v>1.9333333333333333</v>
      </c>
      <c r="V102" s="38">
        <v>3</v>
      </c>
      <c r="W102" s="34">
        <f t="shared" si="33"/>
        <v>4.9236111111111116</v>
      </c>
      <c r="X102" s="34">
        <f t="shared" si="34"/>
        <v>2.1986111111111115</v>
      </c>
      <c r="Y102" s="68"/>
      <c r="Z102" s="42"/>
      <c r="AA102" s="34"/>
      <c r="AB102" s="34"/>
    </row>
    <row r="103" spans="1:28" ht="16.5" thickBot="1">
      <c r="A103" s="68">
        <v>2020</v>
      </c>
      <c r="B103" s="42">
        <v>4</v>
      </c>
      <c r="D103" s="10">
        <v>70</v>
      </c>
      <c r="E103" s="66">
        <v>17.8</v>
      </c>
      <c r="F103" s="46">
        <f t="shared" si="27"/>
        <v>70.458333333333329</v>
      </c>
      <c r="G103" s="46">
        <f t="shared" si="28"/>
        <v>16.587500000000002</v>
      </c>
      <c r="H103" s="46">
        <f t="shared" si="29"/>
        <v>132.47676463200202</v>
      </c>
      <c r="J103" s="66">
        <v>7.6</v>
      </c>
      <c r="K103" s="46">
        <f t="shared" si="30"/>
        <v>70.458333333333329</v>
      </c>
      <c r="L103" s="46">
        <f t="shared" si="31"/>
        <v>7.5291666666666659</v>
      </c>
      <c r="M103" s="53">
        <f t="shared" si="35"/>
        <v>183.58052019922522</v>
      </c>
      <c r="O103" s="31">
        <f t="shared" si="32"/>
        <v>158.0286424156136</v>
      </c>
      <c r="Q103" s="11">
        <f t="shared" si="38"/>
        <v>12.7</v>
      </c>
      <c r="R103" s="8">
        <v>5.2</v>
      </c>
      <c r="S103" s="31">
        <f t="shared" si="36"/>
        <v>3.4230769230769229</v>
      </c>
      <c r="T103" s="31">
        <f t="shared" si="37"/>
        <v>1.4615384615384615</v>
      </c>
      <c r="V103" s="38">
        <v>3.6</v>
      </c>
      <c r="W103" s="34">
        <f t="shared" si="33"/>
        <v>4.6076388888888893</v>
      </c>
      <c r="X103" s="34">
        <f t="shared" si="34"/>
        <v>2.0914351851851851</v>
      </c>
      <c r="Y103" s="68"/>
      <c r="Z103" s="42"/>
      <c r="AA103" s="34"/>
      <c r="AB103" s="34"/>
    </row>
    <row r="104" spans="1:28" ht="16.5" thickBot="1">
      <c r="A104" s="68">
        <v>2020</v>
      </c>
      <c r="B104" s="42">
        <v>5</v>
      </c>
      <c r="D104" s="10">
        <v>70.599999999999994</v>
      </c>
      <c r="E104" s="66">
        <v>10.6</v>
      </c>
      <c r="F104" s="46">
        <f t="shared" si="27"/>
        <v>71.5625</v>
      </c>
      <c r="G104" s="46">
        <f t="shared" si="28"/>
        <v>20.358333333333334</v>
      </c>
      <c r="H104" s="46">
        <f t="shared" si="29"/>
        <v>125.15145313139583</v>
      </c>
      <c r="I104" s="72"/>
      <c r="J104" s="66">
        <v>3.3</v>
      </c>
      <c r="K104" s="46">
        <f t="shared" si="30"/>
        <v>71.5625</v>
      </c>
      <c r="L104" s="46">
        <f t="shared" si="31"/>
        <v>9.8208333333333346</v>
      </c>
      <c r="M104" s="53">
        <f t="shared" si="35"/>
        <v>162.86805260924905</v>
      </c>
      <c r="O104" s="31">
        <f t="shared" si="32"/>
        <v>144.00975287032244</v>
      </c>
      <c r="Q104" s="11">
        <f t="shared" si="38"/>
        <v>6.9499999999999993</v>
      </c>
      <c r="R104" s="8">
        <v>0.2</v>
      </c>
      <c r="S104" s="31">
        <f t="shared" si="36"/>
        <v>52.999999999999993</v>
      </c>
      <c r="T104" s="31">
        <f t="shared" si="37"/>
        <v>16.499999999999996</v>
      </c>
      <c r="V104" s="38">
        <v>5.6</v>
      </c>
      <c r="W104" s="34">
        <f t="shared" si="33"/>
        <v>3.635416666666667</v>
      </c>
      <c r="X104" s="34">
        <f t="shared" si="34"/>
        <v>1.7537202380952384</v>
      </c>
    </row>
    <row r="105" spans="1:28" ht="16.5" thickBot="1">
      <c r="A105" s="68">
        <v>2020</v>
      </c>
      <c r="B105" s="42">
        <v>6</v>
      </c>
      <c r="D105" s="69">
        <v>71.7</v>
      </c>
      <c r="E105" s="66">
        <v>18.3</v>
      </c>
      <c r="F105" s="46">
        <f t="shared" si="27"/>
        <v>73.016666666666666</v>
      </c>
      <c r="G105" s="46">
        <f t="shared" si="28"/>
        <v>24.849999999999998</v>
      </c>
      <c r="H105" s="46">
        <f t="shared" si="29"/>
        <v>119.38296445338699</v>
      </c>
      <c r="I105" s="72"/>
      <c r="J105" s="66">
        <v>10.1</v>
      </c>
      <c r="K105" s="46">
        <f t="shared" si="30"/>
        <v>73.016666666666666</v>
      </c>
      <c r="L105" s="46">
        <f t="shared" si="31"/>
        <v>12.354166666666666</v>
      </c>
      <c r="M105" s="53">
        <f t="shared" si="35"/>
        <v>149.10286677908937</v>
      </c>
      <c r="O105" s="31">
        <f t="shared" si="32"/>
        <v>134.24291561623818</v>
      </c>
      <c r="Q105" s="11">
        <f t="shared" si="38"/>
        <v>14.2</v>
      </c>
      <c r="R105" s="8">
        <v>5.8</v>
      </c>
      <c r="S105" s="31">
        <f t="shared" si="36"/>
        <v>3.1551724137931036</v>
      </c>
      <c r="T105" s="31">
        <f t="shared" si="37"/>
        <v>1.7413793103448276</v>
      </c>
      <c r="V105" s="38">
        <v>7.8</v>
      </c>
      <c r="W105" s="34">
        <f t="shared" si="33"/>
        <v>3.1858974358974357</v>
      </c>
      <c r="X105" s="34">
        <f t="shared" si="34"/>
        <v>1.5838675213675213</v>
      </c>
    </row>
    <row r="106" spans="1:28" ht="16.5" thickBot="1">
      <c r="A106" s="68">
        <v>2020</v>
      </c>
      <c r="B106" s="42">
        <v>7</v>
      </c>
      <c r="D106" s="58">
        <v>71.8</v>
      </c>
      <c r="E106" s="66">
        <v>20.5</v>
      </c>
      <c r="F106" s="46">
        <f t="shared" ref="F106:F137" si="39">(D100/2+D101+D102+D103+D104+D105+D106+D107+D108+D109+D110+D111+D112/2)/12</f>
        <v>73.82083333333334</v>
      </c>
      <c r="G106" s="46">
        <f t="shared" ref="G106:G137" si="40">(E100/2+E101+E102+E103+E104+E105+E106+E107+E108+E109+E110+E111+E112/2)/12</f>
        <v>27.479166666666668</v>
      </c>
      <c r="H106" s="46">
        <f t="shared" ref="H106:H152" si="41">((F106/G106*100-100)/10)+100</f>
        <v>116.86429112964368</v>
      </c>
      <c r="I106" s="72"/>
      <c r="J106" s="66">
        <v>10.3</v>
      </c>
      <c r="K106" s="46">
        <f t="shared" ref="K106:K152" si="42">F106</f>
        <v>73.82083333333334</v>
      </c>
      <c r="L106" s="46">
        <f t="shared" ref="L106:L152" si="43">(J100/2+J101+J102+J103+J104+J105+J106+J107+J108+J109+J110+J111+J112/2)/12</f>
        <v>13.758333333333333</v>
      </c>
      <c r="M106" s="53">
        <f t="shared" si="35"/>
        <v>143.65536038764387</v>
      </c>
      <c r="O106" s="31">
        <f t="shared" ref="O106:O135" si="44">(H106+M106)/2</f>
        <v>130.25982575864379</v>
      </c>
      <c r="Q106" s="11">
        <f t="shared" si="38"/>
        <v>15.4</v>
      </c>
      <c r="R106" s="8">
        <v>6.1</v>
      </c>
      <c r="S106" s="31">
        <f t="shared" si="36"/>
        <v>3.3606557377049184</v>
      </c>
      <c r="T106" s="31">
        <f t="shared" si="37"/>
        <v>1.6885245901639347</v>
      </c>
      <c r="V106" s="38">
        <v>8.8000000000000007</v>
      </c>
      <c r="W106" s="34">
        <f t="shared" ref="W106:W146" si="45">G106/V106</f>
        <v>3.1226325757575757</v>
      </c>
      <c r="X106" s="34">
        <f t="shared" ref="X106:X146" si="46">L106/V106</f>
        <v>1.5634469696969695</v>
      </c>
    </row>
    <row r="107" spans="1:28" ht="16.5" thickBot="1">
      <c r="A107" s="68">
        <v>2020</v>
      </c>
      <c r="B107" s="42">
        <v>8</v>
      </c>
      <c r="D107" s="58">
        <v>73.400000000000006</v>
      </c>
      <c r="E107" s="66">
        <v>26.4</v>
      </c>
      <c r="F107" s="46">
        <f t="shared" si="39"/>
        <v>74.104166666666671</v>
      </c>
      <c r="G107" s="46">
        <f t="shared" si="40"/>
        <v>29.045833333333331</v>
      </c>
      <c r="H107" s="46">
        <f t="shared" si="41"/>
        <v>115.51283890403099</v>
      </c>
      <c r="J107" s="66">
        <v>11.7</v>
      </c>
      <c r="K107" s="46">
        <f t="shared" si="42"/>
        <v>74.104166666666671</v>
      </c>
      <c r="L107" s="46">
        <f t="shared" si="43"/>
        <v>14.641666666666667</v>
      </c>
      <c r="M107" s="53">
        <f t="shared" ref="M107:M152" si="47">((F107/L107*100-100)/10)+100</f>
        <v>140.61183836084234</v>
      </c>
      <c r="O107" s="31">
        <f t="shared" si="44"/>
        <v>128.06233863243665</v>
      </c>
      <c r="Q107" s="11">
        <f t="shared" si="38"/>
        <v>19.049999999999997</v>
      </c>
      <c r="R107" s="8">
        <v>7.5</v>
      </c>
      <c r="S107" s="31">
        <f t="shared" si="36"/>
        <v>3.52</v>
      </c>
      <c r="T107" s="31">
        <f t="shared" si="37"/>
        <v>1.5599999999999998</v>
      </c>
      <c r="V107" s="38">
        <v>9.3000000000000007</v>
      </c>
      <c r="W107" s="34">
        <f t="shared" si="45"/>
        <v>3.1232078853046588</v>
      </c>
      <c r="X107" s="34">
        <f t="shared" si="46"/>
        <v>1.5743727598566308</v>
      </c>
    </row>
    <row r="108" spans="1:28" ht="16.5" thickBot="1">
      <c r="A108" s="68">
        <v>2020</v>
      </c>
      <c r="B108" s="42">
        <v>9</v>
      </c>
      <c r="D108" s="58">
        <v>71.400000000000006</v>
      </c>
      <c r="E108" s="66">
        <v>17.3</v>
      </c>
      <c r="F108" s="46">
        <f t="shared" si="39"/>
        <v>74.470833333333346</v>
      </c>
      <c r="G108" s="46">
        <f t="shared" si="40"/>
        <v>31.925000000000001</v>
      </c>
      <c r="H108" s="46">
        <f t="shared" si="41"/>
        <v>113.3268076220308</v>
      </c>
      <c r="J108" s="66">
        <v>5.3</v>
      </c>
      <c r="K108" s="46">
        <f t="shared" si="42"/>
        <v>74.470833333333346</v>
      </c>
      <c r="L108" s="46">
        <f t="shared" si="43"/>
        <v>16.412500000000001</v>
      </c>
      <c r="M108" s="53">
        <f t="shared" si="47"/>
        <v>135.37446052297537</v>
      </c>
      <c r="O108" s="31">
        <f t="shared" si="44"/>
        <v>124.35063407250308</v>
      </c>
      <c r="Q108" s="11">
        <f t="shared" si="38"/>
        <v>11.3</v>
      </c>
      <c r="R108" s="8">
        <v>0.6</v>
      </c>
      <c r="S108" s="31">
        <f t="shared" si="36"/>
        <v>28.833333333333336</v>
      </c>
      <c r="T108" s="31">
        <f t="shared" si="37"/>
        <v>8.8333333333333339</v>
      </c>
      <c r="V108" s="38">
        <v>10.5</v>
      </c>
      <c r="W108" s="34">
        <f t="shared" si="45"/>
        <v>3.0404761904761903</v>
      </c>
      <c r="X108" s="34">
        <f t="shared" si="46"/>
        <v>1.5630952380952383</v>
      </c>
    </row>
    <row r="109" spans="1:28" ht="16.5" thickBot="1">
      <c r="A109" s="68">
        <v>2020</v>
      </c>
      <c r="B109" s="42">
        <v>10</v>
      </c>
      <c r="D109" s="58">
        <v>74.2</v>
      </c>
      <c r="E109" s="66">
        <v>38.299999999999997</v>
      </c>
      <c r="F109" s="46">
        <f t="shared" si="39"/>
        <v>74.975000000000009</v>
      </c>
      <c r="G109" s="46">
        <f t="shared" si="40"/>
        <v>35.704166666666673</v>
      </c>
      <c r="H109" s="46">
        <f t="shared" si="41"/>
        <v>110.99894970241569</v>
      </c>
      <c r="J109" s="66">
        <v>22.9</v>
      </c>
      <c r="K109" s="46">
        <f t="shared" si="42"/>
        <v>74.975000000000009</v>
      </c>
      <c r="L109" s="46">
        <f t="shared" si="43"/>
        <v>19.025000000000002</v>
      </c>
      <c r="M109" s="53">
        <f t="shared" si="47"/>
        <v>129.40867279894874</v>
      </c>
      <c r="O109" s="31">
        <f t="shared" si="44"/>
        <v>120.20381125068221</v>
      </c>
      <c r="Q109" s="11">
        <f t="shared" si="38"/>
        <v>30.599999999999998</v>
      </c>
      <c r="R109" s="8">
        <v>14.6</v>
      </c>
      <c r="S109" s="31">
        <f t="shared" si="36"/>
        <v>2.6232876712328768</v>
      </c>
      <c r="T109" s="31">
        <f t="shared" si="37"/>
        <v>1.5684931506849316</v>
      </c>
      <c r="V109" s="38">
        <v>11.9</v>
      </c>
      <c r="W109" s="34">
        <f t="shared" si="45"/>
        <v>3.0003501400560229</v>
      </c>
      <c r="X109" s="34">
        <f t="shared" si="46"/>
        <v>1.5987394957983194</v>
      </c>
    </row>
    <row r="110" spans="1:28" ht="16.5" thickBot="1">
      <c r="A110" s="68">
        <v>2020</v>
      </c>
      <c r="B110" s="42">
        <v>11</v>
      </c>
      <c r="D110" s="83">
        <v>88</v>
      </c>
      <c r="E110" s="66">
        <v>71.099999999999994</v>
      </c>
      <c r="F110" s="46">
        <f t="shared" si="39"/>
        <v>75.512500000000003</v>
      </c>
      <c r="G110" s="46">
        <f t="shared" si="40"/>
        <v>39.579166666666673</v>
      </c>
      <c r="H110" s="46">
        <f t="shared" si="41"/>
        <v>109.07885040530581</v>
      </c>
      <c r="J110" s="66">
        <v>40.4</v>
      </c>
      <c r="K110" s="46">
        <f t="shared" si="42"/>
        <v>75.512500000000003</v>
      </c>
      <c r="L110" s="46">
        <f t="shared" si="43"/>
        <v>21.900000000000002</v>
      </c>
      <c r="M110" s="53">
        <f t="shared" si="47"/>
        <v>124.48059360730593</v>
      </c>
      <c r="O110" s="31">
        <f t="shared" si="44"/>
        <v>116.77972200630587</v>
      </c>
      <c r="Q110" s="79">
        <f t="shared" si="38"/>
        <v>55.75</v>
      </c>
      <c r="R110" s="33">
        <v>34.5</v>
      </c>
      <c r="S110" s="31">
        <f t="shared" si="36"/>
        <v>2.060869565217391</v>
      </c>
      <c r="T110" s="31">
        <f t="shared" si="37"/>
        <v>1.1710144927536232</v>
      </c>
      <c r="V110" s="38">
        <v>13.6</v>
      </c>
      <c r="W110" s="34">
        <f t="shared" si="45"/>
        <v>2.9102328431372553</v>
      </c>
      <c r="X110" s="34">
        <f t="shared" si="46"/>
        <v>1.6102941176470591</v>
      </c>
    </row>
    <row r="111" spans="1:28" ht="16.5" thickBot="1">
      <c r="A111" s="68">
        <v>2020</v>
      </c>
      <c r="B111" s="42">
        <v>12</v>
      </c>
      <c r="D111" s="58">
        <v>84.2</v>
      </c>
      <c r="E111" s="66">
        <v>63.1</v>
      </c>
      <c r="F111" s="46">
        <f t="shared" si="39"/>
        <v>76.204166666666666</v>
      </c>
      <c r="G111" s="46">
        <f t="shared" si="40"/>
        <v>44.408333333333339</v>
      </c>
      <c r="H111" s="46">
        <f t="shared" si="41"/>
        <v>107.15987990242071</v>
      </c>
      <c r="J111" s="66">
        <v>32.4</v>
      </c>
      <c r="K111" s="46">
        <f t="shared" si="42"/>
        <v>76.204166666666666</v>
      </c>
      <c r="L111" s="46">
        <f t="shared" si="43"/>
        <v>25.262499999999999</v>
      </c>
      <c r="M111" s="53">
        <f t="shared" si="47"/>
        <v>120.16493485073396</v>
      </c>
      <c r="O111" s="31">
        <f t="shared" si="44"/>
        <v>113.66240737657733</v>
      </c>
      <c r="Q111" s="79">
        <f t="shared" si="38"/>
        <v>47.75</v>
      </c>
      <c r="R111" s="8">
        <v>23.1</v>
      </c>
      <c r="S111" s="31">
        <f t="shared" si="36"/>
        <v>2.7316017316017316</v>
      </c>
      <c r="T111" s="31">
        <f t="shared" si="37"/>
        <v>1.4025974025974024</v>
      </c>
      <c r="V111" s="38">
        <v>15.3</v>
      </c>
      <c r="W111" s="34">
        <f t="shared" si="45"/>
        <v>2.9025054466230937</v>
      </c>
      <c r="X111" s="34">
        <f t="shared" si="46"/>
        <v>1.6511437908496731</v>
      </c>
    </row>
    <row r="112" spans="1:28" ht="15.75">
      <c r="A112" s="68">
        <v>2021</v>
      </c>
      <c r="B112" s="68">
        <v>1</v>
      </c>
      <c r="D112" s="58">
        <v>73.599999999999994</v>
      </c>
      <c r="E112" s="66">
        <v>35.5</v>
      </c>
      <c r="F112" s="46">
        <f t="shared" si="39"/>
        <v>77.11666666666666</v>
      </c>
      <c r="G112" s="46">
        <f t="shared" si="40"/>
        <v>49.870833333333337</v>
      </c>
      <c r="H112" s="46">
        <f t="shared" si="41"/>
        <v>105.4632801403626</v>
      </c>
      <c r="J112" s="66">
        <v>18.399999999999999</v>
      </c>
      <c r="K112" s="46">
        <f t="shared" si="42"/>
        <v>77.11666666666666</v>
      </c>
      <c r="L112" s="46">
        <f t="shared" si="43"/>
        <v>29.020833333333332</v>
      </c>
      <c r="M112" s="53">
        <f t="shared" si="47"/>
        <v>116.57286432160804</v>
      </c>
      <c r="O112" s="31">
        <f t="shared" si="44"/>
        <v>111.01807223098533</v>
      </c>
      <c r="Q112" s="79">
        <f t="shared" si="38"/>
        <v>26.95</v>
      </c>
      <c r="R112" s="8">
        <v>10.4</v>
      </c>
      <c r="S112" s="31">
        <f t="shared" si="36"/>
        <v>3.4134615384615383</v>
      </c>
      <c r="T112" s="31">
        <f t="shared" si="37"/>
        <v>1.7692307692307689</v>
      </c>
      <c r="V112" s="38">
        <v>17.3</v>
      </c>
      <c r="W112" s="34">
        <f t="shared" si="45"/>
        <v>2.8827071290944124</v>
      </c>
      <c r="X112" s="34">
        <f t="shared" si="46"/>
        <v>1.6775048169556839</v>
      </c>
    </row>
    <row r="113" spans="1:24" ht="15.75">
      <c r="A113" s="68">
        <v>2021</v>
      </c>
      <c r="B113" s="68">
        <v>2</v>
      </c>
      <c r="D113" s="58">
        <v>72.400000000000006</v>
      </c>
      <c r="E113" s="66">
        <v>32.299999999999997</v>
      </c>
      <c r="F113" s="46">
        <f t="shared" si="39"/>
        <v>77.870833333333337</v>
      </c>
      <c r="G113" s="46">
        <f t="shared" si="40"/>
        <v>53.904166666666661</v>
      </c>
      <c r="H113" s="46">
        <f t="shared" si="41"/>
        <v>104.44616217051868</v>
      </c>
      <c r="J113" s="66">
        <v>17.600000000000001</v>
      </c>
      <c r="K113" s="46">
        <f t="shared" si="42"/>
        <v>77.870833333333337</v>
      </c>
      <c r="L113" s="46">
        <f t="shared" si="43"/>
        <v>31.854166666666661</v>
      </c>
      <c r="M113" s="53">
        <f t="shared" si="47"/>
        <v>114.44604316546763</v>
      </c>
      <c r="O113" s="31">
        <f t="shared" si="44"/>
        <v>109.44610266799316</v>
      </c>
      <c r="Q113" s="79">
        <f t="shared" si="38"/>
        <v>24.95</v>
      </c>
      <c r="R113" s="8">
        <v>8.3000000000000007</v>
      </c>
      <c r="S113" s="31">
        <f t="shared" si="36"/>
        <v>3.8915662650602405</v>
      </c>
      <c r="T113" s="31">
        <f t="shared" si="37"/>
        <v>2.1204819277108435</v>
      </c>
      <c r="V113" s="38">
        <v>19.100000000000001</v>
      </c>
      <c r="W113" s="34">
        <f t="shared" si="45"/>
        <v>2.8222076788830712</v>
      </c>
      <c r="X113" s="34">
        <f t="shared" si="46"/>
        <v>1.6677574171029663</v>
      </c>
    </row>
    <row r="114" spans="1:24" ht="15.75">
      <c r="A114" s="68">
        <v>2021</v>
      </c>
      <c r="B114" s="68">
        <v>3</v>
      </c>
      <c r="D114" s="58">
        <v>75.2</v>
      </c>
      <c r="E114" s="66">
        <v>54.1</v>
      </c>
      <c r="F114" s="46">
        <f t="shared" si="39"/>
        <v>78.833333333333343</v>
      </c>
      <c r="G114" s="46">
        <f t="shared" si="40"/>
        <v>59.483333333333327</v>
      </c>
      <c r="H114" s="46">
        <f t="shared" si="41"/>
        <v>103.25301204819277</v>
      </c>
      <c r="J114" s="46">
        <v>31</v>
      </c>
      <c r="K114" s="46">
        <f t="shared" si="42"/>
        <v>78.833333333333343</v>
      </c>
      <c r="L114" s="46">
        <f t="shared" si="43"/>
        <v>35.737499999999997</v>
      </c>
      <c r="M114" s="53">
        <f t="shared" si="47"/>
        <v>112.05899498659205</v>
      </c>
      <c r="O114" s="31">
        <f t="shared" si="44"/>
        <v>107.65600351739241</v>
      </c>
      <c r="Q114" s="79">
        <f t="shared" si="38"/>
        <v>42.55</v>
      </c>
      <c r="R114" s="8">
        <v>17.3</v>
      </c>
      <c r="S114" s="31">
        <f t="shared" si="36"/>
        <v>3.1271676300578033</v>
      </c>
      <c r="T114" s="31">
        <f t="shared" si="37"/>
        <v>1.7919075144508669</v>
      </c>
      <c r="V114" s="38">
        <v>21.8</v>
      </c>
      <c r="W114" s="34">
        <f t="shared" si="45"/>
        <v>2.7285932721712536</v>
      </c>
      <c r="X114" s="34">
        <f t="shared" si="46"/>
        <v>1.639334862385321</v>
      </c>
    </row>
    <row r="115" spans="1:24" ht="15.75">
      <c r="A115" s="68">
        <v>2021</v>
      </c>
      <c r="B115" s="68">
        <v>4</v>
      </c>
      <c r="D115" s="58">
        <v>76.400000000000006</v>
      </c>
      <c r="E115" s="66">
        <v>64.099999999999994</v>
      </c>
      <c r="F115" s="46">
        <f t="shared" si="39"/>
        <v>80.120833333333337</v>
      </c>
      <c r="G115" s="46">
        <f t="shared" si="40"/>
        <v>65.833333333333329</v>
      </c>
      <c r="H115" s="46">
        <f t="shared" si="41"/>
        <v>102.17025316455697</v>
      </c>
      <c r="J115" s="66">
        <v>42.2</v>
      </c>
      <c r="K115" s="46">
        <f t="shared" si="42"/>
        <v>80.120833333333337</v>
      </c>
      <c r="L115" s="46">
        <f t="shared" si="43"/>
        <v>40.008333333333326</v>
      </c>
      <c r="M115" s="53">
        <f t="shared" si="47"/>
        <v>110.02603624244949</v>
      </c>
      <c r="O115" s="31">
        <f t="shared" si="44"/>
        <v>106.09814470350324</v>
      </c>
      <c r="Q115" s="79">
        <f t="shared" si="38"/>
        <v>53.15</v>
      </c>
      <c r="R115" s="8">
        <v>24.5</v>
      </c>
      <c r="S115" s="31">
        <f t="shared" si="36"/>
        <v>2.6163265306122447</v>
      </c>
      <c r="T115" s="31">
        <f t="shared" si="37"/>
        <v>1.722448979591837</v>
      </c>
      <c r="V115" s="38">
        <v>24.9</v>
      </c>
      <c r="W115" s="34">
        <f t="shared" si="45"/>
        <v>2.643908969210174</v>
      </c>
      <c r="X115" s="34">
        <f t="shared" si="46"/>
        <v>1.6067603748326638</v>
      </c>
    </row>
    <row r="116" spans="1:24" ht="15.75">
      <c r="A116" s="68">
        <v>2021</v>
      </c>
      <c r="B116" s="68">
        <v>5</v>
      </c>
      <c r="D116" s="58">
        <v>77.099999999999994</v>
      </c>
      <c r="E116" s="66">
        <v>57.3</v>
      </c>
      <c r="F116" s="46">
        <f t="shared" si="39"/>
        <v>80.558333333333337</v>
      </c>
      <c r="G116" s="46">
        <f t="shared" si="40"/>
        <v>68.154166666666669</v>
      </c>
      <c r="H116" s="46">
        <f t="shared" si="41"/>
        <v>101.82001589533533</v>
      </c>
      <c r="J116" s="66">
        <v>37.700000000000003</v>
      </c>
      <c r="K116" s="46">
        <f t="shared" si="42"/>
        <v>80.558333333333337</v>
      </c>
      <c r="L116" s="46">
        <f t="shared" si="43"/>
        <v>41.770833333333336</v>
      </c>
      <c r="M116" s="53">
        <f t="shared" si="47"/>
        <v>109.28578553615961</v>
      </c>
      <c r="O116" s="31">
        <f t="shared" si="44"/>
        <v>105.55290071574747</v>
      </c>
      <c r="Q116" s="79">
        <f t="shared" si="38"/>
        <v>47.5</v>
      </c>
      <c r="R116" s="8">
        <v>21.2</v>
      </c>
      <c r="S116" s="31">
        <f t="shared" si="36"/>
        <v>2.7028301886792452</v>
      </c>
      <c r="T116" s="31">
        <f t="shared" si="37"/>
        <v>1.7783018867924529</v>
      </c>
      <c r="V116" s="38">
        <v>25.9</v>
      </c>
      <c r="W116" s="34">
        <f t="shared" si="45"/>
        <v>2.6314350064350065</v>
      </c>
      <c r="X116" s="34">
        <f t="shared" si="46"/>
        <v>1.6127734877734881</v>
      </c>
    </row>
    <row r="117" spans="1:24" ht="15.75">
      <c r="A117" s="68">
        <v>2021</v>
      </c>
      <c r="B117" s="68">
        <v>6</v>
      </c>
      <c r="D117" s="58">
        <v>81.8</v>
      </c>
      <c r="E117" s="66">
        <v>87.5</v>
      </c>
      <c r="F117" s="46">
        <f t="shared" si="39"/>
        <v>81.058333333333337</v>
      </c>
      <c r="G117" s="46">
        <f t="shared" si="40"/>
        <v>72.025000000000006</v>
      </c>
      <c r="H117" s="46">
        <f t="shared" si="41"/>
        <v>101.25419414555131</v>
      </c>
      <c r="I117" s="84"/>
      <c r="J117" s="66">
        <v>56.4</v>
      </c>
      <c r="K117" s="46">
        <f t="shared" si="42"/>
        <v>81.058333333333337</v>
      </c>
      <c r="L117" s="46">
        <f t="shared" si="43"/>
        <v>44.829166666666673</v>
      </c>
      <c r="M117" s="53">
        <f t="shared" si="47"/>
        <v>108.08160609722093</v>
      </c>
      <c r="O117" s="31">
        <f t="shared" si="44"/>
        <v>104.66790012138611</v>
      </c>
      <c r="Q117" s="79">
        <f t="shared" si="38"/>
        <v>71.95</v>
      </c>
      <c r="R117" s="8">
        <v>25.3</v>
      </c>
      <c r="S117" s="31">
        <f t="shared" si="36"/>
        <v>3.458498023715415</v>
      </c>
      <c r="T117" s="31">
        <f t="shared" si="37"/>
        <v>2.2292490118577075</v>
      </c>
      <c r="V117" s="38">
        <v>27.8</v>
      </c>
      <c r="W117" s="34">
        <f t="shared" si="45"/>
        <v>2.5908273381294964</v>
      </c>
      <c r="X117" s="34">
        <f t="shared" si="46"/>
        <v>1.6125599520383695</v>
      </c>
    </row>
    <row r="118" spans="1:24" ht="15.75">
      <c r="A118" s="68">
        <v>2021</v>
      </c>
      <c r="B118" s="68">
        <v>7</v>
      </c>
      <c r="D118" s="58">
        <v>83.6</v>
      </c>
      <c r="E118" s="66">
        <v>82.4</v>
      </c>
      <c r="F118" s="46">
        <f t="shared" si="39"/>
        <v>82.829166666666666</v>
      </c>
      <c r="G118" s="46">
        <f t="shared" si="40"/>
        <v>79.762500000000003</v>
      </c>
      <c r="H118" s="46">
        <f t="shared" si="41"/>
        <v>100.3844747427258</v>
      </c>
      <c r="I118" s="84"/>
      <c r="J118" s="66">
        <v>54.2</v>
      </c>
      <c r="K118" s="46">
        <f t="shared" si="42"/>
        <v>82.829166666666666</v>
      </c>
      <c r="L118" s="46">
        <f t="shared" si="43"/>
        <v>50.162500000000001</v>
      </c>
      <c r="M118" s="53">
        <f t="shared" si="47"/>
        <v>106.51216878478279</v>
      </c>
      <c r="O118" s="31">
        <f t="shared" si="44"/>
        <v>103.44832176375429</v>
      </c>
      <c r="Q118" s="79">
        <f t="shared" si="38"/>
        <v>68.300000000000011</v>
      </c>
      <c r="R118" s="8">
        <v>34.4</v>
      </c>
      <c r="S118" s="31">
        <f t="shared" si="36"/>
        <v>2.3953488372093026</v>
      </c>
      <c r="T118" s="31">
        <f t="shared" si="37"/>
        <v>1.5755813953488373</v>
      </c>
      <c r="V118" s="38">
        <v>31.4</v>
      </c>
      <c r="W118" s="34">
        <f t="shared" si="45"/>
        <v>2.5402070063694269</v>
      </c>
      <c r="X118" s="34">
        <f t="shared" si="46"/>
        <v>1.5975318471337581</v>
      </c>
    </row>
    <row r="119" spans="1:24" ht="15.75">
      <c r="A119" s="68">
        <v>2021</v>
      </c>
      <c r="B119" s="68">
        <v>8</v>
      </c>
      <c r="D119" s="58">
        <v>79.7</v>
      </c>
      <c r="E119" s="66">
        <v>61.3</v>
      </c>
      <c r="F119" s="46">
        <f t="shared" si="39"/>
        <v>85.370833333333323</v>
      </c>
      <c r="G119" s="46">
        <f t="shared" si="40"/>
        <v>88.95</v>
      </c>
      <c r="H119" s="46">
        <f t="shared" si="41"/>
        <v>99.597620385984641</v>
      </c>
      <c r="J119" s="66">
        <v>35.799999999999997</v>
      </c>
      <c r="K119" s="46">
        <f t="shared" si="42"/>
        <v>85.370833333333323</v>
      </c>
      <c r="L119" s="46">
        <f t="shared" si="43"/>
        <v>56.116666666666667</v>
      </c>
      <c r="M119" s="53">
        <f t="shared" si="47"/>
        <v>105.21309771309771</v>
      </c>
      <c r="O119" s="31">
        <f t="shared" si="44"/>
        <v>102.40535904954118</v>
      </c>
      <c r="Q119" s="79">
        <f t="shared" si="38"/>
        <v>48.55</v>
      </c>
      <c r="R119" s="33">
        <v>22</v>
      </c>
      <c r="S119" s="31">
        <f t="shared" si="36"/>
        <v>2.7863636363636362</v>
      </c>
      <c r="T119" s="31">
        <f t="shared" si="37"/>
        <v>1.6272727272727272</v>
      </c>
      <c r="V119" s="38">
        <v>35.299999999999997</v>
      </c>
      <c r="W119" s="34">
        <f t="shared" si="45"/>
        <v>2.5198300283286121</v>
      </c>
      <c r="X119" s="34">
        <f t="shared" si="46"/>
        <v>1.5897072710103872</v>
      </c>
    </row>
    <row r="120" spans="1:24" ht="15.75">
      <c r="A120" s="68">
        <v>2021</v>
      </c>
      <c r="B120" s="68">
        <v>9</v>
      </c>
      <c r="D120" s="87">
        <v>88.2</v>
      </c>
      <c r="E120" s="66">
        <v>116.3</v>
      </c>
      <c r="F120" s="46">
        <f t="shared" si="39"/>
        <v>88.483333333333334</v>
      </c>
      <c r="G120" s="46">
        <f t="shared" si="40"/>
        <v>99.699999999999989</v>
      </c>
      <c r="H120" s="46">
        <f t="shared" si="41"/>
        <v>98.874958207957206</v>
      </c>
      <c r="J120" s="66">
        <v>74.400000000000006</v>
      </c>
      <c r="K120" s="46">
        <f t="shared" si="42"/>
        <v>88.483333333333334</v>
      </c>
      <c r="L120" s="46">
        <f t="shared" si="43"/>
        <v>63.016666666666673</v>
      </c>
      <c r="M120" s="53">
        <f t="shared" si="47"/>
        <v>104.04125892620999</v>
      </c>
      <c r="O120" s="31">
        <f t="shared" si="44"/>
        <v>101.4581085670836</v>
      </c>
      <c r="Q120" s="79">
        <f t="shared" si="38"/>
        <v>95.35</v>
      </c>
      <c r="R120" s="8">
        <v>51.5</v>
      </c>
      <c r="S120" s="31">
        <f t="shared" si="36"/>
        <v>2.2582524271844662</v>
      </c>
      <c r="T120" s="31">
        <f t="shared" si="37"/>
        <v>1.4446601941747574</v>
      </c>
      <c r="V120" s="38">
        <v>40</v>
      </c>
      <c r="W120" s="34">
        <f t="shared" si="45"/>
        <v>2.4924999999999997</v>
      </c>
      <c r="X120" s="34">
        <f t="shared" si="46"/>
        <v>1.5754166666666669</v>
      </c>
    </row>
    <row r="121" spans="1:24" ht="15.75">
      <c r="A121" s="68">
        <v>2021</v>
      </c>
      <c r="B121" s="68">
        <v>10</v>
      </c>
      <c r="D121" s="58">
        <v>88.3</v>
      </c>
      <c r="E121" s="66">
        <v>91.7</v>
      </c>
      <c r="F121" s="46">
        <f t="shared" si="39"/>
        <v>92.479166666666643</v>
      </c>
      <c r="G121" s="46">
        <f t="shared" si="40"/>
        <v>110.24166666666667</v>
      </c>
      <c r="H121" s="46">
        <f t="shared" si="41"/>
        <v>98.388767102577674</v>
      </c>
      <c r="J121" s="66">
        <v>56.3</v>
      </c>
      <c r="K121" s="46">
        <f t="shared" si="42"/>
        <v>92.479166666666643</v>
      </c>
      <c r="L121" s="46">
        <f t="shared" si="43"/>
        <v>69.595833333333346</v>
      </c>
      <c r="M121" s="53">
        <f t="shared" si="47"/>
        <v>103.2880320900437</v>
      </c>
      <c r="O121" s="31">
        <f t="shared" si="44"/>
        <v>100.83839959631069</v>
      </c>
      <c r="Q121" s="79">
        <f t="shared" si="38"/>
        <v>74</v>
      </c>
      <c r="R121" s="8">
        <v>38.1</v>
      </c>
      <c r="S121" s="31">
        <f t="shared" si="36"/>
        <v>2.4068241469816272</v>
      </c>
      <c r="T121" s="31">
        <f t="shared" si="37"/>
        <v>1.4776902887139107</v>
      </c>
      <c r="V121" s="38">
        <v>45.2</v>
      </c>
      <c r="W121" s="34">
        <f t="shared" si="45"/>
        <v>2.4389749262536875</v>
      </c>
      <c r="X121" s="34">
        <f t="shared" si="46"/>
        <v>1.5397308259587021</v>
      </c>
    </row>
    <row r="122" spans="1:24" ht="15.75">
      <c r="A122" s="68">
        <v>2021</v>
      </c>
      <c r="B122" s="68">
        <v>11</v>
      </c>
      <c r="D122" s="58">
        <v>84.4</v>
      </c>
      <c r="E122" s="9">
        <v>73.400000000000006</v>
      </c>
      <c r="F122" s="46">
        <f t="shared" si="39"/>
        <v>97.270833333333329</v>
      </c>
      <c r="G122" s="46">
        <f t="shared" si="40"/>
        <v>121.95</v>
      </c>
      <c r="H122" s="46">
        <f t="shared" si="41"/>
        <v>97.97628809621429</v>
      </c>
      <c r="J122" s="9">
        <v>49.3</v>
      </c>
      <c r="K122" s="46">
        <f t="shared" si="42"/>
        <v>97.270833333333329</v>
      </c>
      <c r="L122" s="46">
        <f t="shared" si="43"/>
        <v>76.629166666666663</v>
      </c>
      <c r="M122" s="53">
        <f t="shared" si="47"/>
        <v>102.69370887934316</v>
      </c>
      <c r="O122" s="31">
        <f t="shared" si="44"/>
        <v>100.33499848777873</v>
      </c>
      <c r="Q122" s="79">
        <f t="shared" si="38"/>
        <v>61.35</v>
      </c>
      <c r="R122" s="8">
        <v>35.1</v>
      </c>
      <c r="S122" s="31">
        <f t="shared" si="36"/>
        <v>2.0911680911680914</v>
      </c>
      <c r="T122" s="31">
        <f t="shared" si="37"/>
        <v>1.4045584045584045</v>
      </c>
      <c r="V122" s="38">
        <v>50.8</v>
      </c>
      <c r="W122" s="34">
        <f t="shared" si="45"/>
        <v>2.4005905511811028</v>
      </c>
      <c r="X122" s="34">
        <f t="shared" si="46"/>
        <v>1.5084481627296589</v>
      </c>
    </row>
    <row r="123" spans="1:24" ht="15.75">
      <c r="A123" s="68">
        <v>2021</v>
      </c>
      <c r="B123" s="68">
        <v>12</v>
      </c>
      <c r="D123" s="58">
        <v>99.8</v>
      </c>
      <c r="E123" s="9">
        <v>153.69999999999999</v>
      </c>
      <c r="F123" s="46">
        <f t="shared" si="39"/>
        <v>101.34166666666665</v>
      </c>
      <c r="G123" s="46">
        <f t="shared" si="40"/>
        <v>132.69166666666666</v>
      </c>
      <c r="H123" s="46">
        <f t="shared" si="41"/>
        <v>97.637379890724105</v>
      </c>
      <c r="J123" s="9">
        <v>96.9</v>
      </c>
      <c r="K123" s="46">
        <f t="shared" si="42"/>
        <v>101.34166666666665</v>
      </c>
      <c r="L123" s="46">
        <f t="shared" si="43"/>
        <v>83.225000000000009</v>
      </c>
      <c r="M123" s="53">
        <f t="shared" si="47"/>
        <v>102.1768298788425</v>
      </c>
      <c r="O123" s="31">
        <f t="shared" si="44"/>
        <v>99.907104884783308</v>
      </c>
      <c r="Q123" s="79">
        <f t="shared" si="38"/>
        <v>125.3</v>
      </c>
      <c r="R123" s="8">
        <v>67.599999999999994</v>
      </c>
      <c r="S123" s="31">
        <f t="shared" si="36"/>
        <v>2.2736686390532546</v>
      </c>
      <c r="T123" s="31">
        <f t="shared" si="37"/>
        <v>1.4334319526627222</v>
      </c>
      <c r="V123" s="38">
        <v>55.9</v>
      </c>
      <c r="W123" s="34">
        <f t="shared" si="45"/>
        <v>2.3737328562909958</v>
      </c>
      <c r="X123" s="34">
        <f t="shared" si="46"/>
        <v>1.4888193202146693</v>
      </c>
    </row>
    <row r="124" spans="1:24" ht="15.75">
      <c r="A124" s="68">
        <v>2022</v>
      </c>
      <c r="B124" s="68">
        <v>1</v>
      </c>
      <c r="D124" s="58">
        <v>100.5</v>
      </c>
      <c r="E124" s="66">
        <v>130.6</v>
      </c>
      <c r="F124" s="46">
        <f t="shared" si="39"/>
        <v>104.83749999999999</v>
      </c>
      <c r="G124" s="46">
        <f t="shared" si="40"/>
        <v>141.96666666666667</v>
      </c>
      <c r="H124" s="46">
        <f t="shared" si="41"/>
        <v>97.384656022540497</v>
      </c>
      <c r="J124" s="66">
        <v>81.900000000000006</v>
      </c>
      <c r="K124" s="46">
        <f t="shared" si="42"/>
        <v>104.83749999999999</v>
      </c>
      <c r="L124" s="46">
        <f t="shared" si="43"/>
        <v>89.037500000000023</v>
      </c>
      <c r="M124" s="53">
        <f t="shared" si="47"/>
        <v>101.77453320230239</v>
      </c>
      <c r="O124" s="31">
        <f t="shared" si="44"/>
        <v>99.579594612421445</v>
      </c>
      <c r="Q124" s="79">
        <f t="shared" si="38"/>
        <v>106.25</v>
      </c>
      <c r="R124" s="33">
        <v>55.3</v>
      </c>
      <c r="S124" s="31">
        <f t="shared" si="36"/>
        <v>2.3616636528028931</v>
      </c>
      <c r="T124" s="31">
        <f t="shared" si="37"/>
        <v>1.4810126582278482</v>
      </c>
      <c r="V124" s="38">
        <v>60.1</v>
      </c>
      <c r="W124" s="34">
        <f t="shared" si="45"/>
        <v>2.3621741541874655</v>
      </c>
      <c r="X124" s="34">
        <f t="shared" si="46"/>
        <v>1.4814891846921801</v>
      </c>
    </row>
    <row r="125" spans="1:24" ht="15.75">
      <c r="A125" s="68">
        <v>2022</v>
      </c>
      <c r="B125" s="68">
        <v>2</v>
      </c>
      <c r="D125" s="58">
        <v>106.5</v>
      </c>
      <c r="E125" s="66">
        <v>157.69999999999999</v>
      </c>
      <c r="F125" s="46">
        <f t="shared" si="39"/>
        <v>108.30833333333332</v>
      </c>
      <c r="G125" s="46">
        <f t="shared" si="40"/>
        <v>152.45416666666668</v>
      </c>
      <c r="H125" s="46">
        <f t="shared" si="41"/>
        <v>97.104320970783562</v>
      </c>
      <c r="J125" s="46">
        <v>97</v>
      </c>
      <c r="K125" s="46">
        <f t="shared" si="42"/>
        <v>108.30833333333332</v>
      </c>
      <c r="L125" s="46">
        <f t="shared" si="43"/>
        <v>95.762500000000031</v>
      </c>
      <c r="M125" s="53">
        <f t="shared" si="47"/>
        <v>101.31009876865508</v>
      </c>
      <c r="O125" s="31">
        <f t="shared" si="44"/>
        <v>99.207209869719321</v>
      </c>
      <c r="Q125" s="79">
        <f t="shared" si="38"/>
        <v>127.35</v>
      </c>
      <c r="R125" s="8">
        <v>60.9</v>
      </c>
      <c r="S125" s="31">
        <f t="shared" si="36"/>
        <v>2.5894909688013135</v>
      </c>
      <c r="T125" s="31">
        <f t="shared" si="37"/>
        <v>1.5927750410509032</v>
      </c>
      <c r="V125" s="38">
        <v>64.8</v>
      </c>
      <c r="W125" s="34">
        <f t="shared" si="45"/>
        <v>2.3526877572016462</v>
      </c>
      <c r="X125" s="34">
        <f t="shared" si="46"/>
        <v>1.4778163580246919</v>
      </c>
    </row>
    <row r="126" spans="1:24" ht="15.75">
      <c r="A126" s="68">
        <v>2022</v>
      </c>
      <c r="B126" s="68">
        <v>3</v>
      </c>
      <c r="D126" s="58">
        <v>115.8</v>
      </c>
      <c r="E126" s="66">
        <v>186.7</v>
      </c>
      <c r="F126" s="46">
        <f t="shared" si="39"/>
        <v>111.87916666666665</v>
      </c>
      <c r="G126" s="46">
        <f t="shared" si="40"/>
        <v>161.63333333333335</v>
      </c>
      <c r="H126" s="46">
        <f t="shared" si="41"/>
        <v>96.921787997525257</v>
      </c>
      <c r="J126" s="66">
        <v>117.2</v>
      </c>
      <c r="K126" s="46">
        <f t="shared" si="42"/>
        <v>111.87916666666665</v>
      </c>
      <c r="L126" s="46">
        <f t="shared" si="43"/>
        <v>101.77083333333333</v>
      </c>
      <c r="M126" s="53">
        <f t="shared" si="47"/>
        <v>100.99324462640737</v>
      </c>
      <c r="O126" s="31">
        <f t="shared" si="44"/>
        <v>98.957516311966316</v>
      </c>
      <c r="Q126" s="79">
        <f t="shared" si="38"/>
        <v>151.94999999999999</v>
      </c>
      <c r="R126" s="8">
        <v>78.599999999999994</v>
      </c>
      <c r="S126" s="31">
        <f t="shared" si="36"/>
        <v>2.3753180661577606</v>
      </c>
      <c r="T126" s="31">
        <f t="shared" si="37"/>
        <v>1.4910941475826973</v>
      </c>
      <c r="V126" s="13">
        <v>68.7</v>
      </c>
      <c r="W126" s="34">
        <f t="shared" si="45"/>
        <v>2.3527413876758856</v>
      </c>
      <c r="X126" s="34">
        <f t="shared" si="46"/>
        <v>1.4813803978651139</v>
      </c>
    </row>
    <row r="127" spans="1:24" ht="15.75">
      <c r="A127" s="68">
        <v>2022</v>
      </c>
      <c r="B127" s="68">
        <v>4</v>
      </c>
      <c r="D127" s="58">
        <v>131.69999999999999</v>
      </c>
      <c r="E127" s="66">
        <v>184.5</v>
      </c>
      <c r="F127" s="46">
        <f t="shared" si="39"/>
        <v>115.74166666666663</v>
      </c>
      <c r="G127" s="46">
        <f t="shared" si="40"/>
        <v>170.12916666666666</v>
      </c>
      <c r="H127" s="46">
        <f t="shared" si="41"/>
        <v>96.803164262447652</v>
      </c>
      <c r="I127" s="8"/>
      <c r="J127" s="66">
        <v>113.9</v>
      </c>
      <c r="K127" s="46">
        <f t="shared" si="42"/>
        <v>115.74166666666663</v>
      </c>
      <c r="L127" s="46">
        <f t="shared" si="43"/>
        <v>107.40416666666668</v>
      </c>
      <c r="M127" s="53">
        <f t="shared" si="47"/>
        <v>100.77627342204291</v>
      </c>
      <c r="O127" s="31">
        <f t="shared" si="44"/>
        <v>98.789718842245279</v>
      </c>
      <c r="Q127" s="79">
        <f t="shared" si="38"/>
        <v>149.19999999999999</v>
      </c>
      <c r="R127" s="8">
        <v>84</v>
      </c>
      <c r="S127" s="31">
        <f t="shared" si="36"/>
        <v>2.1964285714285716</v>
      </c>
      <c r="T127" s="31">
        <f t="shared" si="37"/>
        <v>1.355952380952381</v>
      </c>
      <c r="V127" s="90">
        <v>73</v>
      </c>
      <c r="W127" s="34">
        <f t="shared" si="45"/>
        <v>2.3305365296803653</v>
      </c>
      <c r="X127" s="34">
        <f t="shared" si="46"/>
        <v>1.4712899543378997</v>
      </c>
    </row>
    <row r="128" spans="1:24" ht="15.75">
      <c r="A128" s="68">
        <v>2022</v>
      </c>
      <c r="B128" s="68">
        <v>5</v>
      </c>
      <c r="D128" s="58">
        <v>136.80000000000001</v>
      </c>
      <c r="E128" s="94">
        <v>217.9</v>
      </c>
      <c r="F128" s="46">
        <f t="shared" si="39"/>
        <v>119.10416666666664</v>
      </c>
      <c r="G128" s="46">
        <f t="shared" si="40"/>
        <v>178.98749999999998</v>
      </c>
      <c r="H128" s="46">
        <f t="shared" si="41"/>
        <v>96.654328747351997</v>
      </c>
      <c r="J128" s="66">
        <v>134.80000000000001</v>
      </c>
      <c r="K128" s="46">
        <f t="shared" si="42"/>
        <v>119.10416666666664</v>
      </c>
      <c r="L128" s="46">
        <f t="shared" si="43"/>
        <v>113.04166666666669</v>
      </c>
      <c r="M128" s="53">
        <f t="shared" si="47"/>
        <v>100.53630667158127</v>
      </c>
      <c r="O128" s="31">
        <f t="shared" si="44"/>
        <v>98.595317709466627</v>
      </c>
      <c r="Q128" s="79">
        <f t="shared" si="38"/>
        <v>176.35000000000002</v>
      </c>
      <c r="R128" s="8">
        <v>96.5</v>
      </c>
      <c r="S128" s="31">
        <f t="shared" si="36"/>
        <v>2.2580310880829018</v>
      </c>
      <c r="T128" s="31">
        <f t="shared" si="37"/>
        <v>1.3968911917098448</v>
      </c>
      <c r="V128" s="13">
        <v>77.400000000000006</v>
      </c>
      <c r="W128" s="34">
        <f t="shared" si="45"/>
        <v>2.3124999999999996</v>
      </c>
      <c r="X128" s="34">
        <f t="shared" si="46"/>
        <v>1.4604866494401378</v>
      </c>
    </row>
    <row r="129" spans="1:24" ht="15.75">
      <c r="A129" s="68">
        <v>2022</v>
      </c>
      <c r="B129" s="68">
        <v>6</v>
      </c>
      <c r="D129" s="58">
        <v>119.8</v>
      </c>
      <c r="E129" s="66">
        <v>184.7</v>
      </c>
      <c r="F129" s="46">
        <f t="shared" si="39"/>
        <v>122.43333333333334</v>
      </c>
      <c r="G129" s="46">
        <f t="shared" si="40"/>
        <v>187.77083333333329</v>
      </c>
      <c r="H129" s="46">
        <f t="shared" si="41"/>
        <v>96.520359480750031</v>
      </c>
      <c r="J129" s="66">
        <v>117.6</v>
      </c>
      <c r="K129" s="46">
        <f t="shared" si="42"/>
        <v>122.43333333333334</v>
      </c>
      <c r="L129" s="46">
        <f t="shared" si="43"/>
        <v>118.5125</v>
      </c>
      <c r="M129" s="53">
        <f t="shared" si="47"/>
        <v>100.33083711282214</v>
      </c>
      <c r="O129" s="31">
        <f t="shared" si="44"/>
        <v>98.425598296786092</v>
      </c>
      <c r="Q129" s="79">
        <f t="shared" si="38"/>
        <v>151.14999999999998</v>
      </c>
      <c r="R129" s="8">
        <v>70.3</v>
      </c>
      <c r="S129" s="31">
        <f t="shared" si="36"/>
        <v>2.6273115220483643</v>
      </c>
      <c r="T129" s="31">
        <f t="shared" si="37"/>
        <v>1.6728307254623045</v>
      </c>
      <c r="V129" s="13">
        <v>81.099999999999994</v>
      </c>
      <c r="W129" s="34">
        <f t="shared" si="45"/>
        <v>2.3153000411015205</v>
      </c>
      <c r="X129" s="34">
        <f t="shared" si="46"/>
        <v>1.4613131935881629</v>
      </c>
    </row>
    <row r="130" spans="1:24" ht="15.75">
      <c r="A130" s="68">
        <v>2022</v>
      </c>
      <c r="B130" s="68">
        <v>7</v>
      </c>
      <c r="D130" s="58">
        <v>129.5</v>
      </c>
      <c r="E130" s="66">
        <v>207.8</v>
      </c>
      <c r="F130" s="46">
        <f t="shared" si="39"/>
        <v>127.42083333333333</v>
      </c>
      <c r="G130" s="46">
        <f t="shared" si="40"/>
        <v>200.66666666666663</v>
      </c>
      <c r="H130" s="46">
        <f t="shared" si="41"/>
        <v>96.349875415282398</v>
      </c>
      <c r="J130" s="66">
        <v>132.5</v>
      </c>
      <c r="K130" s="46">
        <f t="shared" si="42"/>
        <v>127.42083333333333</v>
      </c>
      <c r="L130" s="46">
        <f t="shared" si="43"/>
        <v>126.825</v>
      </c>
      <c r="M130" s="53">
        <f t="shared" si="47"/>
        <v>100.04698074774953</v>
      </c>
      <c r="O130" s="31">
        <f t="shared" si="44"/>
        <v>98.198428081515971</v>
      </c>
      <c r="Q130" s="79">
        <f t="shared" si="38"/>
        <v>170.15</v>
      </c>
      <c r="R130" s="8">
        <v>91.4</v>
      </c>
      <c r="S130" s="31">
        <f t="shared" si="36"/>
        <v>2.273522975929978</v>
      </c>
      <c r="T130" s="31">
        <f t="shared" si="37"/>
        <v>1.4496717724288839</v>
      </c>
      <c r="V130" s="13">
        <v>86.7</v>
      </c>
      <c r="W130" s="34">
        <f t="shared" si="45"/>
        <v>2.3144944252210684</v>
      </c>
      <c r="X130" s="34">
        <f t="shared" si="46"/>
        <v>1.46280276816609</v>
      </c>
    </row>
    <row r="131" spans="1:24" ht="15.75">
      <c r="A131" s="68">
        <v>2022</v>
      </c>
      <c r="B131" s="68">
        <v>8</v>
      </c>
      <c r="D131" s="58">
        <v>117.1</v>
      </c>
      <c r="E131" s="66">
        <v>187.6</v>
      </c>
      <c r="F131" s="46">
        <f t="shared" si="39"/>
        <v>132.95416666666668</v>
      </c>
      <c r="G131" s="46">
        <f t="shared" si="40"/>
        <v>214.71249999999995</v>
      </c>
      <c r="H131" s="46">
        <f t="shared" si="41"/>
        <v>96.19219498942384</v>
      </c>
      <c r="J131" s="66">
        <v>118.9</v>
      </c>
      <c r="K131" s="46">
        <f t="shared" si="42"/>
        <v>132.95416666666668</v>
      </c>
      <c r="L131" s="46">
        <f t="shared" si="43"/>
        <v>136.12916666666666</v>
      </c>
      <c r="M131" s="53">
        <f t="shared" si="47"/>
        <v>99.766765633130305</v>
      </c>
      <c r="O131" s="31">
        <f t="shared" si="44"/>
        <v>97.979480311277072</v>
      </c>
      <c r="Q131" s="79">
        <f t="shared" si="38"/>
        <v>153.25</v>
      </c>
      <c r="R131" s="8">
        <v>74.599999999999994</v>
      </c>
      <c r="S131" s="31">
        <f t="shared" si="36"/>
        <v>2.5147453083109919</v>
      </c>
      <c r="T131" s="31">
        <f t="shared" si="37"/>
        <v>1.5938337801608582</v>
      </c>
      <c r="V131" s="13">
        <v>92.6</v>
      </c>
      <c r="W131" s="34">
        <f t="shared" si="45"/>
        <v>2.3187095032397402</v>
      </c>
      <c r="X131" s="34">
        <f t="shared" si="46"/>
        <v>1.4700773938084954</v>
      </c>
    </row>
    <row r="132" spans="1:24" ht="15.75">
      <c r="A132" s="68">
        <v>2022</v>
      </c>
      <c r="B132" s="68">
        <v>9</v>
      </c>
      <c r="D132" s="58">
        <v>136.5</v>
      </c>
      <c r="E132" s="66">
        <v>210.3</v>
      </c>
      <c r="F132" s="46">
        <f t="shared" si="39"/>
        <v>136.97499999999999</v>
      </c>
      <c r="G132" s="46">
        <f t="shared" si="40"/>
        <v>223.35416666666663</v>
      </c>
      <c r="H132" s="46">
        <f t="shared" si="41"/>
        <v>96.132636880887972</v>
      </c>
      <c r="J132" s="66">
        <v>135.5</v>
      </c>
      <c r="K132" s="46">
        <f t="shared" si="42"/>
        <v>136.97499999999999</v>
      </c>
      <c r="L132" s="46">
        <f t="shared" si="43"/>
        <v>142.29583333333332</v>
      </c>
      <c r="M132" s="53">
        <f t="shared" si="47"/>
        <v>99.62607244297385</v>
      </c>
      <c r="O132" s="31">
        <f t="shared" si="44"/>
        <v>97.879354661930904</v>
      </c>
      <c r="Q132" s="79">
        <f t="shared" si="38"/>
        <v>172.9</v>
      </c>
      <c r="R132" s="8">
        <v>96</v>
      </c>
      <c r="S132" s="31">
        <f t="shared" ref="S132:S147" si="48">E132/R132</f>
        <v>2.1906250000000003</v>
      </c>
      <c r="T132" s="31">
        <f t="shared" ref="T132:T147" si="49">J132/R132</f>
        <v>1.4114583333333333</v>
      </c>
      <c r="V132" s="13">
        <v>96.5</v>
      </c>
      <c r="W132" s="34">
        <f t="shared" si="45"/>
        <v>2.3145509499136439</v>
      </c>
      <c r="X132" s="34">
        <f t="shared" si="46"/>
        <v>1.4745682210708115</v>
      </c>
    </row>
    <row r="133" spans="1:24" ht="15.75">
      <c r="A133" s="68">
        <v>2022</v>
      </c>
      <c r="B133" s="68">
        <v>10</v>
      </c>
      <c r="D133" s="58">
        <v>132.69999999999999</v>
      </c>
      <c r="E133" s="66">
        <v>201.6</v>
      </c>
      <c r="F133" s="46">
        <f t="shared" si="39"/>
        <v>139.24583333333334</v>
      </c>
      <c r="G133" s="46">
        <f t="shared" si="40"/>
        <v>230.30416666666667</v>
      </c>
      <c r="H133" s="46">
        <f t="shared" si="41"/>
        <v>96.046170824815007</v>
      </c>
      <c r="J133" s="66">
        <v>130.4</v>
      </c>
      <c r="K133" s="46">
        <f t="shared" si="42"/>
        <v>139.24583333333334</v>
      </c>
      <c r="L133" s="46">
        <f t="shared" si="43"/>
        <v>147.15</v>
      </c>
      <c r="M133" s="53">
        <f t="shared" si="47"/>
        <v>99.462849699852754</v>
      </c>
      <c r="O133" s="31">
        <f t="shared" si="44"/>
        <v>97.754510262333881</v>
      </c>
      <c r="Q133" s="79">
        <f t="shared" si="38"/>
        <v>166</v>
      </c>
      <c r="R133" s="8">
        <v>95.5</v>
      </c>
      <c r="S133" s="31">
        <f t="shared" si="48"/>
        <v>2.1109947643979057</v>
      </c>
      <c r="T133" s="31">
        <f t="shared" si="49"/>
        <v>1.3654450261780104</v>
      </c>
      <c r="V133" s="13">
        <v>98.9</v>
      </c>
      <c r="W133" s="34">
        <f t="shared" si="45"/>
        <v>2.3286568924839903</v>
      </c>
      <c r="X133" s="34">
        <f t="shared" si="46"/>
        <v>1.4878665318503539</v>
      </c>
    </row>
    <row r="134" spans="1:24" ht="15.75">
      <c r="A134" s="68">
        <v>2022</v>
      </c>
      <c r="B134" s="68">
        <v>11</v>
      </c>
      <c r="D134" s="58">
        <v>120.7</v>
      </c>
      <c r="E134" s="66">
        <v>176.1</v>
      </c>
      <c r="F134" s="46">
        <f t="shared" si="39"/>
        <v>140.78333333333333</v>
      </c>
      <c r="G134" s="46">
        <f t="shared" si="40"/>
        <v>237.44166666666663</v>
      </c>
      <c r="H134" s="46">
        <f t="shared" si="41"/>
        <v>95.929175586986275</v>
      </c>
      <c r="J134" s="66">
        <v>110.5</v>
      </c>
      <c r="K134" s="46">
        <f t="shared" si="42"/>
        <v>140.78333333333333</v>
      </c>
      <c r="L134" s="46">
        <f t="shared" si="43"/>
        <v>152.28333333333333</v>
      </c>
      <c r="M134" s="53">
        <f t="shared" si="47"/>
        <v>99.244828718397727</v>
      </c>
      <c r="O134" s="31">
        <f t="shared" si="44"/>
        <v>97.587002152692008</v>
      </c>
      <c r="Q134" s="79">
        <f t="shared" ref="Q134:Q157" si="50">(E134+J134)/2</f>
        <v>143.30000000000001</v>
      </c>
      <c r="R134" s="8">
        <v>80.5</v>
      </c>
      <c r="S134" s="31">
        <f t="shared" si="48"/>
        <v>2.1875776397515527</v>
      </c>
      <c r="T134" s="31">
        <f t="shared" si="49"/>
        <v>1.3726708074534162</v>
      </c>
      <c r="V134" s="90">
        <v>101.2</v>
      </c>
      <c r="W134" s="34">
        <f t="shared" si="45"/>
        <v>2.3462615283267452</v>
      </c>
      <c r="X134" s="34">
        <f t="shared" si="46"/>
        <v>1.5047760210803689</v>
      </c>
    </row>
    <row r="135" spans="1:24" ht="15.75">
      <c r="A135" s="68">
        <v>2022</v>
      </c>
      <c r="B135" s="68">
        <v>12</v>
      </c>
      <c r="D135" s="58">
        <v>143.4</v>
      </c>
      <c r="E135" s="66">
        <v>261.8</v>
      </c>
      <c r="F135" s="46">
        <f t="shared" si="39"/>
        <v>143.66666666666669</v>
      </c>
      <c r="G135" s="46">
        <f t="shared" si="40"/>
        <v>246.85833333333332</v>
      </c>
      <c r="H135" s="61">
        <f t="shared" si="41"/>
        <v>95.819802180737938</v>
      </c>
      <c r="J135" s="66">
        <v>167</v>
      </c>
      <c r="K135" s="46">
        <f t="shared" si="42"/>
        <v>143.66666666666669</v>
      </c>
      <c r="L135" s="46">
        <f t="shared" si="43"/>
        <v>159.02500000000001</v>
      </c>
      <c r="M135" s="53">
        <f t="shared" si="47"/>
        <v>99.03421893832207</v>
      </c>
      <c r="O135" s="34">
        <f t="shared" si="44"/>
        <v>97.427010559530004</v>
      </c>
      <c r="Q135" s="79">
        <f t="shared" si="50"/>
        <v>214.4</v>
      </c>
      <c r="R135" s="8">
        <v>112.8</v>
      </c>
      <c r="S135" s="31">
        <f t="shared" si="48"/>
        <v>2.3209219858156032</v>
      </c>
      <c r="T135" s="31">
        <f t="shared" si="49"/>
        <v>1.4804964539007093</v>
      </c>
      <c r="V135" s="13">
        <v>106.7</v>
      </c>
      <c r="W135" s="34">
        <f t="shared" si="45"/>
        <v>2.3135738831615118</v>
      </c>
      <c r="X135" s="34">
        <f t="shared" si="46"/>
        <v>1.4903936269915652</v>
      </c>
    </row>
    <row r="136" spans="1:24" ht="15.75">
      <c r="A136" s="89">
        <v>2023</v>
      </c>
      <c r="B136" s="68">
        <v>1</v>
      </c>
      <c r="D136" s="58">
        <v>176.6</v>
      </c>
      <c r="E136" s="46">
        <v>332</v>
      </c>
      <c r="F136" s="31">
        <f t="shared" si="39"/>
        <v>147.82083333333333</v>
      </c>
      <c r="G136" s="31">
        <f t="shared" si="40"/>
        <v>256.54583333333329</v>
      </c>
      <c r="H136" s="101">
        <f t="shared" si="41"/>
        <v>95.761965860551229</v>
      </c>
      <c r="J136" s="66">
        <v>211.3</v>
      </c>
      <c r="K136" s="46">
        <f t="shared" si="42"/>
        <v>147.82083333333333</v>
      </c>
      <c r="L136" s="46">
        <f t="shared" si="43"/>
        <v>165.5708333333333</v>
      </c>
      <c r="M136" s="102">
        <f t="shared" si="47"/>
        <v>98.927951279663787</v>
      </c>
      <c r="O136" s="101">
        <f>(H136+M136)/2</f>
        <v>97.344958570107508</v>
      </c>
      <c r="Q136" s="79">
        <f t="shared" si="50"/>
        <v>271.64999999999998</v>
      </c>
      <c r="R136" s="8">
        <v>144.4</v>
      </c>
      <c r="S136" s="31">
        <f t="shared" si="48"/>
        <v>2.2991689750692519</v>
      </c>
      <c r="T136" s="31">
        <f t="shared" si="49"/>
        <v>1.4632963988919667</v>
      </c>
      <c r="V136" s="13">
        <v>113.3</v>
      </c>
      <c r="W136" s="34">
        <f t="shared" si="45"/>
        <v>2.2643056781406292</v>
      </c>
      <c r="X136" s="34">
        <f t="shared" si="46"/>
        <v>1.4613489261547512</v>
      </c>
    </row>
    <row r="137" spans="1:24" ht="15.75">
      <c r="A137" s="89">
        <v>2023</v>
      </c>
      <c r="B137" s="68">
        <v>2</v>
      </c>
      <c r="D137" s="58">
        <v>163.19999999999999</v>
      </c>
      <c r="E137" s="66">
        <v>293.39999999999998</v>
      </c>
      <c r="F137" s="46">
        <f t="shared" si="39"/>
        <v>151.70416666666668</v>
      </c>
      <c r="G137" s="46">
        <f t="shared" si="40"/>
        <v>262.02499999999998</v>
      </c>
      <c r="H137" s="101">
        <f t="shared" si="41"/>
        <v>95.789682918296606</v>
      </c>
      <c r="J137" s="66">
        <v>190.9</v>
      </c>
      <c r="K137" s="46">
        <f t="shared" si="42"/>
        <v>151.70416666666668</v>
      </c>
      <c r="L137" s="46">
        <f t="shared" si="43"/>
        <v>169.23333333333332</v>
      </c>
      <c r="M137" s="102">
        <f t="shared" si="47"/>
        <v>98.964201299980303</v>
      </c>
      <c r="O137" s="61">
        <f t="shared" ref="O137:O152" si="51">(H137+M137)/2</f>
        <v>97.376942109138454</v>
      </c>
      <c r="Q137" s="79">
        <f t="shared" si="50"/>
        <v>242.14999999999998</v>
      </c>
      <c r="R137" s="8">
        <v>111.3</v>
      </c>
      <c r="S137" s="31">
        <f t="shared" si="48"/>
        <v>2.6361185983827493</v>
      </c>
      <c r="T137" s="31">
        <f t="shared" si="49"/>
        <v>1.7151841868823001</v>
      </c>
      <c r="V137" s="13">
        <v>117.8</v>
      </c>
      <c r="W137" s="34">
        <f t="shared" si="45"/>
        <v>2.2243208828522918</v>
      </c>
      <c r="X137" s="34">
        <f t="shared" si="46"/>
        <v>1.4366157328805884</v>
      </c>
    </row>
    <row r="138" spans="1:24" ht="15.75">
      <c r="A138" s="89">
        <v>2023</v>
      </c>
      <c r="B138" s="68">
        <v>3</v>
      </c>
      <c r="D138" s="58">
        <v>155.6</v>
      </c>
      <c r="E138" s="66">
        <v>258.39999999999998</v>
      </c>
      <c r="F138" s="46">
        <f t="shared" ref="F138:F152" si="52">(D132/2+D133+D134+D135+D136+D137+D138+D139+D140+D141+D142+D143+D144/2)/12</f>
        <v>154.20416666666665</v>
      </c>
      <c r="G138" s="46">
        <f t="shared" ref="G138:G152" si="53">(E132/2+E133+E134+E135+E136+E137+E138+E139+E140+E141+E142+E143+E144/2)/12</f>
        <v>266.65000000000003</v>
      </c>
      <c r="H138" s="101">
        <f t="shared" si="41"/>
        <v>95.78301768860554</v>
      </c>
      <c r="J138" s="66">
        <v>171.3</v>
      </c>
      <c r="K138" s="46">
        <f t="shared" si="42"/>
        <v>154.20416666666665</v>
      </c>
      <c r="L138" s="46">
        <f t="shared" si="43"/>
        <v>172.3125</v>
      </c>
      <c r="M138" s="102">
        <f t="shared" si="47"/>
        <v>98.949099262483372</v>
      </c>
      <c r="O138" s="101">
        <f t="shared" si="51"/>
        <v>97.366058475544463</v>
      </c>
      <c r="Q138" s="79">
        <f t="shared" si="50"/>
        <v>214.85</v>
      </c>
      <c r="R138" s="8">
        <v>123.3</v>
      </c>
      <c r="S138" s="31">
        <f t="shared" si="48"/>
        <v>2.0957015409570152</v>
      </c>
      <c r="T138" s="31">
        <f t="shared" si="49"/>
        <v>1.3892944038929442</v>
      </c>
      <c r="V138" s="13">
        <v>121.1</v>
      </c>
      <c r="W138" s="34">
        <f t="shared" si="45"/>
        <v>2.2018992568125522</v>
      </c>
      <c r="X138" s="34">
        <f t="shared" si="46"/>
        <v>1.4228943022295624</v>
      </c>
    </row>
    <row r="139" spans="1:24" ht="15.75">
      <c r="A139" s="89">
        <v>2023</v>
      </c>
      <c r="B139" s="68">
        <v>4</v>
      </c>
      <c r="D139" s="58">
        <v>146.4</v>
      </c>
      <c r="E139" s="66">
        <v>279.60000000000002</v>
      </c>
      <c r="F139" s="46">
        <f t="shared" si="52"/>
        <v>155.4</v>
      </c>
      <c r="G139" s="46">
        <f t="shared" si="53"/>
        <v>270.02083333333331</v>
      </c>
      <c r="H139" s="101">
        <f t="shared" si="41"/>
        <v>95.755111488311087</v>
      </c>
      <c r="J139" s="66">
        <v>176.3</v>
      </c>
      <c r="K139" s="46">
        <f t="shared" si="42"/>
        <v>155.4</v>
      </c>
      <c r="L139" s="46">
        <f t="shared" si="43"/>
        <v>174.69166666666663</v>
      </c>
      <c r="M139" s="102">
        <f t="shared" si="47"/>
        <v>98.89567332919907</v>
      </c>
      <c r="O139" s="101">
        <f t="shared" si="51"/>
        <v>97.325392408755079</v>
      </c>
      <c r="Q139" s="79">
        <f t="shared" si="50"/>
        <v>227.95000000000002</v>
      </c>
      <c r="R139" s="8">
        <v>97.6</v>
      </c>
      <c r="S139" s="31">
        <f t="shared" si="48"/>
        <v>2.8647540983606561</v>
      </c>
      <c r="T139" s="31">
        <f t="shared" si="49"/>
        <v>1.8063524590163937</v>
      </c>
      <c r="V139" s="13">
        <v>122.9</v>
      </c>
      <c r="W139" s="34">
        <f t="shared" si="45"/>
        <v>2.197077569839978</v>
      </c>
      <c r="X139" s="34">
        <f t="shared" si="46"/>
        <v>1.4214130729590451</v>
      </c>
    </row>
    <row r="140" spans="1:24" ht="15.75">
      <c r="A140" s="89">
        <v>2023</v>
      </c>
      <c r="B140" s="68">
        <v>5</v>
      </c>
      <c r="D140" s="69">
        <v>159</v>
      </c>
      <c r="E140" s="66">
        <v>294.10000000000002</v>
      </c>
      <c r="F140" s="46">
        <f t="shared" si="52"/>
        <v>157.01249999999999</v>
      </c>
      <c r="G140" s="46">
        <f t="shared" si="53"/>
        <v>273.06666666666666</v>
      </c>
      <c r="H140" s="97">
        <f t="shared" si="41"/>
        <v>95.749969482421875</v>
      </c>
      <c r="J140" s="66">
        <v>195.6</v>
      </c>
      <c r="K140" s="46">
        <f t="shared" si="42"/>
        <v>157.01249999999999</v>
      </c>
      <c r="L140" s="46">
        <f t="shared" si="43"/>
        <v>177.24583333333331</v>
      </c>
      <c r="M140" s="102">
        <f t="shared" si="47"/>
        <v>98.858459296175269</v>
      </c>
      <c r="O140" s="101">
        <f t="shared" si="51"/>
        <v>97.304214389298579</v>
      </c>
      <c r="Q140" s="79">
        <f t="shared" si="50"/>
        <v>244.85000000000002</v>
      </c>
      <c r="R140" s="8">
        <v>137.4</v>
      </c>
      <c r="S140" s="31">
        <f t="shared" si="48"/>
        <v>2.1404657933042213</v>
      </c>
      <c r="T140" s="31">
        <f t="shared" si="49"/>
        <v>1.4235807860262009</v>
      </c>
      <c r="V140" s="13">
        <v>124.2</v>
      </c>
      <c r="W140" s="34">
        <f t="shared" si="45"/>
        <v>2.1986044015029522</v>
      </c>
      <c r="X140" s="34">
        <f t="shared" si="46"/>
        <v>1.4271001073537304</v>
      </c>
    </row>
    <row r="141" spans="1:24" ht="15.75">
      <c r="A141" s="89">
        <v>2023</v>
      </c>
      <c r="B141" s="68">
        <v>6</v>
      </c>
      <c r="D141" s="58">
        <v>166.8</v>
      </c>
      <c r="E141" s="66">
        <v>334.5</v>
      </c>
      <c r="F141" s="46">
        <f t="shared" si="52"/>
        <v>158.36666666666667</v>
      </c>
      <c r="G141" s="46">
        <f t="shared" si="53"/>
        <v>274.57916666666671</v>
      </c>
      <c r="H141" s="101">
        <f t="shared" si="41"/>
        <v>95.767614076086133</v>
      </c>
      <c r="J141" s="66">
        <v>218.6</v>
      </c>
      <c r="K141" s="46">
        <f t="shared" si="42"/>
        <v>158.36666666666667</v>
      </c>
      <c r="L141" s="46">
        <f t="shared" si="43"/>
        <v>179.29999999999998</v>
      </c>
      <c r="M141" s="102">
        <f t="shared" si="47"/>
        <v>98.832496746607177</v>
      </c>
      <c r="O141" s="101">
        <f t="shared" si="51"/>
        <v>97.300055411346648</v>
      </c>
      <c r="Q141" s="79">
        <f t="shared" si="50"/>
        <v>276.55</v>
      </c>
      <c r="R141" s="8">
        <v>160.5</v>
      </c>
      <c r="S141" s="31">
        <f t="shared" si="48"/>
        <v>2.0841121495327104</v>
      </c>
      <c r="T141" s="31">
        <f t="shared" si="49"/>
        <v>1.361993769470405</v>
      </c>
      <c r="V141" s="90">
        <v>125.3</v>
      </c>
      <c r="W141" s="34">
        <f t="shared" si="45"/>
        <v>2.1913740356477791</v>
      </c>
      <c r="X141" s="34">
        <f t="shared" si="46"/>
        <v>1.4309656823623302</v>
      </c>
    </row>
    <row r="142" spans="1:24" ht="15.75">
      <c r="A142" s="89">
        <v>2023</v>
      </c>
      <c r="B142" s="68">
        <v>7</v>
      </c>
      <c r="D142" s="58">
        <v>182.2</v>
      </c>
      <c r="E142" s="9">
        <v>290.5</v>
      </c>
      <c r="F142" s="46">
        <f t="shared" si="52"/>
        <v>157.77083333333334</v>
      </c>
      <c r="G142" s="46">
        <f t="shared" si="53"/>
        <v>272.35833333333335</v>
      </c>
      <c r="H142" s="101">
        <f t="shared" si="41"/>
        <v>95.792766881865191</v>
      </c>
      <c r="J142" s="66">
        <v>188.6</v>
      </c>
      <c r="K142" s="46">
        <f t="shared" si="42"/>
        <v>157.77083333333334</v>
      </c>
      <c r="L142" s="46">
        <f t="shared" si="43"/>
        <v>178.99166666666667</v>
      </c>
      <c r="M142" s="102">
        <f t="shared" si="47"/>
        <v>98.814423390288184</v>
      </c>
      <c r="O142" s="103">
        <f t="shared" si="51"/>
        <v>97.303595136076694</v>
      </c>
      <c r="Q142" s="79">
        <f t="shared" si="50"/>
        <v>239.55</v>
      </c>
      <c r="R142" s="8">
        <v>160</v>
      </c>
      <c r="S142" s="31">
        <f t="shared" si="48"/>
        <v>1.815625</v>
      </c>
      <c r="T142" s="31">
        <f t="shared" si="49"/>
        <v>1.17875</v>
      </c>
      <c r="V142" s="13">
        <v>124.4</v>
      </c>
      <c r="W142" s="34">
        <f t="shared" si="45"/>
        <v>2.189375669882101</v>
      </c>
      <c r="X142" s="34">
        <f t="shared" si="46"/>
        <v>1.4388397642015005</v>
      </c>
    </row>
    <row r="143" spans="1:24" ht="15.75">
      <c r="A143" s="89">
        <v>2023</v>
      </c>
      <c r="B143" s="68">
        <v>8</v>
      </c>
      <c r="D143" s="58">
        <v>157.6</v>
      </c>
      <c r="E143" s="66">
        <v>236.4</v>
      </c>
      <c r="F143" s="46">
        <f t="shared" si="52"/>
        <v>157.26250000000002</v>
      </c>
      <c r="G143" s="46">
        <f t="shared" si="53"/>
        <v>269.87500000000006</v>
      </c>
      <c r="H143" s="101">
        <f t="shared" si="41"/>
        <v>95.827234830940256</v>
      </c>
      <c r="J143" s="66">
        <v>150.69999999999999</v>
      </c>
      <c r="K143" s="46">
        <f t="shared" si="42"/>
        <v>157.26250000000002</v>
      </c>
      <c r="L143" s="46">
        <f t="shared" si="43"/>
        <v>177.92916666666667</v>
      </c>
      <c r="M143" s="102">
        <f t="shared" si="47"/>
        <v>98.838489099126519</v>
      </c>
      <c r="O143" s="103">
        <f t="shared" si="51"/>
        <v>97.332861965033388</v>
      </c>
      <c r="Q143" s="79">
        <f t="shared" si="50"/>
        <v>193.55</v>
      </c>
      <c r="R143" s="8">
        <v>114.8</v>
      </c>
      <c r="S143" s="31">
        <f t="shared" si="48"/>
        <v>2.0592334494773521</v>
      </c>
      <c r="T143" s="31">
        <f t="shared" si="49"/>
        <v>1.3127177700348431</v>
      </c>
      <c r="V143" s="90">
        <v>124.1</v>
      </c>
      <c r="W143" s="34">
        <f t="shared" si="45"/>
        <v>2.1746575342465757</v>
      </c>
      <c r="X143" s="34">
        <f t="shared" si="46"/>
        <v>1.4337563792640344</v>
      </c>
    </row>
    <row r="144" spans="1:24" ht="15.75">
      <c r="A144" s="89">
        <v>2023</v>
      </c>
      <c r="B144" s="68">
        <v>9</v>
      </c>
      <c r="D144" s="69">
        <v>156</v>
      </c>
      <c r="E144" s="66">
        <v>272.5</v>
      </c>
      <c r="F144" s="46">
        <f t="shared" si="52"/>
        <v>157.36250000000004</v>
      </c>
      <c r="G144" s="46">
        <f t="shared" si="53"/>
        <v>267.67083333333335</v>
      </c>
      <c r="H144" s="101">
        <f t="shared" si="41"/>
        <v>95.878955807039119</v>
      </c>
      <c r="J144" s="66">
        <v>177.6</v>
      </c>
      <c r="K144" s="46">
        <f t="shared" si="42"/>
        <v>157.36250000000004</v>
      </c>
      <c r="L144" s="46">
        <f t="shared" si="43"/>
        <v>176.57500000000002</v>
      </c>
      <c r="M144" s="102">
        <f t="shared" si="47"/>
        <v>98.911935438199066</v>
      </c>
      <c r="O144" s="103">
        <f t="shared" si="51"/>
        <v>97.395445622619093</v>
      </c>
      <c r="Q144" s="79">
        <f t="shared" si="50"/>
        <v>225.05</v>
      </c>
      <c r="R144" s="8">
        <v>134.19999999999999</v>
      </c>
      <c r="S144" s="31">
        <f t="shared" si="48"/>
        <v>2.0305514157973175</v>
      </c>
      <c r="T144" s="31">
        <f t="shared" si="49"/>
        <v>1.3233979135618481</v>
      </c>
      <c r="V144" s="13">
        <v>123.9</v>
      </c>
      <c r="W144" s="34">
        <f t="shared" si="45"/>
        <v>2.1603779930051115</v>
      </c>
      <c r="X144" s="34">
        <f t="shared" si="46"/>
        <v>1.4251412429378532</v>
      </c>
    </row>
    <row r="145" spans="1:24" ht="15.75">
      <c r="A145" s="89">
        <v>2023</v>
      </c>
      <c r="B145" s="68">
        <v>10</v>
      </c>
      <c r="D145" s="58">
        <v>141.9</v>
      </c>
      <c r="E145" s="66">
        <v>220.3</v>
      </c>
      <c r="F145" s="46">
        <f t="shared" si="52"/>
        <v>157.92500000000001</v>
      </c>
      <c r="G145" s="46">
        <f t="shared" si="53"/>
        <v>267.60416666666669</v>
      </c>
      <c r="H145" s="101">
        <f t="shared" si="41"/>
        <v>95.901440249124178</v>
      </c>
      <c r="J145" s="66">
        <v>145.4</v>
      </c>
      <c r="K145" s="46">
        <f t="shared" si="42"/>
        <v>157.92500000000001</v>
      </c>
      <c r="L145" s="46">
        <f t="shared" si="43"/>
        <v>177.00416666666669</v>
      </c>
      <c r="M145" s="102">
        <f t="shared" si="47"/>
        <v>98.922106353428589</v>
      </c>
      <c r="O145" s="103">
        <f t="shared" si="51"/>
        <v>97.411773301276384</v>
      </c>
      <c r="Q145" s="79">
        <f t="shared" si="50"/>
        <v>182.85000000000002</v>
      </c>
      <c r="R145" s="8">
        <v>99.9</v>
      </c>
      <c r="S145" s="31">
        <f t="shared" si="48"/>
        <v>2.2052052052052051</v>
      </c>
      <c r="T145" s="31">
        <f t="shared" si="49"/>
        <v>1.4554554554554555</v>
      </c>
      <c r="V145" s="13">
        <v>124.8</v>
      </c>
      <c r="W145" s="34">
        <f t="shared" si="45"/>
        <v>2.1442641559829063</v>
      </c>
      <c r="X145" s="34">
        <f t="shared" si="46"/>
        <v>1.4183026175213678</v>
      </c>
    </row>
    <row r="146" spans="1:24" ht="15.75">
      <c r="A146" s="89">
        <v>2023</v>
      </c>
      <c r="B146" s="68">
        <v>11</v>
      </c>
      <c r="D146" s="58">
        <v>150.19999999999999</v>
      </c>
      <c r="E146" s="66">
        <v>230.5</v>
      </c>
      <c r="F146" s="46">
        <f t="shared" si="52"/>
        <v>159.97083333333333</v>
      </c>
      <c r="G146" s="46">
        <f t="shared" si="53"/>
        <v>270.76249999999999</v>
      </c>
      <c r="H146" s="101">
        <f t="shared" si="41"/>
        <v>95.908160595848145</v>
      </c>
      <c r="J146" s="66">
        <v>156.80000000000001</v>
      </c>
      <c r="K146" s="46">
        <f t="shared" si="42"/>
        <v>159.97083333333333</v>
      </c>
      <c r="L146" s="46">
        <f t="shared" si="43"/>
        <v>179.4041666666667</v>
      </c>
      <c r="M146" s="102">
        <f t="shared" si="47"/>
        <v>98.916784727222051</v>
      </c>
      <c r="O146" s="103">
        <f t="shared" si="51"/>
        <v>97.412472661535105</v>
      </c>
      <c r="Q146" s="79">
        <f t="shared" si="50"/>
        <v>193.65</v>
      </c>
      <c r="R146" s="25">
        <v>107.1</v>
      </c>
      <c r="S146" s="31">
        <f t="shared" si="48"/>
        <v>2.1521942110177403</v>
      </c>
      <c r="T146" s="31">
        <f t="shared" si="49"/>
        <v>1.4640522875816995</v>
      </c>
      <c r="V146" s="38">
        <v>127.8</v>
      </c>
      <c r="W146" s="34">
        <f t="shared" si="45"/>
        <v>2.1186424100156493</v>
      </c>
      <c r="X146" s="34">
        <f t="shared" si="46"/>
        <v>1.4037884715701621</v>
      </c>
    </row>
    <row r="147" spans="1:24" ht="15.75">
      <c r="A147" s="89">
        <v>2023</v>
      </c>
      <c r="B147" s="68">
        <v>12</v>
      </c>
      <c r="D147" s="58">
        <v>146.4</v>
      </c>
      <c r="E147" s="66">
        <v>243.7</v>
      </c>
      <c r="F147" s="46">
        <f t="shared" si="52"/>
        <v>162.31666666666666</v>
      </c>
      <c r="G147" s="46">
        <f t="shared" si="53"/>
        <v>272.42083333333329</v>
      </c>
      <c r="H147" s="101">
        <f t="shared" si="41"/>
        <v>95.958305929857303</v>
      </c>
      <c r="J147" s="46">
        <v>170</v>
      </c>
      <c r="K147" s="46">
        <f t="shared" si="42"/>
        <v>162.31666666666666</v>
      </c>
      <c r="L147" s="46">
        <f t="shared" si="43"/>
        <v>180.125</v>
      </c>
      <c r="M147" s="102">
        <f t="shared" si="47"/>
        <v>99.011334721258379</v>
      </c>
      <c r="O147" s="103">
        <f t="shared" si="51"/>
        <v>97.484820325557848</v>
      </c>
      <c r="Q147" s="79">
        <f t="shared" si="50"/>
        <v>206.85</v>
      </c>
      <c r="R147" s="25">
        <v>113.5</v>
      </c>
      <c r="S147" s="31">
        <f t="shared" si="48"/>
        <v>2.1471365638766517</v>
      </c>
      <c r="T147" s="31">
        <f t="shared" si="49"/>
        <v>1.4977973568281939</v>
      </c>
      <c r="V147" s="38"/>
      <c r="W147" s="34"/>
    </row>
    <row r="148" spans="1:24" ht="15.75">
      <c r="A148" s="89">
        <v>2024</v>
      </c>
      <c r="B148" s="68">
        <v>1</v>
      </c>
      <c r="D148" s="58">
        <v>159.30000000000001</v>
      </c>
      <c r="E148" s="66">
        <v>296.8</v>
      </c>
      <c r="F148" s="46">
        <f t="shared" si="52"/>
        <v>164.15833333333333</v>
      </c>
      <c r="G148" s="46">
        <f t="shared" si="53"/>
        <v>277.65000000000003</v>
      </c>
      <c r="H148" s="101">
        <f t="shared" si="41"/>
        <v>95.912419713068005</v>
      </c>
      <c r="J148" s="66">
        <v>200.9</v>
      </c>
      <c r="K148" s="46">
        <f t="shared" si="42"/>
        <v>164.15833333333333</v>
      </c>
      <c r="L148" s="46">
        <f t="shared" si="43"/>
        <v>183.17499999999998</v>
      </c>
      <c r="M148" s="102">
        <f t="shared" si="47"/>
        <v>98.961830671943957</v>
      </c>
      <c r="O148" s="103">
        <f t="shared" si="51"/>
        <v>97.437125192505988</v>
      </c>
      <c r="Q148" s="79">
        <f t="shared" si="50"/>
        <v>248.85000000000002</v>
      </c>
      <c r="R148" s="106">
        <v>126</v>
      </c>
      <c r="S148" s="31">
        <f>E148/R148</f>
        <v>2.3555555555555556</v>
      </c>
      <c r="T148" s="31">
        <f>J148/R148</f>
        <v>1.5944444444444446</v>
      </c>
      <c r="V148" s="38"/>
      <c r="W148" s="34"/>
    </row>
    <row r="149" spans="1:24" ht="15.75">
      <c r="A149" s="89">
        <v>2024</v>
      </c>
      <c r="B149" s="68">
        <v>2</v>
      </c>
      <c r="D149" s="58">
        <v>168.3</v>
      </c>
      <c r="E149" s="66">
        <v>269</v>
      </c>
      <c r="F149" s="46">
        <f t="shared" si="52"/>
        <v>168.96666666666667</v>
      </c>
      <c r="G149" s="46">
        <f t="shared" si="53"/>
        <v>290.88333333333333</v>
      </c>
      <c r="H149" s="101">
        <f t="shared" si="41"/>
        <v>95.808743482495842</v>
      </c>
      <c r="J149" s="66">
        <v>175.8</v>
      </c>
      <c r="K149" s="46">
        <f t="shared" si="42"/>
        <v>168.96666666666667</v>
      </c>
      <c r="L149" s="46">
        <f t="shared" si="43"/>
        <v>191.86249999999998</v>
      </c>
      <c r="M149" s="102">
        <f t="shared" si="47"/>
        <v>98.806654070840665</v>
      </c>
      <c r="O149" s="103">
        <f t="shared" si="51"/>
        <v>97.307698776668246</v>
      </c>
      <c r="Q149" s="79">
        <f t="shared" si="50"/>
        <v>222.4</v>
      </c>
      <c r="R149" s="8">
        <v>123</v>
      </c>
      <c r="S149" s="31">
        <f>E149/R149</f>
        <v>2.1869918699186992</v>
      </c>
      <c r="T149" s="31">
        <f>J149/R149</f>
        <v>1.429268292682927</v>
      </c>
      <c r="V149" s="38"/>
      <c r="W149" s="34"/>
    </row>
    <row r="150" spans="1:24" ht="15.75">
      <c r="A150" s="89">
        <v>2024</v>
      </c>
      <c r="B150" s="68">
        <v>3</v>
      </c>
      <c r="D150" s="71">
        <v>152.9</v>
      </c>
      <c r="E150" s="9">
        <v>229.9</v>
      </c>
      <c r="F150" s="46">
        <f t="shared" si="52"/>
        <v>174.65</v>
      </c>
      <c r="G150" s="46">
        <f t="shared" si="53"/>
        <v>302.06666666666666</v>
      </c>
      <c r="H150" s="101">
        <f t="shared" si="41"/>
        <v>95.781836239240789</v>
      </c>
      <c r="J150" s="9">
        <v>153.9</v>
      </c>
      <c r="K150" s="46">
        <f t="shared" si="42"/>
        <v>174.65</v>
      </c>
      <c r="L150" s="46">
        <f t="shared" si="43"/>
        <v>199.40833333333333</v>
      </c>
      <c r="M150" s="102">
        <f t="shared" si="47"/>
        <v>98.758410297129004</v>
      </c>
      <c r="O150" s="103">
        <f t="shared" si="51"/>
        <v>97.270123268184904</v>
      </c>
      <c r="Q150" s="79">
        <f t="shared" si="50"/>
        <v>191.9</v>
      </c>
      <c r="R150" s="8">
        <v>103.7</v>
      </c>
      <c r="S150" s="31">
        <f>E150/R150</f>
        <v>2.2169720347155257</v>
      </c>
      <c r="T150" s="31">
        <f>J150/R150</f>
        <v>1.4840887174541948</v>
      </c>
      <c r="V150" s="38"/>
      <c r="W150" s="34"/>
    </row>
    <row r="151" spans="1:24" ht="15.75">
      <c r="A151" s="89">
        <v>2024</v>
      </c>
      <c r="B151" s="68">
        <v>4</v>
      </c>
      <c r="D151" s="58">
        <v>162.6</v>
      </c>
      <c r="E151" s="66">
        <v>306.5</v>
      </c>
      <c r="F151" s="46">
        <f t="shared" si="52"/>
        <v>179.62916666666669</v>
      </c>
      <c r="G151" s="46">
        <f t="shared" si="53"/>
        <v>313.04166666666669</v>
      </c>
      <c r="H151" s="101">
        <f t="shared" si="41"/>
        <v>95.738187142286705</v>
      </c>
      <c r="J151" s="46">
        <v>204</v>
      </c>
      <c r="K151" s="46">
        <f t="shared" si="42"/>
        <v>179.62916666666669</v>
      </c>
      <c r="L151" s="46">
        <f t="shared" si="43"/>
        <v>206.50833333333333</v>
      </c>
      <c r="M151" s="102">
        <f t="shared" si="47"/>
        <v>98.698397966183776</v>
      </c>
      <c r="O151" s="103">
        <f t="shared" si="51"/>
        <v>97.218292554235234</v>
      </c>
      <c r="Q151" s="79">
        <f t="shared" si="50"/>
        <v>255.25</v>
      </c>
      <c r="R151" s="8">
        <v>136.5</v>
      </c>
      <c r="S151" s="31">
        <f>E151/R151</f>
        <v>2.2454212454212454</v>
      </c>
      <c r="T151" s="31">
        <f>J151/R151</f>
        <v>1.4945054945054945</v>
      </c>
      <c r="V151" s="38"/>
      <c r="W151" s="34"/>
    </row>
    <row r="152" spans="1:24" ht="15.75">
      <c r="A152" s="89">
        <v>2024</v>
      </c>
      <c r="B152" s="68">
        <v>5</v>
      </c>
      <c r="D152" s="58">
        <v>191.9</v>
      </c>
      <c r="E152" s="46">
        <v>343</v>
      </c>
      <c r="F152" s="46">
        <f t="shared" si="52"/>
        <v>176.60833333333335</v>
      </c>
      <c r="G152" s="46">
        <f t="shared" si="53"/>
        <v>310.85416666666669</v>
      </c>
      <c r="H152" s="101">
        <f t="shared" si="41"/>
        <v>95.681388646873529</v>
      </c>
      <c r="J152" s="114">
        <v>225.5</v>
      </c>
      <c r="K152" s="46">
        <f t="shared" si="42"/>
        <v>176.60833333333335</v>
      </c>
      <c r="L152" s="46">
        <f t="shared" si="43"/>
        <v>204.64166666666668</v>
      </c>
      <c r="M152" s="102">
        <f t="shared" si="47"/>
        <v>98.630125829702322</v>
      </c>
      <c r="O152" s="103">
        <f t="shared" si="51"/>
        <v>97.155757238287919</v>
      </c>
      <c r="Q152" s="79">
        <f t="shared" si="50"/>
        <v>284.25</v>
      </c>
      <c r="R152" s="8">
        <v>171.7</v>
      </c>
      <c r="S152" s="31">
        <f>E152/R152</f>
        <v>1.9976703552708213</v>
      </c>
      <c r="T152" s="31">
        <f>J152/R152</f>
        <v>1.3133372160745487</v>
      </c>
      <c r="V152" s="38"/>
      <c r="W152" s="34"/>
    </row>
    <row r="153" spans="1:24" ht="15.75">
      <c r="A153" s="89">
        <v>2024</v>
      </c>
      <c r="B153" s="68">
        <v>6</v>
      </c>
      <c r="D153" s="58">
        <v>190.2</v>
      </c>
      <c r="E153" s="66">
        <v>325.39999999999998</v>
      </c>
      <c r="F153" s="84"/>
      <c r="J153" s="31">
        <v>206</v>
      </c>
      <c r="K153" s="45"/>
      <c r="Q153" s="79">
        <f t="shared" si="50"/>
        <v>265.7</v>
      </c>
      <c r="R153" s="8">
        <v>164.2</v>
      </c>
      <c r="S153" s="31">
        <f>E153/R153</f>
        <v>1.9817295980511571</v>
      </c>
      <c r="T153" s="31">
        <f>J153/R153</f>
        <v>1.2545676004872108</v>
      </c>
      <c r="V153" s="38"/>
      <c r="W153" s="34"/>
    </row>
    <row r="154" spans="1:24" ht="15.75">
      <c r="A154" s="89">
        <v>2024</v>
      </c>
      <c r="B154" s="68">
        <v>7</v>
      </c>
      <c r="D154" s="69">
        <v>203</v>
      </c>
      <c r="E154" s="66">
        <v>425.1</v>
      </c>
      <c r="J154" s="66">
        <v>274.39999999999998</v>
      </c>
      <c r="Q154" s="79">
        <f t="shared" si="50"/>
        <v>349.75</v>
      </c>
      <c r="R154" s="8">
        <v>196.5</v>
      </c>
      <c r="S154" s="31">
        <f>E154/R154</f>
        <v>2.1633587786259545</v>
      </c>
      <c r="T154" s="31">
        <f>J154/R154</f>
        <v>1.3964376590330787</v>
      </c>
      <c r="V154" s="38"/>
      <c r="W154" s="34"/>
    </row>
    <row r="155" spans="1:24" ht="15.75">
      <c r="A155" s="89">
        <v>2024</v>
      </c>
      <c r="B155" s="68">
        <v>8</v>
      </c>
      <c r="D155" s="58">
        <v>252.2</v>
      </c>
      <c r="E155" s="66">
        <v>419.4</v>
      </c>
      <c r="H155" s="98"/>
      <c r="J155" s="46">
        <v>273.39999999999998</v>
      </c>
      <c r="Q155" s="79">
        <f t="shared" si="50"/>
        <v>346.4</v>
      </c>
      <c r="R155" s="8">
        <v>215.5</v>
      </c>
      <c r="S155" s="31">
        <f>E155/R155</f>
        <v>1.9461716937354987</v>
      </c>
      <c r="T155" s="31">
        <f>J155/R155</f>
        <v>1.2686774941995358</v>
      </c>
      <c r="V155" s="38"/>
      <c r="W155" s="34"/>
    </row>
    <row r="156" spans="1:24" ht="15.75">
      <c r="A156" s="89">
        <v>2024</v>
      </c>
      <c r="B156" s="68">
        <v>9</v>
      </c>
      <c r="D156" s="58">
        <v>197.8</v>
      </c>
      <c r="E156" s="98">
        <v>357.9</v>
      </c>
      <c r="F156" s="112"/>
      <c r="J156" s="117">
        <v>236</v>
      </c>
      <c r="Q156" s="79">
        <f t="shared" si="50"/>
        <v>296.95</v>
      </c>
      <c r="R156" s="25">
        <v>141.4</v>
      </c>
      <c r="S156" s="31">
        <f>E156/R156</f>
        <v>2.5311173974540306</v>
      </c>
      <c r="T156" s="31">
        <f>J156/R156</f>
        <v>1.6690240452616689</v>
      </c>
      <c r="V156" s="38"/>
      <c r="W156" s="34"/>
    </row>
    <row r="157" spans="1:24" ht="15.75">
      <c r="A157" s="89">
        <v>2024</v>
      </c>
      <c r="B157" s="68">
        <v>10</v>
      </c>
      <c r="D157" s="58">
        <v>219.6</v>
      </c>
      <c r="E157" s="9">
        <v>398.3</v>
      </c>
      <c r="F157" s="112"/>
      <c r="J157" s="9">
        <v>257.39999999999998</v>
      </c>
      <c r="Q157" s="79">
        <f t="shared" si="50"/>
        <v>327.85</v>
      </c>
      <c r="R157" s="8">
        <v>144.4</v>
      </c>
      <c r="S157" s="31">
        <f>E157/R157</f>
        <v>2.7583102493074794</v>
      </c>
      <c r="T157" s="31">
        <f>J157/R157</f>
        <v>1.7825484764542934</v>
      </c>
      <c r="V157" s="38"/>
      <c r="W157" s="34"/>
    </row>
    <row r="158" spans="1:24" ht="15.75">
      <c r="A158" s="89">
        <v>2024</v>
      </c>
      <c r="B158" s="68">
        <v>11</v>
      </c>
      <c r="V158" s="38"/>
      <c r="W158" s="34"/>
    </row>
    <row r="159" spans="1:24" ht="15.75">
      <c r="A159" s="89">
        <v>2024</v>
      </c>
      <c r="B159" s="68">
        <v>12</v>
      </c>
      <c r="G159" s="98"/>
      <c r="V159" s="38"/>
      <c r="W159" s="34"/>
    </row>
    <row r="160" spans="1:24" ht="15.75">
      <c r="A160" s="113">
        <v>2025</v>
      </c>
      <c r="B160" s="68">
        <v>1</v>
      </c>
      <c r="G160" s="98"/>
      <c r="V160" s="38"/>
      <c r="W160" s="34"/>
    </row>
    <row r="161" spans="1:23" ht="15.75">
      <c r="A161" s="113">
        <v>2025</v>
      </c>
      <c r="B161" s="68">
        <v>2</v>
      </c>
      <c r="G161" s="9">
        <v>398.3</v>
      </c>
      <c r="H161" s="9">
        <v>257.39999999999998</v>
      </c>
      <c r="V161" s="38"/>
      <c r="W161" s="34"/>
    </row>
    <row r="162" spans="1:23" ht="15.75">
      <c r="A162" s="113">
        <v>2025</v>
      </c>
      <c r="B162" s="68">
        <v>3</v>
      </c>
      <c r="V162" s="38"/>
      <c r="W162" s="34"/>
    </row>
    <row r="163" spans="1:23" ht="15.75">
      <c r="A163" s="113">
        <v>2025</v>
      </c>
      <c r="B163" s="68">
        <v>4</v>
      </c>
      <c r="V163" s="38"/>
      <c r="W163" s="34"/>
    </row>
    <row r="164" spans="1:23" ht="15.75">
      <c r="A164" s="113">
        <v>2025</v>
      </c>
      <c r="B164" s="68">
        <v>5</v>
      </c>
      <c r="V164" s="38"/>
      <c r="W164" s="34"/>
    </row>
    <row r="165" spans="1:23" ht="15.75">
      <c r="A165" s="113">
        <v>2025</v>
      </c>
      <c r="B165" s="68">
        <v>6</v>
      </c>
      <c r="V165" s="38"/>
      <c r="W165" s="34"/>
    </row>
    <row r="166" spans="1:23" ht="15.75">
      <c r="A166" s="113">
        <v>2025</v>
      </c>
      <c r="B166" s="68">
        <v>7</v>
      </c>
      <c r="V166" s="38"/>
    </row>
    <row r="167" spans="1:23" ht="15.75">
      <c r="A167" s="113">
        <v>2025</v>
      </c>
      <c r="B167" s="68">
        <v>8</v>
      </c>
      <c r="V167" s="38"/>
    </row>
    <row r="168" spans="1:23" ht="15.75">
      <c r="A168" s="113">
        <v>2025</v>
      </c>
      <c r="B168" s="68">
        <v>9</v>
      </c>
      <c r="V168" s="38"/>
    </row>
    <row r="169" spans="1:23" ht="15.75">
      <c r="A169" s="113">
        <v>2025</v>
      </c>
      <c r="B169" s="68">
        <v>10</v>
      </c>
      <c r="V169" s="38"/>
    </row>
    <row r="170" spans="1:23" ht="15.75">
      <c r="A170" s="113">
        <v>2025</v>
      </c>
      <c r="B170" s="68">
        <v>11</v>
      </c>
      <c r="V170" s="38"/>
    </row>
    <row r="171" spans="1:23" ht="15.75">
      <c r="A171" s="113">
        <v>2025</v>
      </c>
      <c r="B171" s="68">
        <v>12</v>
      </c>
      <c r="V171" s="38"/>
    </row>
    <row r="172" spans="1:23">
      <c r="A172" s="113"/>
      <c r="V172" s="38"/>
    </row>
    <row r="173" spans="1:23">
      <c r="A173" s="113"/>
      <c r="V173" s="38"/>
    </row>
    <row r="174" spans="1:23">
      <c r="A174" s="113"/>
      <c r="V174" s="38"/>
    </row>
    <row r="175" spans="1:23">
      <c r="A175" s="113"/>
      <c r="V175" s="38"/>
    </row>
    <row r="176" spans="1:23">
      <c r="A176" s="113"/>
      <c r="V176" s="38"/>
    </row>
    <row r="177" spans="1:22">
      <c r="A177" s="113"/>
      <c r="V177" s="38"/>
    </row>
    <row r="178" spans="1:22">
      <c r="V178" s="38"/>
    </row>
    <row r="179" spans="1:22">
      <c r="V179" s="38"/>
    </row>
    <row r="180" spans="1:22">
      <c r="V180" s="38"/>
    </row>
    <row r="181" spans="1:22">
      <c r="V181" s="38"/>
    </row>
    <row r="182" spans="1:22">
      <c r="V182" s="38"/>
    </row>
    <row r="183" spans="1:22">
      <c r="V183" s="38"/>
    </row>
    <row r="184" spans="1:22">
      <c r="V184" s="38"/>
    </row>
    <row r="185" spans="1:22">
      <c r="V185" s="38"/>
    </row>
    <row r="186" spans="1:22">
      <c r="V186" s="38"/>
    </row>
    <row r="187" spans="1:22">
      <c r="V187" s="38"/>
    </row>
    <row r="188" spans="1:22">
      <c r="V188" s="38"/>
    </row>
    <row r="189" spans="1:22">
      <c r="V189" s="38"/>
    </row>
    <row r="190" spans="1:22">
      <c r="V190" s="38"/>
    </row>
    <row r="191" spans="1:22">
      <c r="V191" s="38"/>
    </row>
    <row r="192" spans="1:22">
      <c r="V192" s="38"/>
    </row>
    <row r="193" spans="22:22">
      <c r="V193" s="38"/>
    </row>
    <row r="194" spans="22:22">
      <c r="V194" s="38"/>
    </row>
    <row r="195" spans="22:22">
      <c r="V195" s="38"/>
    </row>
    <row r="196" spans="22:22">
      <c r="V196" s="38"/>
    </row>
    <row r="197" spans="22:22">
      <c r="V197" s="38"/>
    </row>
    <row r="198" spans="22:22">
      <c r="V198" s="38"/>
    </row>
    <row r="199" spans="22:22">
      <c r="V199" s="38"/>
    </row>
    <row r="200" spans="22:22">
      <c r="V200" s="38"/>
    </row>
    <row r="201" spans="22:22">
      <c r="V201" s="38"/>
    </row>
    <row r="202" spans="22:22">
      <c r="V202" s="38"/>
    </row>
    <row r="203" spans="22:22">
      <c r="V203" s="38"/>
    </row>
    <row r="204" spans="22:22">
      <c r="V204" s="38"/>
    </row>
    <row r="205" spans="22:22">
      <c r="V205" s="38"/>
    </row>
    <row r="206" spans="22:22">
      <c r="V206" s="38"/>
    </row>
    <row r="207" spans="22:22">
      <c r="V207" s="38"/>
    </row>
    <row r="208" spans="22:22">
      <c r="V208" s="38"/>
    </row>
    <row r="209" spans="22:22">
      <c r="V209" s="38"/>
    </row>
    <row r="210" spans="22:22">
      <c r="V210" s="38"/>
    </row>
    <row r="211" spans="22:22">
      <c r="V211" s="38"/>
    </row>
    <row r="212" spans="22:22">
      <c r="V212" s="38"/>
    </row>
    <row r="213" spans="22:22">
      <c r="V213" s="38"/>
    </row>
    <row r="214" spans="22:22">
      <c r="V214" s="38"/>
    </row>
    <row r="215" spans="22:22">
      <c r="V215" s="38"/>
    </row>
    <row r="216" spans="22:22">
      <c r="V216" s="38"/>
    </row>
    <row r="217" spans="22:22">
      <c r="V217" s="38"/>
    </row>
    <row r="218" spans="22:22">
      <c r="V218" s="38"/>
    </row>
    <row r="219" spans="22:22">
      <c r="V219" s="38"/>
    </row>
    <row r="220" spans="22:22">
      <c r="V220" s="38"/>
    </row>
    <row r="221" spans="22:22">
      <c r="V221" s="38"/>
    </row>
    <row r="222" spans="22:22">
      <c r="V222" s="38"/>
    </row>
    <row r="223" spans="22:22">
      <c r="V223" s="38"/>
    </row>
    <row r="224" spans="22:22">
      <c r="V224" s="38"/>
    </row>
    <row r="225" spans="22:22">
      <c r="V225" s="38"/>
    </row>
    <row r="226" spans="22:22">
      <c r="V226" s="38"/>
    </row>
    <row r="227" spans="22:22">
      <c r="V227" s="38"/>
    </row>
    <row r="228" spans="22:22">
      <c r="V228" s="38"/>
    </row>
    <row r="229" spans="22:22">
      <c r="V229" s="38"/>
    </row>
    <row r="230" spans="22:22">
      <c r="V230" s="38"/>
    </row>
    <row r="231" spans="22:22">
      <c r="V231" s="38"/>
    </row>
    <row r="232" spans="22:22">
      <c r="V232" s="38"/>
    </row>
    <row r="233" spans="22:22">
      <c r="V233" s="38"/>
    </row>
    <row r="234" spans="22:22">
      <c r="V234" s="38"/>
    </row>
    <row r="235" spans="22:22">
      <c r="V235" s="38"/>
    </row>
    <row r="236" spans="22:22">
      <c r="V236" s="38"/>
    </row>
    <row r="237" spans="22:22">
      <c r="V237" s="38"/>
    </row>
    <row r="238" spans="22:22">
      <c r="V238" s="38"/>
    </row>
    <row r="239" spans="22:22">
      <c r="V239" s="38"/>
    </row>
    <row r="240" spans="22:22">
      <c r="V240" s="38"/>
    </row>
    <row r="241" spans="22:22">
      <c r="V241" s="38"/>
    </row>
    <row r="242" spans="22:22">
      <c r="V242" s="38"/>
    </row>
    <row r="243" spans="22:22">
      <c r="V243" s="38"/>
    </row>
    <row r="244" spans="22:22">
      <c r="V244" s="38"/>
    </row>
    <row r="245" spans="22:22">
      <c r="V245" s="38"/>
    </row>
    <row r="246" spans="22:22">
      <c r="V246" s="38"/>
    </row>
    <row r="247" spans="22:22">
      <c r="V247" s="38"/>
    </row>
    <row r="248" spans="22:22">
      <c r="V248" s="38"/>
    </row>
    <row r="249" spans="22:22">
      <c r="V249" s="38"/>
    </row>
    <row r="250" spans="22:22">
      <c r="V250" s="38"/>
    </row>
    <row r="251" spans="22:22">
      <c r="V251" s="38"/>
    </row>
    <row r="252" spans="22:22">
      <c r="V252" s="38"/>
    </row>
    <row r="253" spans="22:22">
      <c r="V253" s="38"/>
    </row>
    <row r="254" spans="22:22">
      <c r="V254" s="38"/>
    </row>
    <row r="255" spans="22:22">
      <c r="V255" s="38"/>
    </row>
    <row r="256" spans="22:22">
      <c r="V256" s="38"/>
    </row>
    <row r="257" spans="22:22">
      <c r="V257" s="38"/>
    </row>
    <row r="258" spans="22:22">
      <c r="V258" s="38"/>
    </row>
    <row r="259" spans="22:22">
      <c r="V259" s="38"/>
    </row>
    <row r="260" spans="22:22">
      <c r="V260" s="38"/>
    </row>
    <row r="261" spans="22:22">
      <c r="V261" s="38"/>
    </row>
    <row r="262" spans="22:22">
      <c r="V262" s="38"/>
    </row>
    <row r="263" spans="22:22">
      <c r="V263" s="38"/>
    </row>
    <row r="264" spans="22:22">
      <c r="V264" s="38"/>
    </row>
    <row r="265" spans="22:22">
      <c r="V265" s="38"/>
    </row>
    <row r="266" spans="22:22">
      <c r="V266" s="38"/>
    </row>
    <row r="267" spans="22:22">
      <c r="V267" s="38"/>
    </row>
    <row r="268" spans="22:22">
      <c r="V268" s="38"/>
    </row>
    <row r="269" spans="22:22">
      <c r="V269" s="38"/>
    </row>
    <row r="270" spans="22:22">
      <c r="V270" s="38"/>
    </row>
    <row r="271" spans="22:22">
      <c r="V271" s="38"/>
    </row>
    <row r="272" spans="22:22">
      <c r="V272" s="38"/>
    </row>
    <row r="273" spans="22:22">
      <c r="V273" s="38"/>
    </row>
    <row r="274" spans="22:22">
      <c r="V274" s="38"/>
    </row>
    <row r="275" spans="22:22">
      <c r="V275" s="38"/>
    </row>
    <row r="276" spans="22:22">
      <c r="V276" s="38"/>
    </row>
    <row r="277" spans="22:22">
      <c r="V277" s="38"/>
    </row>
    <row r="278" spans="22:22">
      <c r="V278" s="38"/>
    </row>
    <row r="279" spans="22:22">
      <c r="V279" s="38"/>
    </row>
    <row r="280" spans="22:22">
      <c r="V280" s="38"/>
    </row>
    <row r="281" spans="22:22">
      <c r="V281" s="38"/>
    </row>
    <row r="282" spans="22:22">
      <c r="V282" s="38"/>
    </row>
    <row r="283" spans="22:22">
      <c r="V283" s="38"/>
    </row>
    <row r="284" spans="22:22">
      <c r="V284" s="38"/>
    </row>
    <row r="285" spans="22:22">
      <c r="V285" s="38"/>
    </row>
    <row r="286" spans="22:22">
      <c r="V286" s="38"/>
    </row>
    <row r="287" spans="22:22">
      <c r="V287" s="38"/>
    </row>
    <row r="288" spans="22:22">
      <c r="V288" s="38"/>
    </row>
    <row r="289" spans="22:22">
      <c r="V289" s="38"/>
    </row>
    <row r="290" spans="22:22">
      <c r="V290" s="38"/>
    </row>
    <row r="291" spans="22:22">
      <c r="V291" s="38"/>
    </row>
    <row r="292" spans="22:22">
      <c r="V292" s="38"/>
    </row>
    <row r="293" spans="22:22">
      <c r="V293" s="38"/>
    </row>
    <row r="294" spans="22:22">
      <c r="V294" s="38"/>
    </row>
    <row r="295" spans="22:22">
      <c r="V295" s="38"/>
    </row>
    <row r="296" spans="22:22">
      <c r="V296" s="38"/>
    </row>
    <row r="297" spans="22:22">
      <c r="V297" s="38"/>
    </row>
    <row r="298" spans="22:22">
      <c r="V298" s="38"/>
    </row>
    <row r="299" spans="22:22">
      <c r="V299" s="38"/>
    </row>
    <row r="300" spans="22:22">
      <c r="V300" s="38"/>
    </row>
    <row r="301" spans="22:22">
      <c r="V301" s="38"/>
    </row>
    <row r="302" spans="22:22">
      <c r="V302" s="38"/>
    </row>
    <row r="303" spans="22:22">
      <c r="V303" s="38"/>
    </row>
    <row r="304" spans="22:22">
      <c r="V304" s="38"/>
    </row>
    <row r="305" spans="22:22">
      <c r="V305" s="38"/>
    </row>
    <row r="306" spans="22:22">
      <c r="V306" s="38"/>
    </row>
    <row r="307" spans="22:22">
      <c r="V307" s="38"/>
    </row>
    <row r="308" spans="22:22">
      <c r="V308" s="38"/>
    </row>
    <row r="309" spans="22:22">
      <c r="V309" s="38"/>
    </row>
    <row r="310" spans="22:22">
      <c r="V310" s="38"/>
    </row>
    <row r="311" spans="22:22">
      <c r="V311" s="38"/>
    </row>
    <row r="312" spans="22:22">
      <c r="V312" s="38"/>
    </row>
    <row r="313" spans="22:22">
      <c r="V313" s="38"/>
    </row>
    <row r="314" spans="22:22">
      <c r="V314" s="38"/>
    </row>
    <row r="315" spans="22:22">
      <c r="V315" s="38"/>
    </row>
    <row r="316" spans="22:22">
      <c r="V316" s="38"/>
    </row>
    <row r="317" spans="22:22">
      <c r="V317" s="38"/>
    </row>
    <row r="318" spans="22:22">
      <c r="V318" s="38"/>
    </row>
    <row r="319" spans="22:22">
      <c r="V319" s="38"/>
    </row>
    <row r="320" spans="22:22">
      <c r="V320" s="38"/>
    </row>
    <row r="321" spans="22:22">
      <c r="V321" s="38"/>
    </row>
    <row r="322" spans="22:22">
      <c r="V322" s="38"/>
    </row>
    <row r="323" spans="22:22">
      <c r="V323" s="38"/>
    </row>
    <row r="324" spans="22:22">
      <c r="V324" s="38"/>
    </row>
    <row r="325" spans="22:22">
      <c r="V325" s="38"/>
    </row>
    <row r="326" spans="22:22">
      <c r="V326" s="38"/>
    </row>
    <row r="327" spans="22:22">
      <c r="V327" s="38"/>
    </row>
    <row r="328" spans="22:22">
      <c r="V328" s="38"/>
    </row>
    <row r="329" spans="22:22">
      <c r="V329" s="38"/>
    </row>
    <row r="330" spans="22:22">
      <c r="V330" s="38"/>
    </row>
    <row r="331" spans="22:22">
      <c r="V331" s="38"/>
    </row>
    <row r="332" spans="22:22">
      <c r="V332" s="38"/>
    </row>
    <row r="333" spans="22:22">
      <c r="V333" s="38"/>
    </row>
    <row r="334" spans="22:22">
      <c r="V334" s="38"/>
    </row>
    <row r="335" spans="22:22">
      <c r="V335" s="38"/>
    </row>
    <row r="336" spans="22:22">
      <c r="V336" s="38"/>
    </row>
    <row r="337" spans="22:22">
      <c r="V337" s="38"/>
    </row>
    <row r="338" spans="22:22">
      <c r="V338" s="38"/>
    </row>
    <row r="339" spans="22:22">
      <c r="V339" s="38"/>
    </row>
    <row r="340" spans="22:22">
      <c r="V340" s="38"/>
    </row>
    <row r="341" spans="22:22">
      <c r="V341" s="38"/>
    </row>
    <row r="342" spans="22:22">
      <c r="V342" s="38"/>
    </row>
    <row r="343" spans="22:22">
      <c r="V343" s="38"/>
    </row>
    <row r="344" spans="22:22">
      <c r="V344" s="38"/>
    </row>
    <row r="345" spans="22:22">
      <c r="V345" s="38"/>
    </row>
    <row r="346" spans="22:22">
      <c r="V346" s="38"/>
    </row>
    <row r="347" spans="22:22">
      <c r="V347" s="38"/>
    </row>
    <row r="348" spans="22:22">
      <c r="V348" s="38"/>
    </row>
    <row r="349" spans="22:22">
      <c r="V349" s="38"/>
    </row>
    <row r="350" spans="22:22">
      <c r="V350" s="38"/>
    </row>
    <row r="351" spans="22:22">
      <c r="V351" s="38"/>
    </row>
    <row r="352" spans="22:22">
      <c r="V352" s="38"/>
    </row>
    <row r="353" spans="22:22">
      <c r="V353" s="38"/>
    </row>
    <row r="354" spans="22:22">
      <c r="V354" s="38"/>
    </row>
    <row r="355" spans="22:22">
      <c r="V355" s="38"/>
    </row>
    <row r="356" spans="22:22">
      <c r="V356" s="38"/>
    </row>
    <row r="357" spans="22:22">
      <c r="V357" s="38"/>
    </row>
    <row r="358" spans="22:22">
      <c r="V358" s="38"/>
    </row>
    <row r="359" spans="22:22">
      <c r="V359" s="38"/>
    </row>
    <row r="360" spans="22:22">
      <c r="V360" s="38"/>
    </row>
    <row r="361" spans="22:22">
      <c r="V361" s="38"/>
    </row>
    <row r="362" spans="22:22">
      <c r="V362" s="38"/>
    </row>
    <row r="363" spans="22:22">
      <c r="V363" s="38"/>
    </row>
    <row r="364" spans="22:22">
      <c r="V364" s="38"/>
    </row>
    <row r="365" spans="22:22">
      <c r="V365" s="38"/>
    </row>
    <row r="366" spans="22:22">
      <c r="V366" s="38"/>
    </row>
    <row r="367" spans="22:22">
      <c r="V367" s="38"/>
    </row>
    <row r="368" spans="22:22">
      <c r="V368" s="38"/>
    </row>
    <row r="369" spans="22:22">
      <c r="V369" s="38"/>
    </row>
    <row r="370" spans="22:22">
      <c r="V370" s="38"/>
    </row>
    <row r="371" spans="22:22">
      <c r="V371" s="38"/>
    </row>
    <row r="372" spans="22:22">
      <c r="V372" s="38"/>
    </row>
    <row r="373" spans="22:22">
      <c r="V373" s="38"/>
    </row>
    <row r="374" spans="22:22">
      <c r="V374" s="38"/>
    </row>
    <row r="375" spans="22:22">
      <c r="V375" s="38"/>
    </row>
    <row r="376" spans="22:22">
      <c r="V376" s="38"/>
    </row>
    <row r="377" spans="22:22">
      <c r="V377" s="38"/>
    </row>
    <row r="378" spans="22:22">
      <c r="V378" s="38"/>
    </row>
    <row r="379" spans="22:22">
      <c r="V379" s="38"/>
    </row>
    <row r="380" spans="22:22">
      <c r="V380" s="38"/>
    </row>
    <row r="381" spans="22:22">
      <c r="V381" s="38"/>
    </row>
    <row r="382" spans="22:22">
      <c r="V382" s="38"/>
    </row>
    <row r="383" spans="22:22">
      <c r="V383" s="38"/>
    </row>
    <row r="384" spans="22:22">
      <c r="V384" s="38"/>
    </row>
    <row r="385" spans="22:22">
      <c r="V385" s="38"/>
    </row>
    <row r="386" spans="22:22">
      <c r="V386" s="38"/>
    </row>
    <row r="387" spans="22:22">
      <c r="V387" s="38"/>
    </row>
    <row r="388" spans="22:22">
      <c r="V388" s="38"/>
    </row>
    <row r="389" spans="22:22">
      <c r="V389" s="38"/>
    </row>
    <row r="390" spans="22:22">
      <c r="V390" s="38"/>
    </row>
    <row r="391" spans="22:22">
      <c r="V391" s="38"/>
    </row>
    <row r="392" spans="22:22">
      <c r="V392" s="38"/>
    </row>
    <row r="393" spans="22:22">
      <c r="V393" s="38"/>
    </row>
    <row r="394" spans="22:22">
      <c r="V394" s="38"/>
    </row>
    <row r="395" spans="22:22">
      <c r="V395" s="38"/>
    </row>
    <row r="396" spans="22:22">
      <c r="V396" s="38"/>
    </row>
    <row r="397" spans="22:22">
      <c r="V397" s="38"/>
    </row>
    <row r="398" spans="22:22">
      <c r="V398" s="38"/>
    </row>
    <row r="399" spans="22:22">
      <c r="V399" s="38"/>
    </row>
    <row r="400" spans="22:22">
      <c r="V400" s="38"/>
    </row>
    <row r="401" spans="22:22">
      <c r="V401" s="38"/>
    </row>
    <row r="402" spans="22:22">
      <c r="V402" s="38"/>
    </row>
    <row r="403" spans="22:22">
      <c r="V403" s="38"/>
    </row>
    <row r="404" spans="22:22">
      <c r="V404" s="38"/>
    </row>
    <row r="405" spans="22:22">
      <c r="V405" s="38"/>
    </row>
    <row r="406" spans="22:22">
      <c r="V406" s="38"/>
    </row>
    <row r="407" spans="22:22">
      <c r="V407" s="38"/>
    </row>
    <row r="408" spans="22:22">
      <c r="V408" s="38"/>
    </row>
    <row r="409" spans="22:22">
      <c r="V409" s="38"/>
    </row>
    <row r="410" spans="22:22">
      <c r="V410" s="38"/>
    </row>
    <row r="411" spans="22:22">
      <c r="V411" s="38"/>
    </row>
    <row r="412" spans="22:22">
      <c r="V412" s="38"/>
    </row>
    <row r="413" spans="22:22">
      <c r="V413" s="38"/>
    </row>
    <row r="414" spans="22:22">
      <c r="V414" s="38"/>
    </row>
    <row r="415" spans="22:22">
      <c r="V415" s="38"/>
    </row>
    <row r="416" spans="22:22">
      <c r="V416" s="38"/>
    </row>
    <row r="417" spans="22:22">
      <c r="V417" s="38"/>
    </row>
    <row r="418" spans="22:22">
      <c r="V418" s="38"/>
    </row>
    <row r="419" spans="22:22">
      <c r="V419" s="38"/>
    </row>
    <row r="420" spans="22:22">
      <c r="V420" s="38"/>
    </row>
    <row r="421" spans="22:22">
      <c r="V421" s="38"/>
    </row>
    <row r="422" spans="22:22">
      <c r="V422" s="38"/>
    </row>
    <row r="423" spans="22:22">
      <c r="V423" s="38"/>
    </row>
    <row r="424" spans="22:22">
      <c r="V424" s="38"/>
    </row>
    <row r="425" spans="22:22">
      <c r="V425" s="38"/>
    </row>
    <row r="426" spans="22:22">
      <c r="V426" s="38"/>
    </row>
    <row r="427" spans="22:22">
      <c r="V427" s="38"/>
    </row>
    <row r="428" spans="22:22">
      <c r="V428" s="38"/>
    </row>
    <row r="429" spans="22:22">
      <c r="V429" s="38"/>
    </row>
    <row r="430" spans="22:22">
      <c r="V430" s="38"/>
    </row>
    <row r="431" spans="22:22">
      <c r="V431" s="38"/>
    </row>
    <row r="432" spans="22:22">
      <c r="V432" s="38"/>
    </row>
    <row r="433" spans="22:22">
      <c r="V433" s="38"/>
    </row>
    <row r="434" spans="22:22">
      <c r="V434" s="38"/>
    </row>
    <row r="435" spans="22:22">
      <c r="V435" s="38"/>
    </row>
    <row r="436" spans="22:22">
      <c r="V436" s="38"/>
    </row>
    <row r="437" spans="22:22">
      <c r="V437" s="38"/>
    </row>
    <row r="438" spans="22:22">
      <c r="V438" s="38"/>
    </row>
    <row r="439" spans="22:22">
      <c r="V439" s="38"/>
    </row>
    <row r="440" spans="22:22">
      <c r="V440" s="38"/>
    </row>
    <row r="441" spans="22:22">
      <c r="V441" s="38"/>
    </row>
    <row r="442" spans="22:22">
      <c r="V442" s="38"/>
    </row>
    <row r="443" spans="22:22">
      <c r="V443" s="38"/>
    </row>
    <row r="444" spans="22:22">
      <c r="V444" s="38"/>
    </row>
    <row r="445" spans="22:22">
      <c r="V445" s="38"/>
    </row>
    <row r="446" spans="22:22">
      <c r="V446" s="38"/>
    </row>
    <row r="447" spans="22:22">
      <c r="V447" s="38"/>
    </row>
    <row r="448" spans="22:22">
      <c r="V448" s="38"/>
    </row>
    <row r="449" spans="22:22">
      <c r="V449" s="38"/>
    </row>
    <row r="450" spans="22:22">
      <c r="V450" s="38"/>
    </row>
    <row r="451" spans="22:22">
      <c r="V451" s="38"/>
    </row>
    <row r="452" spans="22:22">
      <c r="V452" s="38"/>
    </row>
    <row r="453" spans="22:22">
      <c r="V453" s="38"/>
    </row>
    <row r="454" spans="22:22">
      <c r="V454" s="38"/>
    </row>
    <row r="455" spans="22:22">
      <c r="V455" s="38"/>
    </row>
    <row r="456" spans="22:22">
      <c r="V456" s="38"/>
    </row>
    <row r="457" spans="22:22">
      <c r="V457" s="38"/>
    </row>
    <row r="458" spans="22:22">
      <c r="V458" s="38"/>
    </row>
    <row r="459" spans="22:22">
      <c r="V459" s="38"/>
    </row>
    <row r="460" spans="22:22">
      <c r="V460" s="38"/>
    </row>
    <row r="461" spans="22:22">
      <c r="V461" s="38"/>
    </row>
    <row r="462" spans="22:22">
      <c r="V462" s="38"/>
    </row>
    <row r="463" spans="22:22">
      <c r="V463" s="38"/>
    </row>
    <row r="464" spans="22:22">
      <c r="V464" s="38"/>
    </row>
    <row r="465" spans="22:22">
      <c r="V465" s="38"/>
    </row>
    <row r="466" spans="22:22">
      <c r="V466" s="38"/>
    </row>
    <row r="467" spans="22:22">
      <c r="V467" s="38"/>
    </row>
    <row r="468" spans="22:22">
      <c r="V468" s="38"/>
    </row>
    <row r="469" spans="22:22">
      <c r="V469" s="38"/>
    </row>
    <row r="470" spans="22:22">
      <c r="V470" s="38"/>
    </row>
    <row r="471" spans="22:22">
      <c r="V471" s="38"/>
    </row>
    <row r="472" spans="22:22">
      <c r="V472" s="38"/>
    </row>
    <row r="473" spans="22:22">
      <c r="V473" s="38"/>
    </row>
    <row r="474" spans="22:22">
      <c r="V474" s="38"/>
    </row>
    <row r="475" spans="22:22">
      <c r="V475" s="38"/>
    </row>
    <row r="476" spans="22:22">
      <c r="V476" s="38"/>
    </row>
    <row r="477" spans="22:22">
      <c r="V477" s="38"/>
    </row>
    <row r="478" spans="22:22">
      <c r="V478" s="38"/>
    </row>
    <row r="479" spans="22:22">
      <c r="V479" s="38"/>
    </row>
    <row r="480" spans="22:22">
      <c r="V480" s="38"/>
    </row>
    <row r="481" spans="22:22">
      <c r="V481" s="38"/>
    </row>
    <row r="482" spans="22:22">
      <c r="V482" s="38"/>
    </row>
    <row r="483" spans="22:22">
      <c r="V483" s="38"/>
    </row>
    <row r="484" spans="22:22">
      <c r="V484" s="38"/>
    </row>
    <row r="485" spans="22:22">
      <c r="V485" s="38"/>
    </row>
    <row r="486" spans="22:22">
      <c r="V486" s="38"/>
    </row>
    <row r="487" spans="22:22">
      <c r="V487" s="38"/>
    </row>
    <row r="488" spans="22:22">
      <c r="V488" s="38"/>
    </row>
    <row r="489" spans="22:22">
      <c r="V489" s="38"/>
    </row>
    <row r="490" spans="22:22">
      <c r="V490" s="38"/>
    </row>
    <row r="491" spans="22:22">
      <c r="V491" s="38"/>
    </row>
    <row r="492" spans="22:22">
      <c r="V492" s="38"/>
    </row>
    <row r="493" spans="22:22">
      <c r="V493" s="38"/>
    </row>
    <row r="494" spans="22:22">
      <c r="V494" s="38"/>
    </row>
    <row r="495" spans="22:22">
      <c r="V495" s="38"/>
    </row>
    <row r="496" spans="22:22">
      <c r="V496" s="38"/>
    </row>
    <row r="497" spans="22:22">
      <c r="V497" s="38"/>
    </row>
    <row r="498" spans="22:22">
      <c r="V498" s="38"/>
    </row>
    <row r="499" spans="22:22">
      <c r="V499" s="38"/>
    </row>
    <row r="500" spans="22:22">
      <c r="V500" s="38"/>
    </row>
    <row r="501" spans="22:22">
      <c r="V501" s="38"/>
    </row>
    <row r="502" spans="22:22">
      <c r="V502" s="38"/>
    </row>
    <row r="503" spans="22:22">
      <c r="V503" s="38"/>
    </row>
    <row r="504" spans="22:22">
      <c r="V504" s="38"/>
    </row>
    <row r="505" spans="22:22">
      <c r="V505" s="38"/>
    </row>
    <row r="506" spans="22:22">
      <c r="V506" s="38"/>
    </row>
    <row r="507" spans="22:22">
      <c r="V507" s="38"/>
    </row>
    <row r="508" spans="22:22">
      <c r="V508" s="38"/>
    </row>
    <row r="509" spans="22:22">
      <c r="V509" s="38"/>
    </row>
    <row r="510" spans="22:22">
      <c r="V510" s="38"/>
    </row>
    <row r="511" spans="22:22">
      <c r="V511" s="38"/>
    </row>
    <row r="512" spans="22:22">
      <c r="V512" s="38"/>
    </row>
    <row r="513" spans="22:22">
      <c r="V513" s="38"/>
    </row>
    <row r="514" spans="22:22">
      <c r="V514" s="38"/>
    </row>
    <row r="515" spans="22:22">
      <c r="V515" s="38"/>
    </row>
    <row r="516" spans="22:22">
      <c r="V516" s="38"/>
    </row>
    <row r="517" spans="22:22">
      <c r="V517" s="38"/>
    </row>
    <row r="518" spans="22:22">
      <c r="V518" s="38"/>
    </row>
    <row r="519" spans="22:22">
      <c r="V519" s="38"/>
    </row>
    <row r="520" spans="22:22">
      <c r="V520" s="38"/>
    </row>
    <row r="521" spans="22:22">
      <c r="V521" s="38"/>
    </row>
    <row r="522" spans="22:22">
      <c r="V522" s="38"/>
    </row>
    <row r="523" spans="22:22">
      <c r="V523" s="38"/>
    </row>
    <row r="524" spans="22:22">
      <c r="V524" s="38"/>
    </row>
    <row r="525" spans="22:22">
      <c r="V525" s="38"/>
    </row>
    <row r="526" spans="22:22">
      <c r="V526" s="38"/>
    </row>
    <row r="527" spans="22:22">
      <c r="V527" s="38"/>
    </row>
    <row r="528" spans="22:22">
      <c r="V528" s="38"/>
    </row>
    <row r="529" spans="22:22">
      <c r="V529" s="38"/>
    </row>
    <row r="530" spans="22:22">
      <c r="V530" s="38"/>
    </row>
    <row r="531" spans="22:22">
      <c r="V531" s="38"/>
    </row>
    <row r="532" spans="22:22">
      <c r="V532" s="38"/>
    </row>
    <row r="533" spans="22:22">
      <c r="V533" s="38"/>
    </row>
    <row r="534" spans="22:22">
      <c r="V534" s="38"/>
    </row>
    <row r="535" spans="22:22">
      <c r="V535" s="38"/>
    </row>
    <row r="536" spans="22:22">
      <c r="V536" s="38"/>
    </row>
    <row r="537" spans="22:22">
      <c r="V537" s="38"/>
    </row>
    <row r="538" spans="22:22">
      <c r="V538" s="38"/>
    </row>
    <row r="539" spans="22:22">
      <c r="V539" s="38"/>
    </row>
    <row r="540" spans="22:22">
      <c r="V540" s="38"/>
    </row>
    <row r="541" spans="22:22">
      <c r="V541" s="38"/>
    </row>
    <row r="542" spans="22:22">
      <c r="V542" s="38"/>
    </row>
    <row r="543" spans="22:22">
      <c r="V543" s="38"/>
    </row>
    <row r="544" spans="22:22">
      <c r="V544" s="38"/>
    </row>
    <row r="545" spans="22:22">
      <c r="V545" s="38"/>
    </row>
    <row r="546" spans="22:22">
      <c r="V546" s="38"/>
    </row>
    <row r="547" spans="22:22">
      <c r="V547" s="38"/>
    </row>
    <row r="548" spans="22:22">
      <c r="V548" s="38"/>
    </row>
    <row r="549" spans="22:22">
      <c r="V549" s="38"/>
    </row>
    <row r="550" spans="22:22">
      <c r="V550" s="38"/>
    </row>
    <row r="551" spans="22:22">
      <c r="V551" s="38"/>
    </row>
    <row r="552" spans="22:22">
      <c r="V552" s="38"/>
    </row>
    <row r="553" spans="22:22">
      <c r="V553" s="38"/>
    </row>
    <row r="554" spans="22:22">
      <c r="V554" s="38"/>
    </row>
    <row r="555" spans="22:22">
      <c r="V555" s="38"/>
    </row>
    <row r="556" spans="22:22">
      <c r="V556" s="38"/>
    </row>
    <row r="557" spans="22:22">
      <c r="V557" s="38"/>
    </row>
    <row r="558" spans="22:22">
      <c r="V558" s="38"/>
    </row>
    <row r="559" spans="22:22">
      <c r="V559" s="38"/>
    </row>
    <row r="560" spans="22:22">
      <c r="V560" s="38"/>
    </row>
    <row r="561" spans="22:22">
      <c r="V561" s="38"/>
    </row>
    <row r="562" spans="22:22">
      <c r="V562" s="38"/>
    </row>
    <row r="563" spans="22:22">
      <c r="V563" s="38"/>
    </row>
    <row r="564" spans="22:22">
      <c r="V564" s="38"/>
    </row>
    <row r="565" spans="22:22">
      <c r="V565" s="38"/>
    </row>
    <row r="566" spans="22:22">
      <c r="V566" s="38"/>
    </row>
    <row r="567" spans="22:22">
      <c r="V567" s="38"/>
    </row>
    <row r="568" spans="22:22">
      <c r="V568" s="38"/>
    </row>
    <row r="569" spans="22:22">
      <c r="V569" s="38"/>
    </row>
    <row r="570" spans="22:22">
      <c r="V570" s="38"/>
    </row>
    <row r="571" spans="22:22">
      <c r="V571" s="38"/>
    </row>
    <row r="572" spans="22:22">
      <c r="V572" s="38"/>
    </row>
    <row r="573" spans="22:22">
      <c r="V573" s="38"/>
    </row>
    <row r="574" spans="22:22">
      <c r="V574" s="38"/>
    </row>
    <row r="575" spans="22:22">
      <c r="V575" s="38"/>
    </row>
    <row r="576" spans="22:22">
      <c r="V576" s="38"/>
    </row>
    <row r="577" spans="22:22">
      <c r="V577" s="38"/>
    </row>
    <row r="578" spans="22:22">
      <c r="V578" s="38"/>
    </row>
    <row r="579" spans="22:22">
      <c r="V579" s="38"/>
    </row>
    <row r="580" spans="22:22">
      <c r="V580" s="38"/>
    </row>
    <row r="581" spans="22:22">
      <c r="V581" s="38"/>
    </row>
    <row r="582" spans="22:22">
      <c r="V582" s="38"/>
    </row>
    <row r="583" spans="22:22">
      <c r="V583" s="38"/>
    </row>
    <row r="584" spans="22:22">
      <c r="V584" s="38"/>
    </row>
    <row r="585" spans="22:22">
      <c r="V585" s="38"/>
    </row>
    <row r="586" spans="22:22">
      <c r="V586" s="38"/>
    </row>
    <row r="587" spans="22:22">
      <c r="V587" s="38"/>
    </row>
    <row r="588" spans="22:22">
      <c r="V588" s="38"/>
    </row>
    <row r="589" spans="22:22">
      <c r="V589" s="38"/>
    </row>
    <row r="590" spans="22:22">
      <c r="V590" s="38"/>
    </row>
    <row r="591" spans="22:22">
      <c r="V591" s="38"/>
    </row>
    <row r="592" spans="22:22">
      <c r="V592" s="38"/>
    </row>
    <row r="593" spans="22:22">
      <c r="V593" s="38"/>
    </row>
    <row r="594" spans="22:22">
      <c r="V594" s="38"/>
    </row>
    <row r="595" spans="22:22">
      <c r="V595" s="38"/>
    </row>
    <row r="596" spans="22:22">
      <c r="V596" s="38"/>
    </row>
    <row r="597" spans="22:22">
      <c r="V597" s="38"/>
    </row>
    <row r="598" spans="22:22">
      <c r="V598" s="38"/>
    </row>
    <row r="599" spans="22:22">
      <c r="V599" s="38"/>
    </row>
    <row r="600" spans="22:22">
      <c r="V600" s="38"/>
    </row>
    <row r="601" spans="22:22">
      <c r="V601" s="38"/>
    </row>
    <row r="602" spans="22:22">
      <c r="V602" s="38"/>
    </row>
    <row r="603" spans="22:22">
      <c r="V603" s="38"/>
    </row>
    <row r="604" spans="22:22">
      <c r="V604" s="38"/>
    </row>
    <row r="605" spans="22:22">
      <c r="V605" s="38"/>
    </row>
    <row r="606" spans="22:22">
      <c r="V606" s="38"/>
    </row>
    <row r="607" spans="22:22">
      <c r="V607" s="38"/>
    </row>
    <row r="608" spans="22:22">
      <c r="V608" s="38"/>
    </row>
    <row r="609" spans="22:22">
      <c r="V609" s="38"/>
    </row>
    <row r="610" spans="22:22">
      <c r="V610" s="38"/>
    </row>
    <row r="611" spans="22:22">
      <c r="V611" s="38"/>
    </row>
    <row r="612" spans="22:22">
      <c r="V612" s="38"/>
    </row>
    <row r="613" spans="22:22">
      <c r="V613" s="38"/>
    </row>
    <row r="614" spans="22:22">
      <c r="V614" s="38"/>
    </row>
    <row r="615" spans="22:22">
      <c r="V615" s="38"/>
    </row>
    <row r="616" spans="22:22">
      <c r="V616" s="38"/>
    </row>
    <row r="617" spans="22:22">
      <c r="V617" s="38"/>
    </row>
    <row r="618" spans="22:22">
      <c r="V618" s="38"/>
    </row>
    <row r="619" spans="22:22">
      <c r="V619" s="38"/>
    </row>
    <row r="620" spans="22:22">
      <c r="V620" s="38"/>
    </row>
    <row r="621" spans="22:22">
      <c r="V621" s="38"/>
    </row>
    <row r="622" spans="22:22">
      <c r="V622" s="38"/>
    </row>
    <row r="623" spans="22:22">
      <c r="V623" s="38"/>
    </row>
    <row r="624" spans="22:22">
      <c r="V624" s="38"/>
    </row>
    <row r="625" spans="22:22">
      <c r="V625" s="38"/>
    </row>
    <row r="626" spans="22:22">
      <c r="V626" s="38"/>
    </row>
    <row r="627" spans="22:22">
      <c r="V627" s="38"/>
    </row>
    <row r="628" spans="22:22">
      <c r="V628" s="38"/>
    </row>
    <row r="629" spans="22:22">
      <c r="V629" s="38"/>
    </row>
    <row r="630" spans="22:22">
      <c r="V630" s="38"/>
    </row>
    <row r="631" spans="22:22">
      <c r="V631" s="38"/>
    </row>
    <row r="632" spans="22:22">
      <c r="V632" s="38"/>
    </row>
    <row r="633" spans="22:22">
      <c r="V633" s="38"/>
    </row>
    <row r="634" spans="22:22">
      <c r="V634" s="38"/>
    </row>
    <row r="635" spans="22:22">
      <c r="V635" s="38"/>
    </row>
    <row r="636" spans="22:22">
      <c r="V636" s="38"/>
    </row>
    <row r="637" spans="22:22">
      <c r="V637" s="38"/>
    </row>
    <row r="638" spans="22:22">
      <c r="V638" s="38"/>
    </row>
    <row r="639" spans="22:22">
      <c r="V639" s="38"/>
    </row>
    <row r="640" spans="22:22">
      <c r="V640" s="38"/>
    </row>
    <row r="641" spans="22:22">
      <c r="V641" s="38"/>
    </row>
    <row r="642" spans="22:22">
      <c r="V642" s="38"/>
    </row>
    <row r="643" spans="22:22">
      <c r="V643" s="38"/>
    </row>
    <row r="644" spans="22:22">
      <c r="V644" s="38"/>
    </row>
    <row r="645" spans="22:22">
      <c r="V645" s="38"/>
    </row>
    <row r="646" spans="22:22">
      <c r="V646" s="38"/>
    </row>
    <row r="647" spans="22:22">
      <c r="V647" s="38"/>
    </row>
    <row r="648" spans="22:22">
      <c r="V648" s="38"/>
    </row>
    <row r="649" spans="22:22">
      <c r="V649" s="38"/>
    </row>
    <row r="650" spans="22:22">
      <c r="V650" s="38"/>
    </row>
    <row r="651" spans="22:22">
      <c r="V651" s="38"/>
    </row>
    <row r="652" spans="22:22">
      <c r="V652" s="38"/>
    </row>
    <row r="653" spans="22:22">
      <c r="V653" s="38"/>
    </row>
    <row r="654" spans="22:22">
      <c r="V654" s="38"/>
    </row>
    <row r="655" spans="22:22">
      <c r="V655" s="38"/>
    </row>
    <row r="656" spans="22:22">
      <c r="V656" s="38"/>
    </row>
    <row r="657" spans="22:22">
      <c r="V657" s="38"/>
    </row>
    <row r="658" spans="22:22">
      <c r="V658" s="38"/>
    </row>
    <row r="659" spans="22:22">
      <c r="V659" s="38"/>
    </row>
    <row r="660" spans="22:22">
      <c r="V660" s="38"/>
    </row>
    <row r="661" spans="22:22">
      <c r="V661" s="38"/>
    </row>
    <row r="662" spans="22:22">
      <c r="V662" s="38"/>
    </row>
    <row r="663" spans="22:22">
      <c r="V663" s="38"/>
    </row>
    <row r="664" spans="22:22">
      <c r="V664" s="38"/>
    </row>
    <row r="665" spans="22:22">
      <c r="V665" s="38"/>
    </row>
    <row r="666" spans="22:22">
      <c r="V666" s="38"/>
    </row>
    <row r="667" spans="22:22">
      <c r="V667" s="38"/>
    </row>
    <row r="668" spans="22:22">
      <c r="V668" s="38"/>
    </row>
    <row r="669" spans="22:22">
      <c r="V669" s="38"/>
    </row>
    <row r="670" spans="22:22">
      <c r="V670" s="38"/>
    </row>
    <row r="671" spans="22:22">
      <c r="V671" s="38"/>
    </row>
    <row r="672" spans="22:22">
      <c r="V672" s="38"/>
    </row>
    <row r="673" spans="22:22">
      <c r="V673" s="38"/>
    </row>
    <row r="674" spans="22:22">
      <c r="V674" s="38"/>
    </row>
    <row r="675" spans="22:22">
      <c r="V675" s="38"/>
    </row>
    <row r="676" spans="22:22">
      <c r="V676" s="38"/>
    </row>
    <row r="677" spans="22:22">
      <c r="V677" s="38"/>
    </row>
    <row r="678" spans="22:22">
      <c r="V678" s="38"/>
    </row>
    <row r="679" spans="22:22">
      <c r="V679" s="38"/>
    </row>
    <row r="680" spans="22:22">
      <c r="V680" s="38"/>
    </row>
    <row r="681" spans="22:22">
      <c r="V681" s="38"/>
    </row>
    <row r="682" spans="22:22">
      <c r="V682" s="38"/>
    </row>
    <row r="683" spans="22:22">
      <c r="V683" s="38"/>
    </row>
    <row r="684" spans="22:22">
      <c r="V684" s="38"/>
    </row>
    <row r="685" spans="22:22">
      <c r="V685" s="38"/>
    </row>
    <row r="686" spans="22:22">
      <c r="V686" s="38"/>
    </row>
    <row r="687" spans="22:22">
      <c r="V687" s="38"/>
    </row>
    <row r="688" spans="22:22">
      <c r="V688" s="38"/>
    </row>
    <row r="689" spans="22:22">
      <c r="V689" s="38"/>
    </row>
    <row r="690" spans="22:22">
      <c r="V690" s="38"/>
    </row>
    <row r="691" spans="22:22">
      <c r="V691" s="38"/>
    </row>
    <row r="692" spans="22:22">
      <c r="V692" s="38"/>
    </row>
    <row r="693" spans="22:22">
      <c r="V693" s="38"/>
    </row>
    <row r="694" spans="22:22">
      <c r="V694" s="38"/>
    </row>
    <row r="695" spans="22:22">
      <c r="V695" s="38"/>
    </row>
    <row r="696" spans="22:22">
      <c r="V696" s="38"/>
    </row>
    <row r="697" spans="22:22">
      <c r="V697" s="38"/>
    </row>
    <row r="698" spans="22:22">
      <c r="V698" s="38"/>
    </row>
    <row r="699" spans="22:22">
      <c r="V699" s="38"/>
    </row>
    <row r="700" spans="22:22">
      <c r="V700" s="38"/>
    </row>
    <row r="701" spans="22:22">
      <c r="V701" s="38"/>
    </row>
    <row r="702" spans="22:22">
      <c r="V702" s="38"/>
    </row>
    <row r="703" spans="22:22">
      <c r="V703" s="38"/>
    </row>
    <row r="704" spans="22:22">
      <c r="V704" s="38"/>
    </row>
    <row r="705" spans="22:22">
      <c r="V705" s="38"/>
    </row>
    <row r="706" spans="22:22">
      <c r="V706" s="38"/>
    </row>
    <row r="707" spans="22:22">
      <c r="V707" s="38"/>
    </row>
    <row r="708" spans="22:22">
      <c r="V708" s="38"/>
    </row>
    <row r="709" spans="22:22">
      <c r="V709" s="38"/>
    </row>
    <row r="710" spans="22:22">
      <c r="V710" s="38"/>
    </row>
    <row r="711" spans="22:22">
      <c r="V711" s="38"/>
    </row>
    <row r="712" spans="22:22">
      <c r="V712" s="38"/>
    </row>
    <row r="713" spans="22:22">
      <c r="V713" s="38"/>
    </row>
    <row r="714" spans="22:22">
      <c r="V714" s="38"/>
    </row>
    <row r="715" spans="22:22">
      <c r="V715" s="38"/>
    </row>
    <row r="716" spans="22:22">
      <c r="V716" s="38"/>
    </row>
    <row r="717" spans="22:22">
      <c r="V717" s="38"/>
    </row>
    <row r="718" spans="22:22">
      <c r="V718" s="38"/>
    </row>
    <row r="719" spans="22:22">
      <c r="V719" s="38"/>
    </row>
    <row r="720" spans="22:22">
      <c r="V720" s="38"/>
    </row>
    <row r="721" spans="22:22">
      <c r="V721" s="38"/>
    </row>
    <row r="722" spans="22:22">
      <c r="V722" s="38"/>
    </row>
    <row r="723" spans="22:22">
      <c r="V723" s="38"/>
    </row>
    <row r="724" spans="22:22">
      <c r="V724" s="38"/>
    </row>
    <row r="725" spans="22:22">
      <c r="V725" s="38"/>
    </row>
    <row r="726" spans="22:22">
      <c r="V726" s="38"/>
    </row>
    <row r="727" spans="22:22">
      <c r="V727" s="38"/>
    </row>
    <row r="728" spans="22:22">
      <c r="V728" s="38"/>
    </row>
    <row r="729" spans="22:22">
      <c r="V729" s="38"/>
    </row>
    <row r="730" spans="22:22">
      <c r="V730" s="38"/>
    </row>
    <row r="731" spans="22:22">
      <c r="V731" s="38"/>
    </row>
    <row r="732" spans="22:22">
      <c r="V732" s="38"/>
    </row>
    <row r="733" spans="22:22">
      <c r="V733" s="38"/>
    </row>
    <row r="734" spans="22:22">
      <c r="V734" s="38"/>
    </row>
    <row r="735" spans="22:22">
      <c r="V735" s="38"/>
    </row>
    <row r="736" spans="22:22">
      <c r="V736" s="38"/>
    </row>
    <row r="737" spans="22:22">
      <c r="V737" s="38"/>
    </row>
    <row r="738" spans="22:22">
      <c r="V738" s="38"/>
    </row>
    <row r="739" spans="22:22">
      <c r="V739" s="38"/>
    </row>
    <row r="740" spans="22:22">
      <c r="V740" s="38"/>
    </row>
    <row r="741" spans="22:22">
      <c r="V741" s="38"/>
    </row>
    <row r="742" spans="22:22">
      <c r="V742" s="38"/>
    </row>
    <row r="743" spans="22:22">
      <c r="V743" s="38"/>
    </row>
    <row r="744" spans="22:22">
      <c r="V744" s="38"/>
    </row>
    <row r="745" spans="22:22">
      <c r="V745" s="38"/>
    </row>
    <row r="746" spans="22:22">
      <c r="V746" s="38"/>
    </row>
    <row r="747" spans="22:22">
      <c r="V747" s="38"/>
    </row>
    <row r="748" spans="22:22">
      <c r="V748" s="38"/>
    </row>
    <row r="749" spans="22:22">
      <c r="V749" s="38"/>
    </row>
    <row r="750" spans="22:22">
      <c r="V750" s="38"/>
    </row>
    <row r="751" spans="22:22">
      <c r="V751" s="38"/>
    </row>
    <row r="752" spans="22:22">
      <c r="V752" s="38"/>
    </row>
    <row r="753" spans="22:22">
      <c r="V753" s="38"/>
    </row>
    <row r="754" spans="22:22">
      <c r="V754" s="38"/>
    </row>
    <row r="755" spans="22:22">
      <c r="V755" s="38"/>
    </row>
    <row r="756" spans="22:22">
      <c r="V756" s="38"/>
    </row>
    <row r="757" spans="22:22">
      <c r="V757" s="38"/>
    </row>
    <row r="758" spans="22:22">
      <c r="V758" s="38"/>
    </row>
    <row r="759" spans="22:22">
      <c r="V759" s="38"/>
    </row>
    <row r="760" spans="22:22">
      <c r="V760" s="38"/>
    </row>
    <row r="761" spans="22:22">
      <c r="V761" s="38"/>
    </row>
    <row r="762" spans="22:22">
      <c r="V762" s="38"/>
    </row>
    <row r="763" spans="22:22">
      <c r="V763" s="38"/>
    </row>
    <row r="764" spans="22:22">
      <c r="V764" s="38"/>
    </row>
    <row r="765" spans="22:22">
      <c r="V765" s="38"/>
    </row>
    <row r="766" spans="22:22">
      <c r="V766" s="38"/>
    </row>
    <row r="767" spans="22:22">
      <c r="V767" s="38"/>
    </row>
    <row r="768" spans="22:22">
      <c r="V768" s="38"/>
    </row>
    <row r="769" spans="22:22">
      <c r="V769" s="38"/>
    </row>
    <row r="770" spans="22:22">
      <c r="V770" s="38"/>
    </row>
    <row r="771" spans="22:22">
      <c r="V771" s="38"/>
    </row>
    <row r="772" spans="22:22">
      <c r="V772" s="38"/>
    </row>
    <row r="773" spans="22:22">
      <c r="V773" s="38"/>
    </row>
    <row r="774" spans="22:22">
      <c r="V774" s="38"/>
    </row>
    <row r="775" spans="22:22">
      <c r="V775" s="38"/>
    </row>
    <row r="776" spans="22:22">
      <c r="V776" s="38"/>
    </row>
    <row r="777" spans="22:22">
      <c r="V777" s="38"/>
    </row>
    <row r="778" spans="22:22">
      <c r="V778" s="38"/>
    </row>
    <row r="779" spans="22:22">
      <c r="V779" s="38"/>
    </row>
    <row r="780" spans="22:22">
      <c r="V780" s="38"/>
    </row>
    <row r="781" spans="22:22">
      <c r="V781" s="38"/>
    </row>
    <row r="782" spans="22:22">
      <c r="V782" s="38"/>
    </row>
    <row r="783" spans="22:22">
      <c r="V783" s="38"/>
    </row>
    <row r="784" spans="22:22">
      <c r="V784" s="38"/>
    </row>
    <row r="785" spans="22:22">
      <c r="V785" s="38"/>
    </row>
    <row r="786" spans="22:22">
      <c r="V786" s="38"/>
    </row>
    <row r="787" spans="22:22">
      <c r="V787" s="38"/>
    </row>
    <row r="788" spans="22:22">
      <c r="V788" s="38"/>
    </row>
    <row r="789" spans="22:22">
      <c r="V789" s="38"/>
    </row>
    <row r="790" spans="22:22">
      <c r="V790" s="38"/>
    </row>
    <row r="791" spans="22:22">
      <c r="V791" s="38"/>
    </row>
    <row r="792" spans="22:22">
      <c r="V792" s="38"/>
    </row>
    <row r="793" spans="22:22">
      <c r="V793" s="38"/>
    </row>
    <row r="794" spans="22:22">
      <c r="V794" s="38"/>
    </row>
    <row r="795" spans="22:22">
      <c r="V795" s="38"/>
    </row>
    <row r="796" spans="22:22">
      <c r="V796" s="38"/>
    </row>
    <row r="797" spans="22:22">
      <c r="V797" s="38"/>
    </row>
    <row r="798" spans="22:22">
      <c r="V798" s="38"/>
    </row>
    <row r="799" spans="22:22">
      <c r="V799" s="38"/>
    </row>
    <row r="800" spans="22:22">
      <c r="V800" s="38"/>
    </row>
    <row r="801" spans="22:22">
      <c r="V801" s="38"/>
    </row>
    <row r="802" spans="22:22">
      <c r="V802" s="38"/>
    </row>
    <row r="803" spans="22:22">
      <c r="V803" s="38"/>
    </row>
    <row r="804" spans="22:22">
      <c r="V804" s="38"/>
    </row>
    <row r="805" spans="22:22">
      <c r="V805" s="38"/>
    </row>
    <row r="806" spans="22:22">
      <c r="V806" s="38"/>
    </row>
    <row r="807" spans="22:22">
      <c r="V807" s="38"/>
    </row>
    <row r="808" spans="22:22">
      <c r="V808" s="38"/>
    </row>
    <row r="809" spans="22:22">
      <c r="V809" s="38"/>
    </row>
    <row r="810" spans="22:22">
      <c r="V810" s="38"/>
    </row>
    <row r="811" spans="22:22">
      <c r="V811" s="38"/>
    </row>
    <row r="812" spans="22:22">
      <c r="V812" s="38"/>
    </row>
    <row r="813" spans="22:22">
      <c r="V813" s="38"/>
    </row>
    <row r="814" spans="22:22">
      <c r="V814" s="38"/>
    </row>
    <row r="815" spans="22:22">
      <c r="V815" s="38"/>
    </row>
    <row r="816" spans="22:22">
      <c r="V816" s="38"/>
    </row>
    <row r="817" spans="22:22">
      <c r="V817" s="38"/>
    </row>
    <row r="818" spans="22:22">
      <c r="V818" s="38"/>
    </row>
    <row r="819" spans="22:22">
      <c r="V819" s="38"/>
    </row>
    <row r="820" spans="22:22">
      <c r="V820" s="38"/>
    </row>
    <row r="821" spans="22:22">
      <c r="V821" s="38"/>
    </row>
    <row r="822" spans="22:22">
      <c r="V822" s="38"/>
    </row>
    <row r="823" spans="22:22">
      <c r="V823" s="38"/>
    </row>
    <row r="824" spans="22:22">
      <c r="V824" s="38"/>
    </row>
    <row r="825" spans="22:22">
      <c r="V825" s="38"/>
    </row>
    <row r="826" spans="22:22">
      <c r="V826" s="38"/>
    </row>
    <row r="827" spans="22:22">
      <c r="V827" s="38"/>
    </row>
    <row r="828" spans="22:22">
      <c r="V828" s="38"/>
    </row>
    <row r="829" spans="22:22">
      <c r="V829" s="38"/>
    </row>
    <row r="830" spans="22:22">
      <c r="V830" s="38"/>
    </row>
    <row r="831" spans="22:22">
      <c r="V831" s="38"/>
    </row>
    <row r="832" spans="22:22">
      <c r="V832" s="38"/>
    </row>
    <row r="833" spans="22:22">
      <c r="V833" s="38"/>
    </row>
    <row r="834" spans="22:22">
      <c r="V834" s="38"/>
    </row>
    <row r="835" spans="22:22">
      <c r="V835" s="38"/>
    </row>
    <row r="836" spans="22:22">
      <c r="V836" s="38"/>
    </row>
    <row r="837" spans="22:22">
      <c r="V837" s="38"/>
    </row>
    <row r="838" spans="22:22">
      <c r="V838" s="38"/>
    </row>
    <row r="839" spans="22:22">
      <c r="V839" s="38"/>
    </row>
    <row r="840" spans="22:22">
      <c r="V840" s="38"/>
    </row>
    <row r="841" spans="22:22">
      <c r="V841" s="38"/>
    </row>
    <row r="842" spans="22:22">
      <c r="V842" s="38"/>
    </row>
    <row r="843" spans="22:22">
      <c r="V843" s="38"/>
    </row>
    <row r="844" spans="22:22">
      <c r="V844" s="38"/>
    </row>
    <row r="845" spans="22:22">
      <c r="V845" s="39"/>
    </row>
    <row r="846" spans="22:22">
      <c r="V846" s="13"/>
    </row>
    <row r="847" spans="22:22">
      <c r="V847" s="13"/>
    </row>
    <row r="848" spans="22:22">
      <c r="V848" s="13"/>
    </row>
    <row r="849" spans="22:22">
      <c r="V849" s="13"/>
    </row>
    <row r="850" spans="22:22">
      <c r="V850" s="13"/>
    </row>
    <row r="851" spans="22:22">
      <c r="V851" s="13"/>
    </row>
    <row r="852" spans="22:22">
      <c r="V852" s="13"/>
    </row>
    <row r="853" spans="22:22">
      <c r="V853" s="13"/>
    </row>
    <row r="854" spans="22:22">
      <c r="V854" s="13"/>
    </row>
    <row r="855" spans="22:22">
      <c r="V855" s="38"/>
    </row>
    <row r="856" spans="22:22">
      <c r="V856" s="38"/>
    </row>
    <row r="857" spans="22:22">
      <c r="V857" s="38"/>
    </row>
    <row r="858" spans="22:22">
      <c r="V858" s="38"/>
    </row>
    <row r="859" spans="22:22">
      <c r="V859" s="38"/>
    </row>
    <row r="860" spans="22:22">
      <c r="V860" s="38"/>
    </row>
    <row r="861" spans="22:22">
      <c r="V861" s="38"/>
    </row>
    <row r="862" spans="22:22">
      <c r="V862" s="38"/>
    </row>
    <row r="863" spans="22:22">
      <c r="V863" s="38"/>
    </row>
    <row r="864" spans="22:22">
      <c r="V864" s="38"/>
    </row>
    <row r="865" spans="22:22">
      <c r="V865" s="38"/>
    </row>
    <row r="866" spans="22:22">
      <c r="V866" s="38"/>
    </row>
    <row r="867" spans="22:22">
      <c r="V867" s="38"/>
    </row>
    <row r="868" spans="22:22">
      <c r="V868" s="38"/>
    </row>
    <row r="869" spans="22:22">
      <c r="V869" s="38"/>
    </row>
    <row r="870" spans="22:22">
      <c r="V870" s="38"/>
    </row>
    <row r="871" spans="22:22">
      <c r="V871" s="38"/>
    </row>
    <row r="872" spans="22:22">
      <c r="V872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79"/>
  <sheetViews>
    <sheetView tabSelected="1" topLeftCell="A141" workbookViewId="0">
      <selection activeCell="K169" sqref="K169:K170"/>
    </sheetView>
  </sheetViews>
  <sheetFormatPr defaultRowHeight="15"/>
  <cols>
    <col min="1" max="1" width="6.42578125" style="9" customWidth="1"/>
    <col min="2" max="2" width="4.42578125" style="9" customWidth="1"/>
    <col min="3" max="3" width="6.28515625" style="26" customWidth="1"/>
    <col min="4" max="4" width="8.85546875" customWidth="1"/>
    <col min="5" max="5" width="10" customWidth="1"/>
    <col min="6" max="6" width="9.5703125" style="9" customWidth="1"/>
    <col min="7" max="7" width="10.28515625" style="9" customWidth="1"/>
    <col min="8" max="8" width="10" style="9" customWidth="1"/>
    <col min="9" max="9" width="3.7109375" customWidth="1"/>
    <col min="10" max="10" width="10.85546875" style="9" customWidth="1"/>
    <col min="11" max="11" width="10.7109375" style="9" customWidth="1"/>
    <col min="12" max="12" width="10.28515625" style="9" customWidth="1"/>
    <col min="13" max="13" width="4.28515625" customWidth="1"/>
    <col min="14" max="14" width="6.42578125" style="29" customWidth="1"/>
    <col min="16" max="16" width="10.42578125" customWidth="1"/>
    <col min="17" max="17" width="10.140625" style="9" customWidth="1"/>
    <col min="18" max="18" width="9.7109375" style="9" customWidth="1"/>
    <col min="19" max="19" width="10.42578125" style="9" customWidth="1"/>
    <col min="20" max="20" width="4.42578125" customWidth="1"/>
    <col min="21" max="21" width="10.85546875" style="9" customWidth="1"/>
    <col min="22" max="22" width="10.140625" style="9" customWidth="1"/>
    <col min="23" max="23" width="10.28515625" style="9" customWidth="1"/>
    <col min="25" max="25" width="11.5703125" bestFit="1" customWidth="1"/>
  </cols>
  <sheetData>
    <row r="1" spans="1:25">
      <c r="C1" s="8" t="s">
        <v>28</v>
      </c>
      <c r="D1" s="58" t="s">
        <v>1</v>
      </c>
      <c r="E1" s="9" t="s">
        <v>3</v>
      </c>
      <c r="F1" s="9" t="s">
        <v>3</v>
      </c>
      <c r="G1" s="9" t="s">
        <v>3</v>
      </c>
      <c r="H1" s="9" t="s">
        <v>3</v>
      </c>
      <c r="I1" s="9"/>
      <c r="J1" s="9" t="s">
        <v>8</v>
      </c>
      <c r="K1" s="9" t="s">
        <v>6</v>
      </c>
      <c r="L1" s="7" t="s">
        <v>6</v>
      </c>
      <c r="N1" s="27" t="s">
        <v>28</v>
      </c>
      <c r="O1" s="58" t="s">
        <v>1</v>
      </c>
      <c r="P1" s="9" t="s">
        <v>3</v>
      </c>
      <c r="Q1" s="9" t="s">
        <v>3</v>
      </c>
      <c r="R1" s="9" t="s">
        <v>3</v>
      </c>
      <c r="S1" s="9" t="s">
        <v>3</v>
      </c>
      <c r="T1" s="9"/>
      <c r="U1" s="9" t="s">
        <v>8</v>
      </c>
      <c r="V1" s="9" t="s">
        <v>6</v>
      </c>
      <c r="W1" s="7" t="s">
        <v>6</v>
      </c>
    </row>
    <row r="2" spans="1:25">
      <c r="C2" s="8" t="s">
        <v>26</v>
      </c>
      <c r="D2" s="58" t="s">
        <v>0</v>
      </c>
      <c r="E2" s="8" t="s">
        <v>28</v>
      </c>
      <c r="F2" s="8" t="s">
        <v>28</v>
      </c>
      <c r="G2" s="9" t="s">
        <v>2</v>
      </c>
      <c r="H2" s="9" t="s">
        <v>2</v>
      </c>
      <c r="I2" s="9"/>
      <c r="J2" s="9" t="s">
        <v>2</v>
      </c>
      <c r="K2" s="9" t="s">
        <v>1</v>
      </c>
      <c r="L2" s="7" t="s">
        <v>26</v>
      </c>
      <c r="N2" s="27" t="s">
        <v>27</v>
      </c>
      <c r="O2" s="58" t="s">
        <v>0</v>
      </c>
      <c r="P2" s="27" t="s">
        <v>28</v>
      </c>
      <c r="Q2" s="27" t="s">
        <v>28</v>
      </c>
      <c r="R2" s="9" t="s">
        <v>2</v>
      </c>
      <c r="S2" s="9" t="s">
        <v>2</v>
      </c>
      <c r="T2" s="9"/>
      <c r="U2" s="9" t="s">
        <v>2</v>
      </c>
      <c r="V2" s="9" t="s">
        <v>1</v>
      </c>
      <c r="W2" s="7" t="s">
        <v>27</v>
      </c>
    </row>
    <row r="3" spans="1:25">
      <c r="C3" s="8"/>
      <c r="D3" s="58" t="s">
        <v>897</v>
      </c>
      <c r="E3" s="8" t="s">
        <v>26</v>
      </c>
      <c r="F3" s="8" t="s">
        <v>26</v>
      </c>
      <c r="G3" s="9" t="s">
        <v>0</v>
      </c>
      <c r="H3" s="9" t="s">
        <v>0</v>
      </c>
      <c r="I3" s="9"/>
      <c r="J3" s="15" t="s">
        <v>34</v>
      </c>
      <c r="K3" s="9" t="s">
        <v>0</v>
      </c>
      <c r="L3" s="7" t="s">
        <v>5</v>
      </c>
      <c r="N3" s="27"/>
      <c r="O3" s="58" t="s">
        <v>897</v>
      </c>
      <c r="P3" s="27" t="s">
        <v>27</v>
      </c>
      <c r="Q3" s="27" t="s">
        <v>27</v>
      </c>
      <c r="R3" s="9" t="s">
        <v>0</v>
      </c>
      <c r="S3" s="9" t="s">
        <v>0</v>
      </c>
      <c r="T3" s="9"/>
      <c r="U3" s="15" t="s">
        <v>35</v>
      </c>
      <c r="V3" s="9" t="s">
        <v>0</v>
      </c>
      <c r="W3" s="7" t="s">
        <v>5</v>
      </c>
    </row>
    <row r="4" spans="1:25">
      <c r="C4" s="8"/>
      <c r="D4" s="9"/>
      <c r="E4" s="22">
        <v>6</v>
      </c>
      <c r="F4" s="22">
        <v>6</v>
      </c>
      <c r="G4" s="22">
        <v>6</v>
      </c>
      <c r="H4" s="22">
        <v>6</v>
      </c>
      <c r="I4" s="9"/>
      <c r="J4" s="24">
        <v>6</v>
      </c>
      <c r="K4" s="24">
        <v>6</v>
      </c>
      <c r="L4" s="7">
        <v>6</v>
      </c>
      <c r="N4" s="27"/>
      <c r="O4" s="9"/>
      <c r="P4" s="22">
        <v>6</v>
      </c>
      <c r="Q4" s="22">
        <v>6</v>
      </c>
      <c r="R4" s="22">
        <v>6</v>
      </c>
      <c r="S4" s="22">
        <v>6</v>
      </c>
      <c r="T4" s="9"/>
      <c r="U4" s="24">
        <v>6</v>
      </c>
      <c r="V4" s="24">
        <v>6</v>
      </c>
      <c r="W4" s="7">
        <v>6</v>
      </c>
    </row>
    <row r="5" spans="1:25" ht="16.5" thickBot="1">
      <c r="A5" s="43"/>
      <c r="B5" s="42"/>
      <c r="C5" s="4"/>
      <c r="D5" s="5"/>
      <c r="E5" s="5" t="s">
        <v>29</v>
      </c>
      <c r="F5" s="5" t="s">
        <v>29</v>
      </c>
      <c r="G5" s="5" t="s">
        <v>29</v>
      </c>
      <c r="H5" s="5" t="s">
        <v>29</v>
      </c>
      <c r="I5" s="5"/>
      <c r="J5" s="5" t="s">
        <v>29</v>
      </c>
      <c r="K5" s="5" t="s">
        <v>30</v>
      </c>
      <c r="L5" s="18" t="s">
        <v>30</v>
      </c>
      <c r="N5" s="28"/>
      <c r="O5" s="5"/>
      <c r="P5" s="5" t="s">
        <v>29</v>
      </c>
      <c r="Q5" s="5" t="s">
        <v>29</v>
      </c>
      <c r="R5" s="5" t="s">
        <v>29</v>
      </c>
      <c r="S5" s="5" t="s">
        <v>29</v>
      </c>
      <c r="T5" s="5"/>
      <c r="U5" s="5" t="s">
        <v>29</v>
      </c>
      <c r="V5" s="5" t="s">
        <v>30</v>
      </c>
      <c r="W5" s="18" t="s">
        <v>30</v>
      </c>
    </row>
    <row r="6" spans="1:25" ht="16.5" thickBot="1">
      <c r="A6" s="43"/>
      <c r="B6" s="42"/>
      <c r="C6" s="4"/>
      <c r="D6" s="5"/>
      <c r="E6" s="5" t="s">
        <v>18</v>
      </c>
      <c r="F6" s="5" t="s">
        <v>17</v>
      </c>
      <c r="G6" s="5" t="s">
        <v>18</v>
      </c>
      <c r="H6" s="5" t="s">
        <v>17</v>
      </c>
      <c r="I6" s="5"/>
      <c r="J6" s="5" t="s">
        <v>18</v>
      </c>
      <c r="K6" s="5" t="s">
        <v>18</v>
      </c>
      <c r="L6" s="18" t="s">
        <v>18</v>
      </c>
      <c r="N6" s="28"/>
      <c r="O6" s="5"/>
      <c r="P6" s="5" t="s">
        <v>18</v>
      </c>
      <c r="Q6" s="5" t="s">
        <v>17</v>
      </c>
      <c r="R6" s="5" t="s">
        <v>18</v>
      </c>
      <c r="S6" s="5" t="s">
        <v>17</v>
      </c>
      <c r="T6" s="5"/>
      <c r="U6" s="5" t="s">
        <v>18</v>
      </c>
      <c r="V6" s="5" t="s">
        <v>18</v>
      </c>
      <c r="W6" s="18" t="s">
        <v>18</v>
      </c>
    </row>
    <row r="7" spans="1:25" ht="16.5" thickBot="1">
      <c r="A7" s="43"/>
      <c r="B7" s="42"/>
      <c r="C7" s="4"/>
      <c r="D7" s="5"/>
      <c r="E7" s="23">
        <v>0.5</v>
      </c>
      <c r="F7" s="23">
        <v>0.5</v>
      </c>
      <c r="G7" s="23">
        <v>0.5</v>
      </c>
      <c r="H7" s="23">
        <v>0.5</v>
      </c>
      <c r="I7" s="5"/>
      <c r="J7" s="23">
        <v>0.5</v>
      </c>
      <c r="K7" s="23">
        <v>0.5</v>
      </c>
      <c r="L7" s="30">
        <v>0.5</v>
      </c>
      <c r="N7" s="28"/>
      <c r="O7" s="5"/>
      <c r="P7" s="23">
        <v>0.5</v>
      </c>
      <c r="Q7" s="23">
        <v>0.5</v>
      </c>
      <c r="R7" s="23">
        <v>0.5</v>
      </c>
      <c r="S7" s="23">
        <v>0.5</v>
      </c>
      <c r="T7" s="5"/>
      <c r="U7" s="23">
        <v>0.5</v>
      </c>
      <c r="V7" s="23">
        <v>0.5</v>
      </c>
      <c r="W7" s="30">
        <v>0.5</v>
      </c>
    </row>
    <row r="8" spans="1:25" ht="16.5" thickBot="1">
      <c r="A8" s="43"/>
      <c r="B8" s="42"/>
      <c r="C8" s="4"/>
      <c r="D8" s="5"/>
      <c r="E8" s="22" t="s">
        <v>31</v>
      </c>
      <c r="F8" s="22" t="s">
        <v>33</v>
      </c>
      <c r="G8" s="22" t="s">
        <v>31</v>
      </c>
      <c r="H8" s="22" t="s">
        <v>33</v>
      </c>
      <c r="I8" s="9"/>
      <c r="J8" s="22" t="s">
        <v>31</v>
      </c>
      <c r="K8" s="22" t="s">
        <v>31</v>
      </c>
      <c r="L8" s="7" t="s">
        <v>31</v>
      </c>
      <c r="N8" s="28"/>
      <c r="O8" s="5"/>
      <c r="P8" s="22" t="s">
        <v>31</v>
      </c>
      <c r="Q8" s="22" t="s">
        <v>33</v>
      </c>
      <c r="R8" s="22" t="s">
        <v>31</v>
      </c>
      <c r="S8" s="22" t="s">
        <v>33</v>
      </c>
      <c r="T8" s="9"/>
      <c r="U8" s="22" t="s">
        <v>31</v>
      </c>
      <c r="V8" s="22" t="s">
        <v>31</v>
      </c>
      <c r="W8" s="7" t="s">
        <v>31</v>
      </c>
    </row>
    <row r="9" spans="1:25" ht="15.75" thickBot="1">
      <c r="A9" s="43"/>
      <c r="B9" s="42"/>
      <c r="C9" s="4"/>
      <c r="E9" s="22" t="s">
        <v>32</v>
      </c>
      <c r="F9" s="22" t="s">
        <v>32</v>
      </c>
      <c r="G9" s="22" t="s">
        <v>32</v>
      </c>
      <c r="H9" s="22" t="s">
        <v>32</v>
      </c>
      <c r="I9" s="9"/>
      <c r="J9" s="22" t="s">
        <v>32</v>
      </c>
      <c r="K9" s="22" t="s">
        <v>32</v>
      </c>
      <c r="L9" s="7" t="s">
        <v>32</v>
      </c>
      <c r="N9" s="28"/>
      <c r="P9" s="22" t="s">
        <v>32</v>
      </c>
      <c r="Q9" s="22" t="s">
        <v>32</v>
      </c>
      <c r="R9" s="22" t="s">
        <v>32</v>
      </c>
      <c r="S9" s="22" t="s">
        <v>32</v>
      </c>
      <c r="T9" s="9"/>
      <c r="U9" s="22" t="s">
        <v>32</v>
      </c>
      <c r="V9" s="22" t="s">
        <v>32</v>
      </c>
      <c r="W9" s="7" t="s">
        <v>32</v>
      </c>
    </row>
    <row r="10" spans="1:25" ht="15.75" thickBot="1">
      <c r="A10" s="43"/>
      <c r="B10" s="42"/>
      <c r="C10" s="4"/>
      <c r="E10" s="9" t="s">
        <v>37</v>
      </c>
      <c r="F10" s="9" t="s">
        <v>37</v>
      </c>
      <c r="G10" s="9" t="s">
        <v>37</v>
      </c>
      <c r="H10" s="9" t="s">
        <v>37</v>
      </c>
      <c r="J10" s="9" t="s">
        <v>37</v>
      </c>
      <c r="K10" s="9" t="s">
        <v>37</v>
      </c>
      <c r="L10" s="7" t="s">
        <v>37</v>
      </c>
      <c r="N10" s="28"/>
      <c r="P10" s="9" t="s">
        <v>37</v>
      </c>
      <c r="Q10" s="9" t="s">
        <v>37</v>
      </c>
      <c r="R10" s="9" t="s">
        <v>37</v>
      </c>
      <c r="S10" s="9" t="s">
        <v>37</v>
      </c>
      <c r="U10" s="9" t="s">
        <v>37</v>
      </c>
      <c r="V10" s="9" t="s">
        <v>37</v>
      </c>
      <c r="W10" s="7" t="s">
        <v>37</v>
      </c>
      <c r="Y10" s="9" t="s">
        <v>901</v>
      </c>
    </row>
    <row r="11" spans="1:25" ht="16.5" thickBot="1">
      <c r="A11" s="43"/>
      <c r="B11" s="42"/>
      <c r="C11" s="4"/>
      <c r="E11" s="5"/>
      <c r="J11" s="12" t="s">
        <v>36</v>
      </c>
      <c r="L11" s="7"/>
      <c r="N11" s="28"/>
      <c r="P11" s="5"/>
      <c r="U11" s="12" t="s">
        <v>36</v>
      </c>
      <c r="W11" s="7"/>
    </row>
    <row r="12" spans="1:25" ht="16.5" thickBot="1">
      <c r="A12" s="43">
        <v>2012</v>
      </c>
      <c r="B12" s="42">
        <v>1</v>
      </c>
      <c r="C12" s="55">
        <v>152</v>
      </c>
      <c r="D12" s="2">
        <v>128.1</v>
      </c>
      <c r="E12" s="10"/>
      <c r="F12" s="31">
        <f t="shared" ref="F12:F43" si="0">(C12+C13+C14+C15+C16+C17+C18/2)/6</f>
        <v>173.25833333333333</v>
      </c>
      <c r="G12" s="35"/>
      <c r="H12" s="31">
        <f t="shared" ref="H12:H43" si="1">(D12+D13+D14+D15+D16+D17+D18/2)/6</f>
        <v>129.35833333333332</v>
      </c>
      <c r="I12" s="16"/>
      <c r="J12" s="34"/>
      <c r="K12" s="34"/>
      <c r="L12" s="37"/>
      <c r="N12" s="56">
        <v>100.2</v>
      </c>
      <c r="O12" s="2">
        <v>128.1</v>
      </c>
      <c r="P12" s="10"/>
      <c r="Q12" s="31">
        <f t="shared" ref="Q12:Q75" si="2">(N12+N13+N14+N15+N16+N17+N18/2)/6</f>
        <v>113.92500000000001</v>
      </c>
      <c r="R12" s="35"/>
      <c r="S12" s="31">
        <f t="shared" ref="S12:S75" si="3">(O12+O13+O14+O15+O16+O17+O18/2)/6</f>
        <v>129.35833333333332</v>
      </c>
      <c r="T12" s="16"/>
      <c r="U12" s="34"/>
      <c r="V12" s="34"/>
      <c r="W12" s="37"/>
      <c r="Y12" s="31">
        <f t="shared" ref="Y12:Y43" si="4">C12/N12</f>
        <v>1.5169660678642714</v>
      </c>
    </row>
    <row r="13" spans="1:25" ht="16.5" thickBot="1">
      <c r="A13" s="43">
        <v>2012</v>
      </c>
      <c r="B13" s="42">
        <v>2</v>
      </c>
      <c r="C13" s="55">
        <v>95.2</v>
      </c>
      <c r="D13" s="2">
        <v>104</v>
      </c>
      <c r="E13" s="10"/>
      <c r="F13" s="31">
        <f t="shared" si="0"/>
        <v>176.96666666666661</v>
      </c>
      <c r="G13" s="35"/>
      <c r="H13" s="31">
        <f t="shared" si="1"/>
        <v>129.40833333333333</v>
      </c>
      <c r="I13" s="16"/>
      <c r="J13" s="34"/>
      <c r="K13" s="34"/>
      <c r="L13" s="37"/>
      <c r="N13" s="56">
        <v>61.8</v>
      </c>
      <c r="O13" s="2">
        <v>104</v>
      </c>
      <c r="P13" s="10"/>
      <c r="Q13" s="31">
        <f t="shared" si="2"/>
        <v>116.68333333333332</v>
      </c>
      <c r="R13" s="35"/>
      <c r="S13" s="31">
        <f t="shared" si="3"/>
        <v>129.40833333333333</v>
      </c>
      <c r="T13" s="16"/>
      <c r="U13" s="34"/>
      <c r="V13" s="34"/>
      <c r="W13" s="37"/>
      <c r="Y13" s="31">
        <f t="shared" si="4"/>
        <v>1.5404530744336571</v>
      </c>
    </row>
    <row r="14" spans="1:25" ht="16.5" thickBot="1">
      <c r="A14" s="43">
        <v>2012</v>
      </c>
      <c r="B14" s="42">
        <v>3</v>
      </c>
      <c r="C14" s="55">
        <v>146.30000000000001</v>
      </c>
      <c r="D14" s="2">
        <v>113.5</v>
      </c>
      <c r="E14" s="10"/>
      <c r="F14" s="31">
        <f t="shared" si="0"/>
        <v>188.34166666666667</v>
      </c>
      <c r="G14" s="35"/>
      <c r="H14" s="31">
        <f t="shared" si="1"/>
        <v>132.29166666666666</v>
      </c>
      <c r="I14" s="16"/>
      <c r="J14" s="34"/>
      <c r="K14" s="34"/>
      <c r="L14" s="37"/>
      <c r="N14" s="56">
        <v>96.6</v>
      </c>
      <c r="O14" s="2">
        <v>113.5</v>
      </c>
      <c r="P14" s="10"/>
      <c r="Q14" s="31">
        <f t="shared" si="2"/>
        <v>124.77499999999999</v>
      </c>
      <c r="R14" s="35"/>
      <c r="S14" s="31">
        <f t="shared" si="3"/>
        <v>132.29166666666666</v>
      </c>
      <c r="T14" s="16"/>
      <c r="U14" s="34"/>
      <c r="V14" s="34"/>
      <c r="W14" s="37"/>
      <c r="Y14" s="31">
        <f t="shared" si="4"/>
        <v>1.5144927536231887</v>
      </c>
    </row>
    <row r="15" spans="1:25" ht="16.5" thickBot="1">
      <c r="A15" s="43">
        <v>2012</v>
      </c>
      <c r="B15" s="42">
        <v>4</v>
      </c>
      <c r="C15" s="55">
        <v>162.4</v>
      </c>
      <c r="D15" s="2">
        <v>113.9</v>
      </c>
      <c r="E15" s="10"/>
      <c r="F15" s="31">
        <f t="shared" si="0"/>
        <v>190.95833333333337</v>
      </c>
      <c r="G15" s="35"/>
      <c r="H15" s="31">
        <f t="shared" si="1"/>
        <v>133.93333333333334</v>
      </c>
      <c r="I15" s="16"/>
      <c r="J15" s="34"/>
      <c r="K15" s="34"/>
      <c r="L15" s="37"/>
      <c r="N15" s="56">
        <v>104.6</v>
      </c>
      <c r="O15" s="2">
        <v>113.9</v>
      </c>
      <c r="P15" s="10"/>
      <c r="Q15" s="31">
        <f t="shared" si="2"/>
        <v>125.88333333333334</v>
      </c>
      <c r="R15" s="35"/>
      <c r="S15" s="31">
        <f t="shared" si="3"/>
        <v>133.93333333333334</v>
      </c>
      <c r="T15" s="16"/>
      <c r="U15" s="34"/>
      <c r="V15" s="34"/>
      <c r="W15" s="37"/>
      <c r="Y15" s="31">
        <f t="shared" si="4"/>
        <v>1.552581261950287</v>
      </c>
    </row>
    <row r="16" spans="1:25" ht="16.5" thickBot="1">
      <c r="A16" s="43">
        <v>2012</v>
      </c>
      <c r="B16" s="42">
        <v>5</v>
      </c>
      <c r="C16" s="55">
        <v>204.7</v>
      </c>
      <c r="D16" s="2">
        <v>124</v>
      </c>
      <c r="E16" s="10"/>
      <c r="F16" s="31">
        <f t="shared" si="0"/>
        <v>190.20833333333334</v>
      </c>
      <c r="G16" s="35"/>
      <c r="H16" s="31">
        <f t="shared" si="1"/>
        <v>135.00833333333333</v>
      </c>
      <c r="I16" s="16"/>
      <c r="J16" s="34"/>
      <c r="K16" s="34"/>
      <c r="L16" s="37"/>
      <c r="N16" s="56">
        <v>136.30000000000001</v>
      </c>
      <c r="O16" s="2">
        <v>124</v>
      </c>
      <c r="P16" s="10"/>
      <c r="Q16" s="31">
        <f t="shared" si="2"/>
        <v>125.02499999999999</v>
      </c>
      <c r="R16" s="35"/>
      <c r="S16" s="31">
        <f t="shared" si="3"/>
        <v>135.00833333333333</v>
      </c>
      <c r="T16" s="16"/>
      <c r="U16" s="34"/>
      <c r="V16" s="34"/>
      <c r="W16" s="37"/>
      <c r="Y16" s="31">
        <f t="shared" si="4"/>
        <v>1.5018341892883345</v>
      </c>
    </row>
    <row r="17" spans="1:25" ht="16.5" thickBot="1">
      <c r="A17" s="43">
        <v>2012</v>
      </c>
      <c r="B17" s="42">
        <v>6</v>
      </c>
      <c r="C17" s="55">
        <v>180.3</v>
      </c>
      <c r="D17" s="2">
        <v>123.4</v>
      </c>
      <c r="E17" s="10"/>
      <c r="F17" s="31">
        <f t="shared" si="0"/>
        <v>180.14166666666665</v>
      </c>
      <c r="G17" s="35"/>
      <c r="H17" s="31">
        <f t="shared" si="1"/>
        <v>132.94999999999999</v>
      </c>
      <c r="I17" s="16"/>
      <c r="J17" s="34"/>
      <c r="K17" s="34"/>
      <c r="L17" s="37"/>
      <c r="N17" s="56">
        <v>120.6</v>
      </c>
      <c r="O17" s="2">
        <v>123.4</v>
      </c>
      <c r="P17" s="10"/>
      <c r="Q17" s="31">
        <f t="shared" si="2"/>
        <v>117.45833333333333</v>
      </c>
      <c r="R17" s="35"/>
      <c r="S17" s="31">
        <f t="shared" si="3"/>
        <v>132.94999999999999</v>
      </c>
      <c r="T17" s="16"/>
      <c r="U17" s="34"/>
      <c r="V17" s="34"/>
      <c r="W17" s="37"/>
      <c r="Y17" s="31">
        <f t="shared" si="4"/>
        <v>1.4950248756218907</v>
      </c>
    </row>
    <row r="18" spans="1:25" ht="16.5" thickBot="1">
      <c r="A18" s="43">
        <v>2012</v>
      </c>
      <c r="B18" s="42">
        <v>7</v>
      </c>
      <c r="C18" s="55">
        <v>197.3</v>
      </c>
      <c r="D18" s="2">
        <v>138.5</v>
      </c>
      <c r="E18" s="10">
        <f t="shared" ref="E18:E49" si="5">(C12/2+C13+C14+C15+C16+C17+C18)/6</f>
        <v>177.0333333333333</v>
      </c>
      <c r="F18" s="31">
        <f t="shared" si="0"/>
        <v>174.93333333333331</v>
      </c>
      <c r="G18" s="45">
        <f t="shared" ref="G18:G49" si="6">(D12/2+D13+D14+D15+D16+D17+D18)/6</f>
        <v>130.22499999999999</v>
      </c>
      <c r="H18" s="31">
        <f t="shared" si="1"/>
        <v>131.39166666666665</v>
      </c>
      <c r="I18" s="16"/>
      <c r="J18" s="31">
        <f t="shared" ref="J18:J49" si="7">((G18/E18*100-100)/10)+100</f>
        <v>97.355959329693093</v>
      </c>
      <c r="K18" s="31">
        <f t="shared" ref="K18:K49" si="8">G18</f>
        <v>130.22499999999999</v>
      </c>
      <c r="L18" s="41">
        <f t="shared" ref="L18:L49" si="9">E18</f>
        <v>177.0333333333333</v>
      </c>
      <c r="N18" s="56">
        <v>126.9</v>
      </c>
      <c r="O18" s="2">
        <v>138.5</v>
      </c>
      <c r="P18" s="10">
        <f t="shared" ref="P18:P81" si="10">(N12/2+N13+N14+N15+N16+N17+N18)/6</f>
        <v>116.14999999999999</v>
      </c>
      <c r="Q18" s="31">
        <f t="shared" si="2"/>
        <v>113.59999999999998</v>
      </c>
      <c r="R18" s="45">
        <f t="shared" ref="R18:R81" si="11">(O12/2+O13+O14+O15+O16+O17+O18)/6</f>
        <v>130.22499999999999</v>
      </c>
      <c r="S18" s="31">
        <f t="shared" si="3"/>
        <v>131.39166666666665</v>
      </c>
      <c r="T18" s="16"/>
      <c r="U18" s="31">
        <f t="shared" ref="U18:U81" si="12">((R18/P18*100-100)/10)+100</f>
        <v>101.21179509255273</v>
      </c>
      <c r="V18" s="31">
        <f t="shared" ref="V18:V81" si="13">R18</f>
        <v>130.22499999999999</v>
      </c>
      <c r="W18" s="41">
        <f t="shared" ref="W18:W81" si="14">P18</f>
        <v>116.14999999999999</v>
      </c>
      <c r="Y18" s="31">
        <f t="shared" si="4"/>
        <v>1.5547675334909377</v>
      </c>
    </row>
    <row r="19" spans="1:25" ht="16.5" thickBot="1">
      <c r="A19" s="43">
        <v>2012</v>
      </c>
      <c r="B19" s="42">
        <v>8</v>
      </c>
      <c r="C19" s="55">
        <v>151.19999999999999</v>
      </c>
      <c r="D19" s="2">
        <v>118.3</v>
      </c>
      <c r="E19" s="10">
        <f t="shared" si="5"/>
        <v>181.63333333333333</v>
      </c>
      <c r="F19" s="31">
        <f t="shared" si="0"/>
        <v>167.04166666666669</v>
      </c>
      <c r="G19" s="45">
        <f t="shared" si="6"/>
        <v>130.6</v>
      </c>
      <c r="H19" s="31">
        <f t="shared" si="1"/>
        <v>127.05</v>
      </c>
      <c r="I19" s="16"/>
      <c r="J19" s="31">
        <f t="shared" si="7"/>
        <v>97.190310148651122</v>
      </c>
      <c r="K19" s="31">
        <f t="shared" si="8"/>
        <v>130.6</v>
      </c>
      <c r="L19" s="41">
        <f t="shared" si="9"/>
        <v>181.63333333333333</v>
      </c>
      <c r="N19" s="56">
        <v>106.6</v>
      </c>
      <c r="O19" s="2">
        <v>118.3</v>
      </c>
      <c r="P19" s="10">
        <f t="shared" si="10"/>
        <v>120.41666666666667</v>
      </c>
      <c r="Q19" s="31">
        <f t="shared" si="2"/>
        <v>108.75833333333333</v>
      </c>
      <c r="R19" s="45">
        <f t="shared" si="11"/>
        <v>130.6</v>
      </c>
      <c r="S19" s="31">
        <f t="shared" si="3"/>
        <v>127.05</v>
      </c>
      <c r="T19" s="16"/>
      <c r="U19" s="31">
        <f t="shared" si="12"/>
        <v>100.84567474048443</v>
      </c>
      <c r="V19" s="31">
        <f t="shared" si="13"/>
        <v>130.6</v>
      </c>
      <c r="W19" s="41">
        <f t="shared" si="14"/>
        <v>120.41666666666667</v>
      </c>
      <c r="Y19" s="31">
        <f t="shared" si="4"/>
        <v>1.4183864915572233</v>
      </c>
    </row>
    <row r="20" spans="1:25" ht="16.5" thickBot="1">
      <c r="A20" s="43">
        <v>2012</v>
      </c>
      <c r="B20" s="42">
        <v>9</v>
      </c>
      <c r="C20" s="55">
        <v>175.7</v>
      </c>
      <c r="D20" s="2">
        <v>124.3</v>
      </c>
      <c r="E20" s="10">
        <f t="shared" si="5"/>
        <v>190.79166666666666</v>
      </c>
      <c r="F20" s="31">
        <f t="shared" si="0"/>
        <v>165.32500000000002</v>
      </c>
      <c r="G20" s="45">
        <f t="shared" si="6"/>
        <v>133.19166666666663</v>
      </c>
      <c r="H20" s="31">
        <f t="shared" si="1"/>
        <v>125</v>
      </c>
      <c r="I20" s="16"/>
      <c r="J20" s="31">
        <f t="shared" si="7"/>
        <v>96.981000218388289</v>
      </c>
      <c r="K20" s="31">
        <f t="shared" si="8"/>
        <v>133.19166666666663</v>
      </c>
      <c r="L20" s="41">
        <f t="shared" si="9"/>
        <v>190.79166666666666</v>
      </c>
      <c r="N20" s="56">
        <v>114.1</v>
      </c>
      <c r="O20" s="2">
        <v>124.3</v>
      </c>
      <c r="P20" s="10">
        <f t="shared" si="10"/>
        <v>126.23333333333333</v>
      </c>
      <c r="Q20" s="31">
        <f t="shared" si="2"/>
        <v>105.04166666666667</v>
      </c>
      <c r="R20" s="45">
        <f t="shared" si="11"/>
        <v>133.19166666666663</v>
      </c>
      <c r="S20" s="31">
        <f t="shared" si="3"/>
        <v>125</v>
      </c>
      <c r="T20" s="16"/>
      <c r="U20" s="31">
        <f t="shared" si="12"/>
        <v>100.55122788486929</v>
      </c>
      <c r="V20" s="31">
        <f t="shared" si="13"/>
        <v>133.19166666666663</v>
      </c>
      <c r="W20" s="41">
        <f t="shared" si="14"/>
        <v>126.23333333333333</v>
      </c>
      <c r="Y20" s="31">
        <f t="shared" si="4"/>
        <v>1.5398773006134969</v>
      </c>
    </row>
    <row r="21" spans="1:25" ht="16.5" thickBot="1">
      <c r="A21" s="43">
        <v>2012</v>
      </c>
      <c r="B21" s="42">
        <v>10</v>
      </c>
      <c r="C21" s="55">
        <v>148.30000000000001</v>
      </c>
      <c r="D21" s="2">
        <v>122.4</v>
      </c>
      <c r="E21" s="10">
        <f t="shared" si="5"/>
        <v>189.78333333333333</v>
      </c>
      <c r="F21" s="31">
        <f t="shared" si="0"/>
        <v>166.84166666666667</v>
      </c>
      <c r="G21" s="45">
        <f t="shared" si="6"/>
        <v>134.64166666666665</v>
      </c>
      <c r="H21" s="31">
        <f t="shared" si="1"/>
        <v>123.95833333333333</v>
      </c>
      <c r="I21" s="16"/>
      <c r="J21" s="31">
        <f t="shared" si="7"/>
        <v>97.09449372090981</v>
      </c>
      <c r="K21" s="31">
        <f t="shared" si="8"/>
        <v>134.64166666666665</v>
      </c>
      <c r="L21" s="41">
        <f t="shared" si="9"/>
        <v>189.78333333333333</v>
      </c>
      <c r="N21" s="56">
        <v>92.4</v>
      </c>
      <c r="O21" s="2">
        <v>122.4</v>
      </c>
      <c r="P21" s="10">
        <f t="shared" si="10"/>
        <v>124.86666666666667</v>
      </c>
      <c r="Q21" s="31">
        <f t="shared" si="2"/>
        <v>104.60000000000001</v>
      </c>
      <c r="R21" s="45">
        <f t="shared" si="11"/>
        <v>134.64166666666665</v>
      </c>
      <c r="S21" s="31">
        <f t="shared" si="3"/>
        <v>123.95833333333333</v>
      </c>
      <c r="T21" s="16"/>
      <c r="U21" s="31">
        <f t="shared" si="12"/>
        <v>100.78283502402563</v>
      </c>
      <c r="V21" s="31">
        <f t="shared" si="13"/>
        <v>134.64166666666665</v>
      </c>
      <c r="W21" s="41">
        <f t="shared" si="14"/>
        <v>124.86666666666667</v>
      </c>
      <c r="Y21" s="31">
        <f t="shared" si="4"/>
        <v>1.6049783549783549</v>
      </c>
    </row>
    <row r="22" spans="1:25" ht="16.5" thickBot="1">
      <c r="A22" s="43">
        <v>2012</v>
      </c>
      <c r="B22" s="42">
        <v>11</v>
      </c>
      <c r="C22" s="55">
        <v>167.5</v>
      </c>
      <c r="D22" s="2">
        <v>118.3</v>
      </c>
      <c r="E22" s="10">
        <f t="shared" si="5"/>
        <v>187.10833333333332</v>
      </c>
      <c r="F22" s="31">
        <f t="shared" si="0"/>
        <v>178.31666666666663</v>
      </c>
      <c r="G22" s="45">
        <f t="shared" si="6"/>
        <v>134.53333333333333</v>
      </c>
      <c r="H22" s="31">
        <f t="shared" si="1"/>
        <v>125.24166666666666</v>
      </c>
      <c r="I22" s="16"/>
      <c r="J22" s="31">
        <f t="shared" si="7"/>
        <v>97.190130494811385</v>
      </c>
      <c r="K22" s="31">
        <f t="shared" si="8"/>
        <v>134.53333333333333</v>
      </c>
      <c r="L22" s="41">
        <f t="shared" si="9"/>
        <v>187.10833333333332</v>
      </c>
      <c r="N22" s="56">
        <v>106.5</v>
      </c>
      <c r="O22" s="2">
        <v>118.3</v>
      </c>
      <c r="P22" s="10">
        <f t="shared" si="10"/>
        <v>122.54166666666667</v>
      </c>
      <c r="Q22" s="31">
        <f t="shared" si="2"/>
        <v>111.58333333333333</v>
      </c>
      <c r="R22" s="45">
        <f t="shared" si="11"/>
        <v>134.53333333333333</v>
      </c>
      <c r="S22" s="31">
        <f t="shared" si="3"/>
        <v>125.24166666666666</v>
      </c>
      <c r="T22" s="16"/>
      <c r="U22" s="31">
        <f t="shared" si="12"/>
        <v>100.97857871472289</v>
      </c>
      <c r="V22" s="31">
        <f t="shared" si="13"/>
        <v>134.53333333333333</v>
      </c>
      <c r="W22" s="41">
        <f t="shared" si="14"/>
        <v>122.54166666666667</v>
      </c>
      <c r="Y22" s="31">
        <f t="shared" si="4"/>
        <v>1.5727699530516432</v>
      </c>
    </row>
    <row r="23" spans="1:25" ht="16.5" thickBot="1">
      <c r="A23" s="43">
        <v>2012</v>
      </c>
      <c r="B23" s="42">
        <v>12</v>
      </c>
      <c r="C23" s="55">
        <v>121.1</v>
      </c>
      <c r="D23" s="2">
        <v>105</v>
      </c>
      <c r="E23" s="10">
        <f t="shared" si="5"/>
        <v>175.20833333333334</v>
      </c>
      <c r="F23" s="31">
        <f t="shared" si="0"/>
        <v>182.64166666666665</v>
      </c>
      <c r="G23" s="45">
        <f t="shared" si="6"/>
        <v>131.41666666666666</v>
      </c>
      <c r="H23" s="31">
        <f t="shared" si="1"/>
        <v>126.19166666666666</v>
      </c>
      <c r="I23" s="16"/>
      <c r="J23" s="31">
        <f t="shared" si="7"/>
        <v>97.500594530321052</v>
      </c>
      <c r="K23" s="31">
        <f t="shared" si="8"/>
        <v>131.41666666666666</v>
      </c>
      <c r="L23" s="41">
        <f t="shared" si="9"/>
        <v>175.20833333333334</v>
      </c>
      <c r="N23" s="56">
        <v>75.3</v>
      </c>
      <c r="O23" s="2">
        <v>105</v>
      </c>
      <c r="P23" s="10">
        <f t="shared" si="10"/>
        <v>113.68333333333332</v>
      </c>
      <c r="Q23" s="31">
        <f t="shared" si="2"/>
        <v>112.99166666666666</v>
      </c>
      <c r="R23" s="45">
        <f t="shared" si="11"/>
        <v>131.41666666666666</v>
      </c>
      <c r="S23" s="31">
        <f t="shared" si="3"/>
        <v>126.19166666666666</v>
      </c>
      <c r="T23" s="16"/>
      <c r="U23" s="31">
        <f t="shared" si="12"/>
        <v>101.55988857938719</v>
      </c>
      <c r="V23" s="31">
        <f t="shared" si="13"/>
        <v>131.41666666666666</v>
      </c>
      <c r="W23" s="41">
        <f t="shared" si="14"/>
        <v>113.68333333333332</v>
      </c>
      <c r="Y23" s="31">
        <f t="shared" si="4"/>
        <v>1.6082337317397077</v>
      </c>
    </row>
    <row r="24" spans="1:25" ht="16.5" thickBot="1">
      <c r="A24" s="43">
        <v>2013</v>
      </c>
      <c r="B24" s="42">
        <v>1</v>
      </c>
      <c r="C24" s="55">
        <v>177</v>
      </c>
      <c r="D24" s="2">
        <v>123.1</v>
      </c>
      <c r="E24" s="10">
        <f t="shared" si="5"/>
        <v>173.24166666666665</v>
      </c>
      <c r="F24" s="31">
        <f t="shared" si="0"/>
        <v>191.99166666666667</v>
      </c>
      <c r="G24" s="45">
        <f t="shared" si="6"/>
        <v>130.10833333333332</v>
      </c>
      <c r="H24" s="31">
        <f t="shared" si="1"/>
        <v>128.10833333333332</v>
      </c>
      <c r="I24" s="16"/>
      <c r="J24" s="31">
        <f t="shared" si="7"/>
        <v>97.510221751888025</v>
      </c>
      <c r="K24" s="31">
        <f t="shared" si="8"/>
        <v>130.10833333333332</v>
      </c>
      <c r="L24" s="41">
        <f t="shared" si="9"/>
        <v>173.24166666666665</v>
      </c>
      <c r="N24" s="56">
        <v>119.6</v>
      </c>
      <c r="O24" s="2">
        <v>123.1</v>
      </c>
      <c r="P24" s="10">
        <f t="shared" si="10"/>
        <v>112.99166666666666</v>
      </c>
      <c r="Q24" s="31">
        <f t="shared" si="2"/>
        <v>116.5</v>
      </c>
      <c r="R24" s="45">
        <f t="shared" si="11"/>
        <v>130.10833333333332</v>
      </c>
      <c r="S24" s="31">
        <f t="shared" si="3"/>
        <v>128.10833333333332</v>
      </c>
      <c r="T24" s="16"/>
      <c r="U24" s="31">
        <f t="shared" si="12"/>
        <v>101.51486097794822</v>
      </c>
      <c r="V24" s="31">
        <f t="shared" si="13"/>
        <v>130.10833333333332</v>
      </c>
      <c r="W24" s="41">
        <f t="shared" si="14"/>
        <v>112.99166666666666</v>
      </c>
      <c r="Y24" s="31">
        <f t="shared" si="4"/>
        <v>1.479933110367893</v>
      </c>
    </row>
    <row r="25" spans="1:25" ht="16.5" thickBot="1">
      <c r="A25" s="43">
        <v>2013</v>
      </c>
      <c r="B25" s="42">
        <v>2</v>
      </c>
      <c r="C25" s="55">
        <v>122.9</v>
      </c>
      <c r="D25" s="2">
        <v>101.8</v>
      </c>
      <c r="E25" s="10">
        <f t="shared" si="5"/>
        <v>164.68333333333334</v>
      </c>
      <c r="F25" s="31">
        <f t="shared" si="0"/>
        <v>193.625</v>
      </c>
      <c r="G25" s="45">
        <f t="shared" si="6"/>
        <v>125.67500000000001</v>
      </c>
      <c r="H25" s="31">
        <f t="shared" si="1"/>
        <v>127.39166666666665</v>
      </c>
      <c r="I25" s="16"/>
      <c r="J25" s="31">
        <f t="shared" si="7"/>
        <v>97.63131262018014</v>
      </c>
      <c r="K25" s="31">
        <f t="shared" si="8"/>
        <v>125.67500000000001</v>
      </c>
      <c r="L25" s="41">
        <f t="shared" si="9"/>
        <v>164.68333333333334</v>
      </c>
      <c r="N25" s="56">
        <v>76.099999999999994</v>
      </c>
      <c r="O25" s="2">
        <v>101.8</v>
      </c>
      <c r="P25" s="10">
        <f t="shared" si="10"/>
        <v>106.21666666666665</v>
      </c>
      <c r="Q25" s="31">
        <f t="shared" si="2"/>
        <v>113.94166666666666</v>
      </c>
      <c r="R25" s="45">
        <f t="shared" si="11"/>
        <v>125.67500000000001</v>
      </c>
      <c r="S25" s="31">
        <f t="shared" si="3"/>
        <v>127.39166666666665</v>
      </c>
      <c r="T25" s="16"/>
      <c r="U25" s="31">
        <f t="shared" si="12"/>
        <v>101.83194727757729</v>
      </c>
      <c r="V25" s="31">
        <f t="shared" si="13"/>
        <v>125.67500000000001</v>
      </c>
      <c r="W25" s="41">
        <f t="shared" si="14"/>
        <v>106.21666666666665</v>
      </c>
      <c r="Y25" s="31">
        <f t="shared" si="4"/>
        <v>1.6149802890932985</v>
      </c>
    </row>
    <row r="26" spans="1:25" ht="16.5" thickBot="1">
      <c r="A26" s="43">
        <v>2013</v>
      </c>
      <c r="B26" s="42">
        <v>3</v>
      </c>
      <c r="C26" s="55">
        <v>158.9</v>
      </c>
      <c r="D26" s="2">
        <v>110.2</v>
      </c>
      <c r="E26" s="10">
        <f t="shared" si="5"/>
        <v>163.92499999999998</v>
      </c>
      <c r="F26" s="31">
        <f t="shared" si="0"/>
        <v>199.14166666666665</v>
      </c>
      <c r="G26" s="45">
        <f t="shared" si="6"/>
        <v>123.825</v>
      </c>
      <c r="H26" s="31">
        <f t="shared" si="1"/>
        <v>128.92499999999998</v>
      </c>
      <c r="I26" s="16"/>
      <c r="J26" s="31">
        <f t="shared" si="7"/>
        <v>97.55375934116212</v>
      </c>
      <c r="K26" s="31">
        <f t="shared" si="8"/>
        <v>123.825</v>
      </c>
      <c r="L26" s="41">
        <f t="shared" si="9"/>
        <v>163.92499999999998</v>
      </c>
      <c r="N26" s="56">
        <v>92.5</v>
      </c>
      <c r="O26" s="2">
        <v>110.2</v>
      </c>
      <c r="P26" s="10">
        <f t="shared" si="10"/>
        <v>103.24166666666667</v>
      </c>
      <c r="Q26" s="31">
        <f t="shared" si="2"/>
        <v>115.97499999999998</v>
      </c>
      <c r="R26" s="45">
        <f t="shared" si="11"/>
        <v>123.825</v>
      </c>
      <c r="S26" s="31">
        <f t="shared" si="3"/>
        <v>128.92499999999998</v>
      </c>
      <c r="T26" s="16"/>
      <c r="U26" s="31">
        <f t="shared" si="12"/>
        <v>101.99370409233998</v>
      </c>
      <c r="V26" s="31">
        <f t="shared" si="13"/>
        <v>123.825</v>
      </c>
      <c r="W26" s="41">
        <f t="shared" si="14"/>
        <v>103.24166666666667</v>
      </c>
      <c r="Y26" s="31">
        <f t="shared" si="4"/>
        <v>1.7178378378378378</v>
      </c>
    </row>
    <row r="27" spans="1:25" ht="16.5" thickBot="1">
      <c r="A27" s="43">
        <v>2013</v>
      </c>
      <c r="B27" s="42">
        <v>4</v>
      </c>
      <c r="C27" s="55">
        <v>210.7</v>
      </c>
      <c r="D27" s="2">
        <v>125.9</v>
      </c>
      <c r="E27" s="10">
        <f t="shared" si="5"/>
        <v>172.04166666666666</v>
      </c>
      <c r="F27" s="31">
        <f t="shared" si="0"/>
        <v>201.1583333333333</v>
      </c>
      <c r="G27" s="45">
        <f t="shared" si="6"/>
        <v>124.25</v>
      </c>
      <c r="H27" s="31">
        <f t="shared" si="1"/>
        <v>130.13333333333335</v>
      </c>
      <c r="I27" s="16"/>
      <c r="J27" s="31">
        <f t="shared" si="7"/>
        <v>97.222087672559937</v>
      </c>
      <c r="K27" s="31">
        <f t="shared" si="8"/>
        <v>124.25</v>
      </c>
      <c r="L27" s="41">
        <f t="shared" si="9"/>
        <v>172.04166666666666</v>
      </c>
      <c r="N27" s="56">
        <v>130.4</v>
      </c>
      <c r="O27" s="2">
        <v>125.9</v>
      </c>
      <c r="P27" s="10">
        <f t="shared" si="10"/>
        <v>107.76666666666667</v>
      </c>
      <c r="Q27" s="31">
        <f t="shared" si="2"/>
        <v>118.05</v>
      </c>
      <c r="R27" s="45">
        <f t="shared" si="11"/>
        <v>124.25</v>
      </c>
      <c r="S27" s="31">
        <f t="shared" si="3"/>
        <v>130.13333333333335</v>
      </c>
      <c r="T27" s="16"/>
      <c r="U27" s="31">
        <f t="shared" si="12"/>
        <v>101.52953912774512</v>
      </c>
      <c r="V27" s="31">
        <f t="shared" si="13"/>
        <v>124.25</v>
      </c>
      <c r="W27" s="41">
        <f t="shared" si="14"/>
        <v>107.76666666666667</v>
      </c>
      <c r="Y27" s="31">
        <f t="shared" si="4"/>
        <v>1.6157975460122698</v>
      </c>
    </row>
    <row r="28" spans="1:25" ht="16.5" thickBot="1">
      <c r="A28" s="43">
        <v>2013</v>
      </c>
      <c r="B28" s="42">
        <v>5</v>
      </c>
      <c r="C28" s="55">
        <v>223.6</v>
      </c>
      <c r="D28" s="2">
        <v>134.30000000000001</v>
      </c>
      <c r="E28" s="10">
        <f t="shared" si="5"/>
        <v>182.99166666666665</v>
      </c>
      <c r="F28" s="31">
        <f t="shared" si="0"/>
        <v>203.48333333333335</v>
      </c>
      <c r="G28" s="45">
        <f t="shared" si="6"/>
        <v>126.575</v>
      </c>
      <c r="H28" s="31">
        <f t="shared" si="1"/>
        <v>132.17499999999998</v>
      </c>
      <c r="I28" s="16"/>
      <c r="J28" s="31">
        <f t="shared" si="7"/>
        <v>96.916981647616012</v>
      </c>
      <c r="K28" s="31">
        <f t="shared" si="8"/>
        <v>126.575</v>
      </c>
      <c r="L28" s="41">
        <f t="shared" si="9"/>
        <v>182.99166666666665</v>
      </c>
      <c r="N28" s="56">
        <v>138.19999999999999</v>
      </c>
      <c r="O28" s="2">
        <v>134.30000000000001</v>
      </c>
      <c r="P28" s="10">
        <f t="shared" si="10"/>
        <v>114.22499999999998</v>
      </c>
      <c r="Q28" s="31">
        <f t="shared" si="2"/>
        <v>120.25833333333333</v>
      </c>
      <c r="R28" s="45">
        <f t="shared" si="11"/>
        <v>126.575</v>
      </c>
      <c r="S28" s="31">
        <f t="shared" si="3"/>
        <v>132.17499999999998</v>
      </c>
      <c r="T28" s="16"/>
      <c r="U28" s="31">
        <f t="shared" si="12"/>
        <v>101.08119938717444</v>
      </c>
      <c r="V28" s="31">
        <f t="shared" si="13"/>
        <v>126.575</v>
      </c>
      <c r="W28" s="41">
        <f t="shared" si="14"/>
        <v>114.22499999999998</v>
      </c>
      <c r="Y28" s="31">
        <f t="shared" si="4"/>
        <v>1.6179450072358901</v>
      </c>
    </row>
    <row r="29" spans="1:25" ht="16.5" thickBot="1">
      <c r="A29" s="43">
        <v>2013</v>
      </c>
      <c r="B29" s="42">
        <v>6</v>
      </c>
      <c r="C29" s="55">
        <v>163.30000000000001</v>
      </c>
      <c r="D29" s="2">
        <v>113.7</v>
      </c>
      <c r="E29" s="10">
        <f t="shared" si="5"/>
        <v>186.15833333333333</v>
      </c>
      <c r="F29" s="31">
        <f t="shared" si="0"/>
        <v>208.52500000000001</v>
      </c>
      <c r="G29" s="45">
        <f t="shared" si="6"/>
        <v>126.91666666666667</v>
      </c>
      <c r="H29" s="31">
        <f t="shared" si="1"/>
        <v>133.80833333333334</v>
      </c>
      <c r="I29" s="16"/>
      <c r="J29" s="31">
        <f t="shared" si="7"/>
        <v>96.81767312771386</v>
      </c>
      <c r="K29" s="31">
        <f t="shared" si="8"/>
        <v>126.91666666666667</v>
      </c>
      <c r="L29" s="41">
        <f t="shared" si="9"/>
        <v>186.15833333333333</v>
      </c>
      <c r="N29" s="56">
        <v>91.7</v>
      </c>
      <c r="O29" s="2">
        <v>113.7</v>
      </c>
      <c r="P29" s="10">
        <f t="shared" si="10"/>
        <v>114.35833333333335</v>
      </c>
      <c r="Q29" s="31">
        <f t="shared" si="2"/>
        <v>123.59999999999998</v>
      </c>
      <c r="R29" s="45">
        <f t="shared" si="11"/>
        <v>126.91666666666667</v>
      </c>
      <c r="S29" s="31">
        <f t="shared" si="3"/>
        <v>133.80833333333334</v>
      </c>
      <c r="T29" s="16"/>
      <c r="U29" s="31">
        <f t="shared" si="12"/>
        <v>101.09815637980033</v>
      </c>
      <c r="V29" s="31">
        <f t="shared" si="13"/>
        <v>126.91666666666667</v>
      </c>
      <c r="W29" s="41">
        <f t="shared" si="14"/>
        <v>114.35833333333335</v>
      </c>
      <c r="Y29" s="31">
        <f t="shared" si="4"/>
        <v>1.7808069792802619</v>
      </c>
    </row>
    <row r="30" spans="1:25" ht="16.5" thickBot="1">
      <c r="A30" s="43">
        <v>2013</v>
      </c>
      <c r="B30" s="42">
        <v>7</v>
      </c>
      <c r="C30" s="55">
        <v>191.1</v>
      </c>
      <c r="D30" s="2">
        <v>119.3</v>
      </c>
      <c r="E30" s="10">
        <f t="shared" si="5"/>
        <v>193.16666666666666</v>
      </c>
      <c r="F30" s="31">
        <f t="shared" si="0"/>
        <v>226.30833333333337</v>
      </c>
      <c r="G30" s="45">
        <f t="shared" si="6"/>
        <v>127.79166666666667</v>
      </c>
      <c r="H30" s="31">
        <f t="shared" si="1"/>
        <v>139.48333333333335</v>
      </c>
      <c r="I30" s="16"/>
      <c r="J30" s="31">
        <f t="shared" si="7"/>
        <v>96.615616911130289</v>
      </c>
      <c r="K30" s="31">
        <f t="shared" si="8"/>
        <v>127.79166666666667</v>
      </c>
      <c r="L30" s="41">
        <f t="shared" si="9"/>
        <v>193.16666666666666</v>
      </c>
      <c r="N30" s="56">
        <v>101</v>
      </c>
      <c r="O30" s="2">
        <v>119.3</v>
      </c>
      <c r="P30" s="10">
        <f t="shared" si="10"/>
        <v>114.94999999999999</v>
      </c>
      <c r="Q30" s="31">
        <f t="shared" si="2"/>
        <v>138.04166666666669</v>
      </c>
      <c r="R30" s="45">
        <f t="shared" si="11"/>
        <v>127.79166666666667</v>
      </c>
      <c r="S30" s="31">
        <f t="shared" si="3"/>
        <v>139.48333333333335</v>
      </c>
      <c r="T30" s="16"/>
      <c r="U30" s="31">
        <f t="shared" si="12"/>
        <v>101.11715238509497</v>
      </c>
      <c r="V30" s="31">
        <f t="shared" si="13"/>
        <v>127.79166666666667</v>
      </c>
      <c r="W30" s="41">
        <f t="shared" si="14"/>
        <v>114.94999999999999</v>
      </c>
      <c r="Y30" s="31">
        <f t="shared" si="4"/>
        <v>1.892079207920792</v>
      </c>
    </row>
    <row r="31" spans="1:25" ht="16.5" thickBot="1">
      <c r="A31" s="43">
        <v>2013</v>
      </c>
      <c r="B31" s="42">
        <v>8</v>
      </c>
      <c r="C31" s="55">
        <v>182.5</v>
      </c>
      <c r="D31" s="2">
        <v>118.3</v>
      </c>
      <c r="E31" s="10">
        <f t="shared" si="5"/>
        <v>198.5916666666667</v>
      </c>
      <c r="F31" s="31">
        <f t="shared" si="0"/>
        <v>244.27499999999995</v>
      </c>
      <c r="G31" s="45">
        <f t="shared" si="6"/>
        <v>128.76666666666665</v>
      </c>
      <c r="H31" s="31">
        <f t="shared" si="1"/>
        <v>146.15833333333333</v>
      </c>
      <c r="I31" s="16"/>
      <c r="J31" s="31">
        <f t="shared" si="7"/>
        <v>96.483991439721365</v>
      </c>
      <c r="K31" s="31">
        <f t="shared" si="8"/>
        <v>128.76666666666665</v>
      </c>
      <c r="L31" s="41">
        <f t="shared" si="9"/>
        <v>198.5916666666667</v>
      </c>
      <c r="N31" s="56">
        <v>107.5</v>
      </c>
      <c r="O31" s="2">
        <v>118.3</v>
      </c>
      <c r="P31" s="10">
        <f t="shared" si="10"/>
        <v>116.55833333333334</v>
      </c>
      <c r="Q31" s="31">
        <f t="shared" si="2"/>
        <v>155.23333333333332</v>
      </c>
      <c r="R31" s="45">
        <f t="shared" si="11"/>
        <v>128.76666666666665</v>
      </c>
      <c r="S31" s="31">
        <f t="shared" si="3"/>
        <v>146.15833333333333</v>
      </c>
      <c r="T31" s="16"/>
      <c r="U31" s="31">
        <f t="shared" si="12"/>
        <v>101.04740115821835</v>
      </c>
      <c r="V31" s="31">
        <f t="shared" si="13"/>
        <v>128.76666666666665</v>
      </c>
      <c r="W31" s="41">
        <f t="shared" si="14"/>
        <v>116.55833333333334</v>
      </c>
      <c r="Y31" s="31">
        <f t="shared" si="4"/>
        <v>1.6976744186046511</v>
      </c>
    </row>
    <row r="32" spans="1:25" ht="16.5" thickBot="1">
      <c r="A32" s="43">
        <v>2013</v>
      </c>
      <c r="B32" s="42">
        <v>9</v>
      </c>
      <c r="C32" s="55">
        <v>129.5</v>
      </c>
      <c r="D32" s="2">
        <v>103.7</v>
      </c>
      <c r="E32" s="10">
        <f t="shared" si="5"/>
        <v>196.69166666666669</v>
      </c>
      <c r="F32" s="31">
        <f t="shared" si="0"/>
        <v>265.47499999999997</v>
      </c>
      <c r="G32" s="45">
        <f t="shared" si="6"/>
        <v>128.38333333333333</v>
      </c>
      <c r="H32" s="31">
        <f t="shared" si="1"/>
        <v>152.67499999999998</v>
      </c>
      <c r="I32" s="16"/>
      <c r="J32" s="31">
        <f t="shared" si="7"/>
        <v>96.527136380968514</v>
      </c>
      <c r="K32" s="31">
        <f t="shared" si="8"/>
        <v>128.38333333333333</v>
      </c>
      <c r="L32" s="41">
        <f t="shared" si="9"/>
        <v>196.69166666666669</v>
      </c>
      <c r="N32" s="56">
        <v>69.099999999999994</v>
      </c>
      <c r="O32" s="2">
        <v>103.7</v>
      </c>
      <c r="P32" s="10">
        <f t="shared" si="10"/>
        <v>114.02499999999999</v>
      </c>
      <c r="Q32" s="31">
        <f t="shared" si="2"/>
        <v>172.89999999999998</v>
      </c>
      <c r="R32" s="45">
        <f t="shared" si="11"/>
        <v>128.38333333333333</v>
      </c>
      <c r="S32" s="31">
        <f t="shared" si="3"/>
        <v>152.67499999999998</v>
      </c>
      <c r="T32" s="16"/>
      <c r="U32" s="31">
        <f t="shared" si="12"/>
        <v>101.25922677775341</v>
      </c>
      <c r="V32" s="31">
        <f t="shared" si="13"/>
        <v>128.38333333333333</v>
      </c>
      <c r="W32" s="41">
        <f t="shared" si="14"/>
        <v>114.02499999999999</v>
      </c>
      <c r="Y32" s="31">
        <f t="shared" si="4"/>
        <v>1.8740955137481912</v>
      </c>
    </row>
    <row r="33" spans="1:25" ht="16.5" thickBot="1">
      <c r="A33" s="43">
        <v>2013</v>
      </c>
      <c r="B33" s="42">
        <v>10</v>
      </c>
      <c r="C33" s="55">
        <v>212.5</v>
      </c>
      <c r="D33" s="2">
        <v>131.19999999999999</v>
      </c>
      <c r="E33" s="10">
        <f t="shared" si="5"/>
        <v>201.30833333333331</v>
      </c>
      <c r="F33" s="31">
        <f t="shared" si="0"/>
        <v>289.25</v>
      </c>
      <c r="G33" s="45">
        <f t="shared" si="6"/>
        <v>130.57500000000002</v>
      </c>
      <c r="H33" s="31">
        <f t="shared" si="1"/>
        <v>159.83333333333331</v>
      </c>
      <c r="I33" s="16"/>
      <c r="J33" s="31">
        <f t="shared" si="7"/>
        <v>96.486318665397192</v>
      </c>
      <c r="K33" s="31">
        <f t="shared" si="8"/>
        <v>130.57500000000002</v>
      </c>
      <c r="L33" s="41">
        <f t="shared" si="9"/>
        <v>201.30833333333331</v>
      </c>
      <c r="N33" s="56">
        <v>140.80000000000001</v>
      </c>
      <c r="O33" s="2">
        <v>131.19999999999999</v>
      </c>
      <c r="P33" s="10">
        <f t="shared" si="10"/>
        <v>118.91666666666667</v>
      </c>
      <c r="Q33" s="31">
        <f t="shared" si="2"/>
        <v>193.20833333333334</v>
      </c>
      <c r="R33" s="45">
        <f t="shared" si="11"/>
        <v>130.57500000000002</v>
      </c>
      <c r="S33" s="31">
        <f t="shared" si="3"/>
        <v>159.83333333333331</v>
      </c>
      <c r="T33" s="16"/>
      <c r="U33" s="31">
        <f t="shared" si="12"/>
        <v>100.98037841625788</v>
      </c>
      <c r="V33" s="31">
        <f t="shared" si="13"/>
        <v>130.57500000000002</v>
      </c>
      <c r="W33" s="41">
        <f t="shared" si="14"/>
        <v>118.91666666666667</v>
      </c>
      <c r="Y33" s="31">
        <f t="shared" si="4"/>
        <v>1.5092329545454544</v>
      </c>
    </row>
    <row r="34" spans="1:25" ht="16.5" thickBot="1">
      <c r="A34" s="43">
        <v>2013</v>
      </c>
      <c r="B34" s="42">
        <v>11</v>
      </c>
      <c r="C34" s="55">
        <v>236.8</v>
      </c>
      <c r="D34" s="2">
        <v>145.1</v>
      </c>
      <c r="E34" s="10">
        <f t="shared" si="5"/>
        <v>204.58333333333334</v>
      </c>
      <c r="F34" s="33">
        <f t="shared" si="0"/>
        <v>294.83333333333331</v>
      </c>
      <c r="G34" s="45">
        <f t="shared" si="6"/>
        <v>133.07500000000002</v>
      </c>
      <c r="H34" s="33">
        <f t="shared" si="1"/>
        <v>161.10833333333335</v>
      </c>
      <c r="I34" s="16"/>
      <c r="J34" s="31">
        <f t="shared" si="7"/>
        <v>96.50468431771894</v>
      </c>
      <c r="K34" s="31">
        <f t="shared" si="8"/>
        <v>133.07500000000002</v>
      </c>
      <c r="L34" s="41">
        <f t="shared" si="9"/>
        <v>204.58333333333334</v>
      </c>
      <c r="N34" s="56">
        <v>146.5</v>
      </c>
      <c r="O34" s="2">
        <v>145.1</v>
      </c>
      <c r="P34" s="10">
        <f t="shared" si="10"/>
        <v>120.95</v>
      </c>
      <c r="Q34" s="31">
        <f t="shared" si="2"/>
        <v>198.55833333333331</v>
      </c>
      <c r="R34" s="45">
        <f t="shared" si="11"/>
        <v>133.07500000000002</v>
      </c>
      <c r="S34" s="33">
        <f t="shared" si="3"/>
        <v>161.10833333333335</v>
      </c>
      <c r="T34" s="16"/>
      <c r="U34" s="31">
        <f t="shared" si="12"/>
        <v>101.00248036378669</v>
      </c>
      <c r="V34" s="31">
        <f t="shared" si="13"/>
        <v>133.07500000000002</v>
      </c>
      <c r="W34" s="41">
        <f t="shared" si="14"/>
        <v>120.95</v>
      </c>
      <c r="Y34" s="31">
        <f t="shared" si="4"/>
        <v>1.6163822525597271</v>
      </c>
    </row>
    <row r="35" spans="1:25" ht="16.5" thickBot="1">
      <c r="A35" s="43">
        <v>2013</v>
      </c>
      <c r="B35" s="42">
        <v>12</v>
      </c>
      <c r="C35" s="55">
        <v>270.89999999999998</v>
      </c>
      <c r="D35" s="2">
        <v>143.1</v>
      </c>
      <c r="E35" s="10">
        <f t="shared" si="5"/>
        <v>217.49166666666665</v>
      </c>
      <c r="F35" s="31">
        <f t="shared" si="0"/>
        <v>291.69166666666666</v>
      </c>
      <c r="G35" s="45">
        <f t="shared" si="6"/>
        <v>136.25833333333333</v>
      </c>
      <c r="H35" s="31">
        <f t="shared" si="1"/>
        <v>158.48333333333332</v>
      </c>
      <c r="I35" s="16"/>
      <c r="J35" s="31">
        <f t="shared" si="7"/>
        <v>96.264990995823595</v>
      </c>
      <c r="K35" s="31">
        <f t="shared" si="8"/>
        <v>136.25833333333333</v>
      </c>
      <c r="L35" s="41">
        <f t="shared" si="9"/>
        <v>217.49166666666665</v>
      </c>
      <c r="N35" s="56">
        <v>170</v>
      </c>
      <c r="O35" s="2">
        <v>143.1</v>
      </c>
      <c r="P35" s="10">
        <f t="shared" si="10"/>
        <v>130.125</v>
      </c>
      <c r="Q35" s="33">
        <f t="shared" si="2"/>
        <v>200.32500000000002</v>
      </c>
      <c r="R35" s="45">
        <f t="shared" si="11"/>
        <v>136.25833333333333</v>
      </c>
      <c r="S35" s="31">
        <f t="shared" si="3"/>
        <v>158.48333333333332</v>
      </c>
      <c r="T35" s="16"/>
      <c r="U35" s="31">
        <f t="shared" si="12"/>
        <v>100.47134165866154</v>
      </c>
      <c r="V35" s="31">
        <f t="shared" si="13"/>
        <v>136.25833333333333</v>
      </c>
      <c r="W35" s="41">
        <f t="shared" si="14"/>
        <v>130.125</v>
      </c>
      <c r="Y35" s="31">
        <f t="shared" si="4"/>
        <v>1.5935294117647056</v>
      </c>
    </row>
    <row r="36" spans="1:25" ht="16.5" thickBot="1">
      <c r="A36" s="43">
        <v>2014</v>
      </c>
      <c r="B36" s="42">
        <v>1</v>
      </c>
      <c r="C36" s="55">
        <v>269.10000000000002</v>
      </c>
      <c r="D36" s="2">
        <v>152.4</v>
      </c>
      <c r="E36" s="10">
        <f t="shared" si="5"/>
        <v>232.80833333333331</v>
      </c>
      <c r="F36" s="31">
        <f t="shared" si="0"/>
        <v>281.99166666666667</v>
      </c>
      <c r="G36" s="45">
        <f t="shared" si="6"/>
        <v>142.24166666666665</v>
      </c>
      <c r="H36" s="31">
        <f t="shared" si="1"/>
        <v>156.93333333333331</v>
      </c>
      <c r="I36" s="16"/>
      <c r="J36" s="31">
        <f t="shared" si="7"/>
        <v>96.109818520241973</v>
      </c>
      <c r="K36" s="31">
        <f t="shared" si="8"/>
        <v>142.24166666666665</v>
      </c>
      <c r="L36" s="41">
        <f t="shared" si="9"/>
        <v>232.80833333333331</v>
      </c>
      <c r="N36" s="56">
        <v>186.7</v>
      </c>
      <c r="O36" s="2">
        <v>152.4</v>
      </c>
      <c r="P36" s="10">
        <f t="shared" si="10"/>
        <v>145.18333333333331</v>
      </c>
      <c r="Q36" s="31">
        <f t="shared" si="2"/>
        <v>197.07500000000002</v>
      </c>
      <c r="R36" s="45">
        <f t="shared" si="11"/>
        <v>142.24166666666665</v>
      </c>
      <c r="S36" s="31">
        <f t="shared" si="3"/>
        <v>156.93333333333331</v>
      </c>
      <c r="T36" s="16"/>
      <c r="U36" s="31">
        <f t="shared" si="12"/>
        <v>99.79738261967627</v>
      </c>
      <c r="V36" s="31">
        <f t="shared" si="13"/>
        <v>142.24166666666665</v>
      </c>
      <c r="W36" s="41">
        <f t="shared" si="14"/>
        <v>145.18333333333331</v>
      </c>
      <c r="Y36" s="31">
        <f t="shared" si="4"/>
        <v>1.4413497589716124</v>
      </c>
    </row>
    <row r="37" spans="1:25" ht="16.5" thickBot="1">
      <c r="A37" s="43">
        <v>2014</v>
      </c>
      <c r="B37" s="42">
        <v>2</v>
      </c>
      <c r="C37" s="55">
        <v>328.7</v>
      </c>
      <c r="D37" s="2">
        <v>166.3</v>
      </c>
      <c r="E37" s="10">
        <f t="shared" si="5"/>
        <v>256.45833333333331</v>
      </c>
      <c r="F37" s="31">
        <f t="shared" si="0"/>
        <v>273.07500000000005</v>
      </c>
      <c r="G37" s="45">
        <f t="shared" si="6"/>
        <v>150.15833333333333</v>
      </c>
      <c r="H37" s="31">
        <f t="shared" si="1"/>
        <v>154.00833333333333</v>
      </c>
      <c r="I37" s="16"/>
      <c r="J37" s="31">
        <f t="shared" si="7"/>
        <v>95.855077173030054</v>
      </c>
      <c r="K37" s="31">
        <f t="shared" si="8"/>
        <v>150.15833333333333</v>
      </c>
      <c r="L37" s="41">
        <f t="shared" si="9"/>
        <v>256.45833333333331</v>
      </c>
      <c r="N37" s="56">
        <v>221.6</v>
      </c>
      <c r="O37" s="2">
        <v>166.3</v>
      </c>
      <c r="P37" s="10">
        <f t="shared" si="10"/>
        <v>164.74166666666665</v>
      </c>
      <c r="Q37" s="31">
        <f t="shared" si="2"/>
        <v>190.34166666666667</v>
      </c>
      <c r="R37" s="45">
        <f t="shared" si="11"/>
        <v>150.15833333333333</v>
      </c>
      <c r="S37" s="31">
        <f t="shared" si="3"/>
        <v>154.00833333333333</v>
      </c>
      <c r="T37" s="16"/>
      <c r="U37" s="31">
        <f t="shared" si="12"/>
        <v>99.114775658859827</v>
      </c>
      <c r="V37" s="31">
        <f t="shared" si="13"/>
        <v>150.15833333333333</v>
      </c>
      <c r="W37" s="41">
        <f t="shared" si="14"/>
        <v>164.74166666666665</v>
      </c>
      <c r="Y37" s="31">
        <f t="shared" si="4"/>
        <v>1.4833032490974729</v>
      </c>
    </row>
    <row r="38" spans="1:25" ht="16.5" thickBot="1">
      <c r="A38" s="43">
        <v>2014</v>
      </c>
      <c r="B38" s="42">
        <v>3</v>
      </c>
      <c r="C38" s="55">
        <v>290.7</v>
      </c>
      <c r="D38" s="2">
        <v>148.5</v>
      </c>
      <c r="E38" s="10">
        <f t="shared" si="5"/>
        <v>278.90833333333336</v>
      </c>
      <c r="F38" s="31">
        <f t="shared" si="0"/>
        <v>256.04166666666663</v>
      </c>
      <c r="G38" s="45">
        <f t="shared" si="6"/>
        <v>156.40833333333333</v>
      </c>
      <c r="H38" s="31">
        <f t="shared" si="1"/>
        <v>149.29166666666666</v>
      </c>
      <c r="I38" s="16"/>
      <c r="J38" s="31">
        <f t="shared" si="7"/>
        <v>95.607875944904237</v>
      </c>
      <c r="K38" s="31">
        <f t="shared" si="8"/>
        <v>156.40833333333333</v>
      </c>
      <c r="L38" s="41">
        <f t="shared" si="9"/>
        <v>278.90833333333336</v>
      </c>
      <c r="N38" s="56">
        <v>205.4</v>
      </c>
      <c r="O38" s="2">
        <v>148.5</v>
      </c>
      <c r="P38" s="10">
        <f t="shared" si="10"/>
        <v>184.25833333333333</v>
      </c>
      <c r="Q38" s="31">
        <f t="shared" si="2"/>
        <v>179.24166666666667</v>
      </c>
      <c r="R38" s="45">
        <f t="shared" si="11"/>
        <v>156.40833333333333</v>
      </c>
      <c r="S38" s="31">
        <f t="shared" si="3"/>
        <v>149.29166666666666</v>
      </c>
      <c r="T38" s="16"/>
      <c r="U38" s="31">
        <f t="shared" si="12"/>
        <v>98.488535118266924</v>
      </c>
      <c r="V38" s="31">
        <f t="shared" si="13"/>
        <v>156.40833333333333</v>
      </c>
      <c r="W38" s="41">
        <f t="shared" si="14"/>
        <v>184.25833333333333</v>
      </c>
      <c r="Y38" s="31">
        <f t="shared" si="4"/>
        <v>1.4152872444011684</v>
      </c>
    </row>
    <row r="39" spans="1:25" ht="16.5" thickBot="1">
      <c r="A39" s="43">
        <v>2014</v>
      </c>
      <c r="B39" s="42">
        <v>4</v>
      </c>
      <c r="C39" s="55">
        <v>253.6</v>
      </c>
      <c r="D39" s="2">
        <v>144.80000000000001</v>
      </c>
      <c r="E39" s="10">
        <f t="shared" si="5"/>
        <v>292.67500000000001</v>
      </c>
      <c r="F39" s="31">
        <f t="shared" si="0"/>
        <v>246.17500000000004</v>
      </c>
      <c r="G39" s="33">
        <f t="shared" si="6"/>
        <v>160.96666666666667</v>
      </c>
      <c r="H39" s="31">
        <f t="shared" si="1"/>
        <v>149.62500000000003</v>
      </c>
      <c r="I39" s="16"/>
      <c r="J39" s="31">
        <f t="shared" si="7"/>
        <v>95.499843398536484</v>
      </c>
      <c r="K39" s="31">
        <f t="shared" si="8"/>
        <v>160.96666666666667</v>
      </c>
      <c r="L39" s="41">
        <f t="shared" si="9"/>
        <v>292.67500000000001</v>
      </c>
      <c r="N39" s="56">
        <v>176.5</v>
      </c>
      <c r="O39" s="2">
        <v>144.80000000000001</v>
      </c>
      <c r="P39" s="10">
        <f t="shared" si="10"/>
        <v>196.18333333333331</v>
      </c>
      <c r="Q39" s="31">
        <f t="shared" si="2"/>
        <v>171.73333333333335</v>
      </c>
      <c r="R39" s="33">
        <f t="shared" si="11"/>
        <v>160.96666666666667</v>
      </c>
      <c r="S39" s="31">
        <f t="shared" si="3"/>
        <v>149.62500000000003</v>
      </c>
      <c r="T39" s="16"/>
      <c r="U39" s="31">
        <f t="shared" si="12"/>
        <v>98.204910372950479</v>
      </c>
      <c r="V39" s="31">
        <f t="shared" si="13"/>
        <v>160.96666666666667</v>
      </c>
      <c r="W39" s="41">
        <f t="shared" si="14"/>
        <v>196.18333333333331</v>
      </c>
      <c r="Y39" s="31">
        <f t="shared" si="4"/>
        <v>1.4368271954674221</v>
      </c>
    </row>
    <row r="40" spans="1:25" ht="16.5" thickBot="1">
      <c r="A40" s="43">
        <v>2014</v>
      </c>
      <c r="B40" s="42">
        <v>5</v>
      </c>
      <c r="C40" s="55">
        <v>238.4</v>
      </c>
      <c r="D40" s="2">
        <v>132.9</v>
      </c>
      <c r="E40" s="62">
        <f t="shared" si="5"/>
        <v>294.96666666666664</v>
      </c>
      <c r="F40" s="31">
        <f t="shared" si="0"/>
        <v>242.35833333333332</v>
      </c>
      <c r="G40" s="45">
        <f t="shared" si="6"/>
        <v>160.09166666666664</v>
      </c>
      <c r="H40" s="31">
        <f t="shared" si="1"/>
        <v>150.85</v>
      </c>
      <c r="I40" s="16"/>
      <c r="J40" s="33">
        <f t="shared" si="7"/>
        <v>95.427449429314052</v>
      </c>
      <c r="K40" s="31">
        <f t="shared" si="8"/>
        <v>160.09166666666664</v>
      </c>
      <c r="L40" s="41">
        <f t="shared" si="9"/>
        <v>294.96666666666664</v>
      </c>
      <c r="N40" s="56">
        <v>169.3</v>
      </c>
      <c r="O40" s="2">
        <v>132.9</v>
      </c>
      <c r="P40" s="62">
        <f t="shared" si="10"/>
        <v>200.45833333333329</v>
      </c>
      <c r="Q40" s="31">
        <f t="shared" si="2"/>
        <v>168.33333333333334</v>
      </c>
      <c r="R40" s="45">
        <f t="shared" si="11"/>
        <v>160.09166666666664</v>
      </c>
      <c r="S40" s="31">
        <f t="shared" si="3"/>
        <v>150.85</v>
      </c>
      <c r="T40" s="16"/>
      <c r="U40" s="31">
        <f t="shared" si="12"/>
        <v>97.986281438370398</v>
      </c>
      <c r="V40" s="31">
        <f t="shared" si="13"/>
        <v>160.09166666666664</v>
      </c>
      <c r="W40" s="41">
        <f t="shared" si="14"/>
        <v>200.45833333333329</v>
      </c>
      <c r="Y40" s="31">
        <f t="shared" si="4"/>
        <v>1.408151210868281</v>
      </c>
    </row>
    <row r="41" spans="1:25" ht="16.5" thickBot="1">
      <c r="A41" s="43">
        <v>2014</v>
      </c>
      <c r="B41" s="42">
        <v>6</v>
      </c>
      <c r="C41" s="55">
        <v>197.5</v>
      </c>
      <c r="D41" s="2">
        <v>125.8</v>
      </c>
      <c r="E41" s="10">
        <f t="shared" si="5"/>
        <v>285.57499999999999</v>
      </c>
      <c r="F41" s="31">
        <f t="shared" si="0"/>
        <v>243.36666666666667</v>
      </c>
      <c r="G41" s="45">
        <f t="shared" si="6"/>
        <v>157.04166666666666</v>
      </c>
      <c r="H41" s="31">
        <f t="shared" si="1"/>
        <v>154.13333333333333</v>
      </c>
      <c r="I41" s="16"/>
      <c r="J41" s="31">
        <f t="shared" si="7"/>
        <v>95.499139163675622</v>
      </c>
      <c r="K41" s="31">
        <f t="shared" si="8"/>
        <v>157.04166666666666</v>
      </c>
      <c r="L41" s="41">
        <f t="shared" si="9"/>
        <v>285.57499999999999</v>
      </c>
      <c r="N41" s="56">
        <v>144.9</v>
      </c>
      <c r="O41" s="2">
        <v>125.8</v>
      </c>
      <c r="P41" s="10">
        <f t="shared" si="10"/>
        <v>198.23333333333335</v>
      </c>
      <c r="Q41" s="31">
        <f t="shared" si="2"/>
        <v>167.375</v>
      </c>
      <c r="R41" s="45">
        <f t="shared" si="11"/>
        <v>157.04166666666666</v>
      </c>
      <c r="S41" s="31">
        <f t="shared" si="3"/>
        <v>154.13333333333333</v>
      </c>
      <c r="T41" s="16"/>
      <c r="U41" s="33">
        <f t="shared" si="12"/>
        <v>97.922061543635451</v>
      </c>
      <c r="V41" s="31">
        <f t="shared" si="13"/>
        <v>157.04166666666666</v>
      </c>
      <c r="W41" s="41">
        <f t="shared" si="14"/>
        <v>198.23333333333335</v>
      </c>
      <c r="Y41" s="31">
        <f t="shared" si="4"/>
        <v>1.3630089717046239</v>
      </c>
    </row>
    <row r="42" spans="1:25" ht="16.5" thickBot="1">
      <c r="A42" s="43">
        <v>2014</v>
      </c>
      <c r="B42" s="42">
        <v>7</v>
      </c>
      <c r="C42" s="55">
        <v>227.9</v>
      </c>
      <c r="D42" s="2">
        <v>141.80000000000001</v>
      </c>
      <c r="E42" s="10">
        <f t="shared" si="5"/>
        <v>278.55833333333334</v>
      </c>
      <c r="F42" s="31">
        <f t="shared" si="0"/>
        <v>247.55833333333331</v>
      </c>
      <c r="G42" s="45">
        <f t="shared" si="6"/>
        <v>156.04999999999998</v>
      </c>
      <c r="H42" s="31">
        <f t="shared" si="1"/>
        <v>157.42500000000001</v>
      </c>
      <c r="I42" s="16"/>
      <c r="J42" s="31">
        <f t="shared" si="7"/>
        <v>95.602058216411876</v>
      </c>
      <c r="K42" s="31">
        <f t="shared" si="8"/>
        <v>156.04999999999998</v>
      </c>
      <c r="L42" s="41">
        <f t="shared" si="9"/>
        <v>278.55833333333334</v>
      </c>
      <c r="N42" s="56">
        <v>156.1</v>
      </c>
      <c r="O42" s="2">
        <v>141.80000000000001</v>
      </c>
      <c r="P42" s="10">
        <f t="shared" si="10"/>
        <v>194.52500000000001</v>
      </c>
      <c r="Q42" s="31">
        <f t="shared" si="2"/>
        <v>168.45</v>
      </c>
      <c r="R42" s="45">
        <f t="shared" si="11"/>
        <v>156.04999999999998</v>
      </c>
      <c r="S42" s="31">
        <f t="shared" si="3"/>
        <v>157.42500000000001</v>
      </c>
      <c r="T42" s="16"/>
      <c r="U42" s="31">
        <f t="shared" si="12"/>
        <v>98.022105127875591</v>
      </c>
      <c r="V42" s="31">
        <f t="shared" si="13"/>
        <v>156.04999999999998</v>
      </c>
      <c r="W42" s="41">
        <f t="shared" si="14"/>
        <v>194.52500000000001</v>
      </c>
      <c r="Y42" s="31">
        <f t="shared" si="4"/>
        <v>1.4599615631005767</v>
      </c>
    </row>
    <row r="43" spans="1:25" ht="16.5" thickBot="1">
      <c r="A43" s="43">
        <v>2014</v>
      </c>
      <c r="B43" s="42">
        <v>8</v>
      </c>
      <c r="C43" s="55">
        <v>203.3</v>
      </c>
      <c r="D43" s="2">
        <v>127.9</v>
      </c>
      <c r="E43" s="10">
        <f t="shared" si="5"/>
        <v>262.625</v>
      </c>
      <c r="F43" s="31">
        <f t="shared" si="0"/>
        <v>240.95833333333334</v>
      </c>
      <c r="G43" s="45">
        <f t="shared" si="6"/>
        <v>150.80833333333334</v>
      </c>
      <c r="H43" s="31">
        <f t="shared" si="1"/>
        <v>155.73333333333332</v>
      </c>
      <c r="I43" s="16"/>
      <c r="J43" s="31">
        <f t="shared" si="7"/>
        <v>95.742344915119787</v>
      </c>
      <c r="K43" s="31">
        <f t="shared" si="8"/>
        <v>150.80833333333334</v>
      </c>
      <c r="L43" s="41">
        <f t="shared" si="9"/>
        <v>262.625</v>
      </c>
      <c r="N43" s="56">
        <v>136.5</v>
      </c>
      <c r="O43" s="2">
        <v>127.9</v>
      </c>
      <c r="P43" s="10">
        <f t="shared" si="10"/>
        <v>183.25</v>
      </c>
      <c r="Q43" s="31">
        <f t="shared" si="2"/>
        <v>163.84166666666667</v>
      </c>
      <c r="R43" s="45">
        <f t="shared" si="11"/>
        <v>150.80833333333334</v>
      </c>
      <c r="S43" s="31">
        <f t="shared" si="3"/>
        <v>155.73333333333332</v>
      </c>
      <c r="T43" s="16"/>
      <c r="U43" s="31">
        <f t="shared" si="12"/>
        <v>98.229649840836743</v>
      </c>
      <c r="V43" s="31">
        <f t="shared" si="13"/>
        <v>150.80833333333334</v>
      </c>
      <c r="W43" s="41">
        <f t="shared" si="14"/>
        <v>183.25</v>
      </c>
      <c r="Y43" s="31">
        <f t="shared" si="4"/>
        <v>1.4893772893772894</v>
      </c>
    </row>
    <row r="44" spans="1:25" ht="16.5" thickBot="1">
      <c r="A44" s="43">
        <v>2014</v>
      </c>
      <c r="B44" s="42">
        <v>9</v>
      </c>
      <c r="C44" s="55">
        <v>249.7</v>
      </c>
      <c r="D44" s="2">
        <v>148.1</v>
      </c>
      <c r="E44" s="10">
        <f t="shared" si="5"/>
        <v>252.625</v>
      </c>
      <c r="F44" s="31">
        <f t="shared" ref="F44:F75" si="15">(C44+C45+C46+C47+C48+C49+C50/2)/6</f>
        <v>235.36666666666667</v>
      </c>
      <c r="G44" s="45">
        <f t="shared" si="6"/>
        <v>149.25833333333335</v>
      </c>
      <c r="H44" s="31">
        <f t="shared" ref="H44:H75" si="16">(D44+D45+D46+D47+D48+D49+D50/2)/6</f>
        <v>155.29999999999998</v>
      </c>
      <c r="I44" s="16"/>
      <c r="J44" s="31">
        <f t="shared" si="7"/>
        <v>95.908296222991922</v>
      </c>
      <c r="K44" s="31">
        <f t="shared" si="8"/>
        <v>149.25833333333335</v>
      </c>
      <c r="L44" s="41">
        <f t="shared" si="9"/>
        <v>252.625</v>
      </c>
      <c r="N44" s="56">
        <v>173.5</v>
      </c>
      <c r="O44" s="2">
        <v>148.1</v>
      </c>
      <c r="P44" s="10">
        <f t="shared" si="10"/>
        <v>176.58333333333334</v>
      </c>
      <c r="Q44" s="31">
        <f t="shared" si="2"/>
        <v>160.27500000000001</v>
      </c>
      <c r="R44" s="45">
        <f t="shared" si="11"/>
        <v>149.25833333333335</v>
      </c>
      <c r="S44" s="31">
        <f t="shared" si="3"/>
        <v>155.29999999999998</v>
      </c>
      <c r="T44" s="16"/>
      <c r="U44" s="31">
        <f t="shared" si="12"/>
        <v>98.452571967909392</v>
      </c>
      <c r="V44" s="31">
        <f t="shared" si="13"/>
        <v>149.25833333333335</v>
      </c>
      <c r="W44" s="41">
        <f t="shared" si="14"/>
        <v>176.58333333333334</v>
      </c>
      <c r="Y44" s="31">
        <f t="shared" ref="Y44:Y75" si="17">C44/N44</f>
        <v>1.439193083573487</v>
      </c>
    </row>
    <row r="45" spans="1:25" ht="16.5" thickBot="1">
      <c r="A45" s="43">
        <v>2014</v>
      </c>
      <c r="B45" s="42">
        <v>10</v>
      </c>
      <c r="C45" s="55">
        <v>213.3</v>
      </c>
      <c r="D45" s="2">
        <v>152.9</v>
      </c>
      <c r="E45" s="10">
        <f t="shared" si="5"/>
        <v>242.81666666666669</v>
      </c>
      <c r="F45" s="31">
        <f t="shared" si="15"/>
        <v>225.34166666666667</v>
      </c>
      <c r="G45" s="45">
        <f t="shared" si="6"/>
        <v>150.30000000000001</v>
      </c>
      <c r="H45" s="31">
        <f t="shared" si="16"/>
        <v>151.80833333333337</v>
      </c>
      <c r="I45" s="16"/>
      <c r="J45" s="31">
        <f t="shared" si="7"/>
        <v>96.189855171940422</v>
      </c>
      <c r="K45" s="31">
        <f t="shared" si="8"/>
        <v>150.30000000000001</v>
      </c>
      <c r="L45" s="41">
        <f t="shared" si="9"/>
        <v>242.81666666666669</v>
      </c>
      <c r="N45" s="56">
        <v>147.19999999999999</v>
      </c>
      <c r="O45" s="2">
        <v>152.9</v>
      </c>
      <c r="P45" s="10">
        <f t="shared" si="10"/>
        <v>169.29166666666666</v>
      </c>
      <c r="Q45" s="31">
        <f t="shared" si="2"/>
        <v>152.64999999999998</v>
      </c>
      <c r="R45" s="45">
        <f t="shared" si="11"/>
        <v>150.30000000000001</v>
      </c>
      <c r="S45" s="31">
        <f t="shared" si="3"/>
        <v>151.80833333333337</v>
      </c>
      <c r="T45" s="16"/>
      <c r="U45" s="31">
        <f t="shared" si="12"/>
        <v>98.878168840758065</v>
      </c>
      <c r="V45" s="31">
        <f t="shared" si="13"/>
        <v>150.30000000000001</v>
      </c>
      <c r="W45" s="41">
        <f t="shared" si="14"/>
        <v>169.29166666666666</v>
      </c>
      <c r="Y45" s="31">
        <f t="shared" si="17"/>
        <v>1.4490489130434785</v>
      </c>
    </row>
    <row r="46" spans="1:25" ht="16.5" thickBot="1">
      <c r="A46" s="43">
        <v>2014</v>
      </c>
      <c r="B46" s="42">
        <v>11</v>
      </c>
      <c r="C46" s="55">
        <v>248.1</v>
      </c>
      <c r="D46" s="2">
        <v>151.4</v>
      </c>
      <c r="E46" s="10">
        <f t="shared" si="5"/>
        <v>243.16666666666666</v>
      </c>
      <c r="F46" s="31">
        <f t="shared" si="15"/>
        <v>223.86666666666667</v>
      </c>
      <c r="G46" s="45">
        <f t="shared" si="6"/>
        <v>152.39166666666668</v>
      </c>
      <c r="H46" s="31">
        <f t="shared" si="16"/>
        <v>147.35</v>
      </c>
      <c r="I46" s="16"/>
      <c r="J46" s="31">
        <f t="shared" si="7"/>
        <v>96.266963673749146</v>
      </c>
      <c r="K46" s="31">
        <f t="shared" si="8"/>
        <v>152.39166666666668</v>
      </c>
      <c r="L46" s="41">
        <f t="shared" si="9"/>
        <v>243.16666666666666</v>
      </c>
      <c r="N46" s="56">
        <v>165</v>
      </c>
      <c r="O46" s="2">
        <v>151.4</v>
      </c>
      <c r="P46" s="10">
        <f t="shared" si="10"/>
        <v>167.97499999999999</v>
      </c>
      <c r="Q46" s="31">
        <f t="shared" si="2"/>
        <v>151.18333333333334</v>
      </c>
      <c r="R46" s="45">
        <f t="shared" si="11"/>
        <v>152.39166666666668</v>
      </c>
      <c r="S46" s="31">
        <f t="shared" si="3"/>
        <v>147.35</v>
      </c>
      <c r="T46" s="16"/>
      <c r="U46" s="31">
        <f t="shared" si="12"/>
        <v>99.07228258173339</v>
      </c>
      <c r="V46" s="31">
        <f t="shared" si="13"/>
        <v>152.39166666666668</v>
      </c>
      <c r="W46" s="41">
        <f t="shared" si="14"/>
        <v>167.97499999999999</v>
      </c>
      <c r="Y46" s="31">
        <f t="shared" si="17"/>
        <v>1.5036363636363637</v>
      </c>
    </row>
    <row r="47" spans="1:25" ht="16.5" thickBot="1">
      <c r="A47" s="43">
        <v>2014</v>
      </c>
      <c r="B47" s="42">
        <v>12</v>
      </c>
      <c r="C47" s="55">
        <v>240.8</v>
      </c>
      <c r="D47" s="2">
        <v>153.80000000000001</v>
      </c>
      <c r="E47" s="10">
        <f t="shared" si="5"/>
        <v>246.97499999999999</v>
      </c>
      <c r="F47" s="31">
        <f t="shared" si="15"/>
        <v>212.57500000000002</v>
      </c>
      <c r="G47" s="45">
        <f t="shared" si="6"/>
        <v>156.46666666666667</v>
      </c>
      <c r="H47" s="31">
        <f t="shared" si="16"/>
        <v>142.84166666666667</v>
      </c>
      <c r="I47" s="16"/>
      <c r="J47" s="31">
        <f t="shared" si="7"/>
        <v>96.335324088133078</v>
      </c>
      <c r="K47" s="31">
        <f t="shared" si="8"/>
        <v>156.46666666666667</v>
      </c>
      <c r="L47" s="41">
        <f t="shared" si="9"/>
        <v>246.97499999999999</v>
      </c>
      <c r="N47" s="56">
        <v>162.1</v>
      </c>
      <c r="O47" s="2">
        <v>153.80000000000001</v>
      </c>
      <c r="P47" s="10">
        <f t="shared" si="10"/>
        <v>168.80833333333334</v>
      </c>
      <c r="Q47" s="31">
        <f t="shared" si="2"/>
        <v>143.60833333333335</v>
      </c>
      <c r="R47" s="45">
        <f t="shared" si="11"/>
        <v>156.46666666666667</v>
      </c>
      <c r="S47" s="31">
        <f t="shared" si="3"/>
        <v>142.84166666666667</v>
      </c>
      <c r="T47" s="16"/>
      <c r="U47" s="31">
        <f t="shared" si="12"/>
        <v>99.268894703065612</v>
      </c>
      <c r="V47" s="31">
        <f t="shared" si="13"/>
        <v>156.46666666666667</v>
      </c>
      <c r="W47" s="41">
        <f t="shared" si="14"/>
        <v>168.80833333333334</v>
      </c>
      <c r="Y47" s="31">
        <f t="shared" si="17"/>
        <v>1.4855027760641581</v>
      </c>
    </row>
    <row r="48" spans="1:25" ht="16.5" thickBot="1">
      <c r="A48" s="43">
        <v>2015</v>
      </c>
      <c r="B48" s="42">
        <v>1</v>
      </c>
      <c r="C48" s="55">
        <v>204.5</v>
      </c>
      <c r="D48" s="2">
        <v>137.30000000000001</v>
      </c>
      <c r="E48" s="10">
        <f t="shared" si="5"/>
        <v>245.60833333333332</v>
      </c>
      <c r="F48" s="31">
        <f t="shared" si="15"/>
        <v>198.40833333333333</v>
      </c>
      <c r="G48" s="45">
        <f t="shared" si="6"/>
        <v>157.04999999999998</v>
      </c>
      <c r="H48" s="31">
        <f t="shared" si="16"/>
        <v>136.94999999999999</v>
      </c>
      <c r="I48" s="16"/>
      <c r="J48" s="31">
        <f t="shared" si="7"/>
        <v>96.394327011162758</v>
      </c>
      <c r="K48" s="31">
        <f t="shared" si="8"/>
        <v>157.04999999999998</v>
      </c>
      <c r="L48" s="41">
        <f t="shared" si="9"/>
        <v>245.60833333333332</v>
      </c>
      <c r="N48" s="56">
        <v>140.6</v>
      </c>
      <c r="O48" s="2">
        <v>137.30000000000001</v>
      </c>
      <c r="P48" s="10">
        <f t="shared" si="10"/>
        <v>167.15833333333333</v>
      </c>
      <c r="Q48" s="31">
        <f t="shared" si="2"/>
        <v>133.57499999999999</v>
      </c>
      <c r="R48" s="45">
        <f t="shared" si="11"/>
        <v>157.04999999999998</v>
      </c>
      <c r="S48" s="31">
        <f t="shared" si="3"/>
        <v>136.94999999999999</v>
      </c>
      <c r="T48" s="16"/>
      <c r="U48" s="31">
        <f t="shared" si="12"/>
        <v>99.395283912458254</v>
      </c>
      <c r="V48" s="31">
        <f t="shared" si="13"/>
        <v>157.04999999999998</v>
      </c>
      <c r="W48" s="41">
        <f t="shared" si="14"/>
        <v>167.15833333333333</v>
      </c>
      <c r="Y48" s="31">
        <f t="shared" si="17"/>
        <v>1.4544807965860598</v>
      </c>
    </row>
    <row r="49" spans="1:25" ht="16.5" thickBot="1">
      <c r="A49" s="43">
        <v>2015</v>
      </c>
      <c r="B49" s="42">
        <v>2</v>
      </c>
      <c r="C49" s="55">
        <v>172.1</v>
      </c>
      <c r="D49" s="2">
        <v>126</v>
      </c>
      <c r="E49" s="10">
        <f t="shared" si="5"/>
        <v>238.35833333333335</v>
      </c>
      <c r="F49" s="31">
        <f t="shared" si="15"/>
        <v>187.9</v>
      </c>
      <c r="G49" s="45">
        <f t="shared" si="6"/>
        <v>155.57500000000002</v>
      </c>
      <c r="H49" s="31">
        <f t="shared" si="16"/>
        <v>132.29999999999998</v>
      </c>
      <c r="I49" s="16"/>
      <c r="J49" s="31">
        <f t="shared" si="7"/>
        <v>96.526937733804147</v>
      </c>
      <c r="K49" s="31">
        <f t="shared" si="8"/>
        <v>155.57500000000002</v>
      </c>
      <c r="L49" s="41">
        <f t="shared" si="9"/>
        <v>238.35833333333335</v>
      </c>
      <c r="N49" s="56">
        <v>116.3</v>
      </c>
      <c r="O49" s="2">
        <v>126</v>
      </c>
      <c r="P49" s="10">
        <f t="shared" si="10"/>
        <v>162.15833333333333</v>
      </c>
      <c r="Q49" s="31">
        <f t="shared" si="2"/>
        <v>125.78333333333332</v>
      </c>
      <c r="R49" s="45">
        <f t="shared" si="11"/>
        <v>155.57500000000002</v>
      </c>
      <c r="S49" s="31">
        <f t="shared" si="3"/>
        <v>132.29999999999998</v>
      </c>
      <c r="T49" s="16"/>
      <c r="U49" s="31">
        <f t="shared" si="12"/>
        <v>99.5940181920962</v>
      </c>
      <c r="V49" s="31">
        <f t="shared" si="13"/>
        <v>155.57500000000002</v>
      </c>
      <c r="W49" s="41">
        <f t="shared" si="14"/>
        <v>162.15833333333333</v>
      </c>
      <c r="Y49" s="31">
        <f t="shared" si="17"/>
        <v>1.4797936371453138</v>
      </c>
    </row>
    <row r="50" spans="1:25" ht="16.5" thickBot="1">
      <c r="A50" s="43">
        <v>2015</v>
      </c>
      <c r="B50" s="42">
        <v>3</v>
      </c>
      <c r="C50" s="55">
        <v>167.4</v>
      </c>
      <c r="D50" s="2">
        <v>124.6</v>
      </c>
      <c r="E50" s="10">
        <f t="shared" ref="E50:E81" si="18">(C44/2+C45+C46+C47+C48+C49+C50)/6</f>
        <v>228.50833333333333</v>
      </c>
      <c r="F50" s="31">
        <f t="shared" si="15"/>
        <v>183.24166666666667</v>
      </c>
      <c r="G50" s="45">
        <f t="shared" ref="G50:G81" si="19">(D44/2+D45+D46+D47+D48+D49+D50)/6</f>
        <v>153.34166666666667</v>
      </c>
      <c r="H50" s="31">
        <f t="shared" si="16"/>
        <v>128.85833333333332</v>
      </c>
      <c r="I50" s="16"/>
      <c r="J50" s="31">
        <f t="shared" ref="J50:J96" si="20">((G50/E50*100-100)/10)+100</f>
        <v>96.710550308157977</v>
      </c>
      <c r="K50" s="31">
        <f t="shared" ref="K50:K81" si="21">G50</f>
        <v>153.34166666666667</v>
      </c>
      <c r="L50" s="41">
        <f t="shared" ref="L50:L81" si="22">E50</f>
        <v>228.50833333333333</v>
      </c>
      <c r="N50" s="56">
        <v>113.9</v>
      </c>
      <c r="O50" s="2">
        <v>124.6</v>
      </c>
      <c r="P50" s="10">
        <f t="shared" si="10"/>
        <v>155.30833333333331</v>
      </c>
      <c r="Q50" s="31">
        <f t="shared" si="2"/>
        <v>121.875</v>
      </c>
      <c r="R50" s="45">
        <f t="shared" si="11"/>
        <v>153.34166666666667</v>
      </c>
      <c r="S50" s="31">
        <f t="shared" si="3"/>
        <v>128.85833333333332</v>
      </c>
      <c r="T50" s="16"/>
      <c r="U50" s="31">
        <f t="shared" si="12"/>
        <v>99.87337017760369</v>
      </c>
      <c r="V50" s="31">
        <f t="shared" si="13"/>
        <v>153.34166666666667</v>
      </c>
      <c r="W50" s="41">
        <f t="shared" si="14"/>
        <v>155.30833333333331</v>
      </c>
      <c r="Y50" s="31">
        <f t="shared" si="17"/>
        <v>1.4697102721685689</v>
      </c>
    </row>
    <row r="51" spans="1:25" ht="16.5" thickBot="1">
      <c r="A51" s="43">
        <v>2015</v>
      </c>
      <c r="B51" s="42">
        <v>4</v>
      </c>
      <c r="C51" s="55">
        <v>211.7</v>
      </c>
      <c r="D51" s="2">
        <v>129.69999999999999</v>
      </c>
      <c r="E51" s="10">
        <f t="shared" si="18"/>
        <v>225.20833333333334</v>
      </c>
      <c r="F51" s="31">
        <f t="shared" si="15"/>
        <v>179.25</v>
      </c>
      <c r="G51" s="45">
        <f t="shared" si="19"/>
        <v>149.875</v>
      </c>
      <c r="H51" s="31">
        <f t="shared" si="16"/>
        <v>125.25833333333334</v>
      </c>
      <c r="I51" s="16"/>
      <c r="J51" s="31">
        <f t="shared" si="20"/>
        <v>96.654949121184089</v>
      </c>
      <c r="K51" s="31">
        <f t="shared" si="21"/>
        <v>149.875</v>
      </c>
      <c r="L51" s="41">
        <f t="shared" si="22"/>
        <v>225.20833333333334</v>
      </c>
      <c r="N51" s="56">
        <v>141.6</v>
      </c>
      <c r="O51" s="2">
        <v>129.69999999999999</v>
      </c>
      <c r="P51" s="10">
        <f t="shared" si="10"/>
        <v>152.18333333333331</v>
      </c>
      <c r="Q51" s="31">
        <f t="shared" si="2"/>
        <v>118.12499999999999</v>
      </c>
      <c r="R51" s="45">
        <f t="shared" si="11"/>
        <v>149.875</v>
      </c>
      <c r="S51" s="31">
        <f t="shared" si="3"/>
        <v>125.25833333333334</v>
      </c>
      <c r="T51" s="16"/>
      <c r="U51" s="31">
        <f t="shared" si="12"/>
        <v>99.848318913591072</v>
      </c>
      <c r="V51" s="31">
        <f t="shared" si="13"/>
        <v>149.875</v>
      </c>
      <c r="W51" s="41">
        <f t="shared" si="14"/>
        <v>152.18333333333331</v>
      </c>
      <c r="Y51" s="31">
        <f t="shared" si="17"/>
        <v>1.4950564971751412</v>
      </c>
    </row>
    <row r="52" spans="1:25" ht="16.5" thickBot="1">
      <c r="A52" s="43">
        <v>2015</v>
      </c>
      <c r="B52" s="42">
        <v>5</v>
      </c>
      <c r="C52" s="55">
        <v>197.2</v>
      </c>
      <c r="D52" s="2">
        <v>122.6</v>
      </c>
      <c r="E52" s="10">
        <f t="shared" si="18"/>
        <v>219.625</v>
      </c>
      <c r="F52" s="31">
        <f t="shared" si="15"/>
        <v>168.05833333333331</v>
      </c>
      <c r="G52" s="45">
        <f t="shared" si="19"/>
        <v>144.94999999999999</v>
      </c>
      <c r="H52" s="31">
        <f t="shared" si="16"/>
        <v>121.15833333333335</v>
      </c>
      <c r="I52" s="16"/>
      <c r="J52" s="31">
        <f t="shared" si="20"/>
        <v>96.599886169607288</v>
      </c>
      <c r="K52" s="31">
        <f t="shared" si="21"/>
        <v>144.94999999999999</v>
      </c>
      <c r="L52" s="41">
        <f t="shared" si="22"/>
        <v>219.625</v>
      </c>
      <c r="N52" s="56">
        <v>135.19999999999999</v>
      </c>
      <c r="O52" s="2">
        <v>122.6</v>
      </c>
      <c r="P52" s="10">
        <f t="shared" si="10"/>
        <v>148.70000000000002</v>
      </c>
      <c r="Q52" s="31">
        <f t="shared" si="2"/>
        <v>109.75833333333334</v>
      </c>
      <c r="R52" s="45">
        <f t="shared" si="11"/>
        <v>144.94999999999999</v>
      </c>
      <c r="S52" s="31">
        <f t="shared" si="3"/>
        <v>121.15833333333335</v>
      </c>
      <c r="T52" s="16"/>
      <c r="U52" s="31">
        <f t="shared" si="12"/>
        <v>99.747814391392069</v>
      </c>
      <c r="V52" s="31">
        <f t="shared" si="13"/>
        <v>144.94999999999999</v>
      </c>
      <c r="W52" s="41">
        <f t="shared" si="14"/>
        <v>148.70000000000002</v>
      </c>
      <c r="Y52" s="31">
        <f t="shared" si="17"/>
        <v>1.4585798816568047</v>
      </c>
    </row>
    <row r="53" spans="1:25" ht="16.5" thickBot="1">
      <c r="A53" s="43">
        <v>2015</v>
      </c>
      <c r="B53" s="42">
        <v>6</v>
      </c>
      <c r="C53" s="55">
        <v>163.5</v>
      </c>
      <c r="D53" s="2">
        <v>126.1</v>
      </c>
      <c r="E53" s="10">
        <f t="shared" si="18"/>
        <v>206.13333333333333</v>
      </c>
      <c r="F53" s="31">
        <f t="shared" si="15"/>
        <v>158.85</v>
      </c>
      <c r="G53" s="45">
        <f t="shared" si="19"/>
        <v>140.53333333333333</v>
      </c>
      <c r="H53" s="31">
        <f t="shared" si="16"/>
        <v>118.75833333333333</v>
      </c>
      <c r="I53" s="16"/>
      <c r="J53" s="31">
        <f t="shared" si="20"/>
        <v>96.817593790426912</v>
      </c>
      <c r="K53" s="31">
        <f t="shared" si="21"/>
        <v>140.53333333333333</v>
      </c>
      <c r="L53" s="41">
        <f t="shared" si="22"/>
        <v>206.13333333333333</v>
      </c>
      <c r="N53" s="56">
        <v>103.9</v>
      </c>
      <c r="O53" s="2">
        <v>126.1</v>
      </c>
      <c r="P53" s="10">
        <f t="shared" si="10"/>
        <v>138.75833333333335</v>
      </c>
      <c r="Q53" s="31">
        <f t="shared" si="2"/>
        <v>101.45833333333333</v>
      </c>
      <c r="R53" s="45">
        <f t="shared" si="11"/>
        <v>140.53333333333333</v>
      </c>
      <c r="S53" s="31">
        <f t="shared" si="3"/>
        <v>118.75833333333333</v>
      </c>
      <c r="T53" s="16"/>
      <c r="U53" s="31">
        <f t="shared" si="12"/>
        <v>100.12792024503032</v>
      </c>
      <c r="V53" s="31">
        <f t="shared" si="13"/>
        <v>140.53333333333333</v>
      </c>
      <c r="W53" s="41">
        <f t="shared" si="14"/>
        <v>138.75833333333335</v>
      </c>
      <c r="Y53" s="31">
        <f t="shared" si="17"/>
        <v>1.573628488931665</v>
      </c>
    </row>
    <row r="54" spans="1:25" ht="16.5" thickBot="1">
      <c r="A54" s="43">
        <v>2015</v>
      </c>
      <c r="B54" s="42">
        <v>7</v>
      </c>
      <c r="C54" s="55">
        <v>148.1</v>
      </c>
      <c r="D54" s="2">
        <v>110.8</v>
      </c>
      <c r="E54" s="10">
        <f t="shared" si="18"/>
        <v>193.70833333333334</v>
      </c>
      <c r="F54" s="31">
        <f t="shared" si="15"/>
        <v>154.75</v>
      </c>
      <c r="G54" s="45">
        <f t="shared" si="19"/>
        <v>134.74166666666665</v>
      </c>
      <c r="H54" s="31">
        <f t="shared" si="16"/>
        <v>115.20833333333333</v>
      </c>
      <c r="I54" s="16"/>
      <c r="J54" s="31">
        <f t="shared" si="20"/>
        <v>96.955904495590445</v>
      </c>
      <c r="K54" s="31">
        <f t="shared" si="21"/>
        <v>134.74166666666665</v>
      </c>
      <c r="L54" s="41">
        <f t="shared" si="22"/>
        <v>193.70833333333334</v>
      </c>
      <c r="N54" s="56">
        <v>99.9</v>
      </c>
      <c r="O54" s="2">
        <v>110.8</v>
      </c>
      <c r="P54" s="10">
        <f t="shared" si="10"/>
        <v>130.18333333333331</v>
      </c>
      <c r="Q54" s="31">
        <f t="shared" si="2"/>
        <v>97.141666666666652</v>
      </c>
      <c r="R54" s="45">
        <f t="shared" si="11"/>
        <v>134.74166666666665</v>
      </c>
      <c r="S54" s="31">
        <f t="shared" si="3"/>
        <v>115.20833333333333</v>
      </c>
      <c r="T54" s="16"/>
      <c r="U54" s="31">
        <f t="shared" si="12"/>
        <v>100.35014722826783</v>
      </c>
      <c r="V54" s="31">
        <f t="shared" si="13"/>
        <v>134.74166666666665</v>
      </c>
      <c r="W54" s="41">
        <f t="shared" si="14"/>
        <v>130.18333333333331</v>
      </c>
      <c r="Y54" s="31">
        <f t="shared" si="17"/>
        <v>1.4824824824824823</v>
      </c>
    </row>
    <row r="55" spans="1:25" ht="16.5" thickBot="1">
      <c r="A55" s="43">
        <v>2015</v>
      </c>
      <c r="B55" s="42">
        <v>8</v>
      </c>
      <c r="C55" s="55">
        <v>134.80000000000001</v>
      </c>
      <c r="D55" s="2">
        <v>108</v>
      </c>
      <c r="E55" s="10">
        <f t="shared" si="18"/>
        <v>184.79166666666666</v>
      </c>
      <c r="F55" s="31">
        <f t="shared" si="15"/>
        <v>157.14166666666668</v>
      </c>
      <c r="G55" s="45">
        <f t="shared" si="19"/>
        <v>130.79999999999998</v>
      </c>
      <c r="H55" s="31">
        <f t="shared" si="16"/>
        <v>113.5</v>
      </c>
      <c r="I55" s="16"/>
      <c r="J55" s="31">
        <f t="shared" si="20"/>
        <v>97.078241262683207</v>
      </c>
      <c r="K55" s="31">
        <f t="shared" si="21"/>
        <v>130.79999999999998</v>
      </c>
      <c r="L55" s="41">
        <f t="shared" si="22"/>
        <v>184.79166666666666</v>
      </c>
      <c r="N55" s="56">
        <v>87.8</v>
      </c>
      <c r="O55" s="2">
        <v>108</v>
      </c>
      <c r="P55" s="10">
        <f t="shared" si="10"/>
        <v>123.40833333333332</v>
      </c>
      <c r="Q55" s="31">
        <f t="shared" si="2"/>
        <v>95.625</v>
      </c>
      <c r="R55" s="45">
        <f t="shared" si="11"/>
        <v>130.79999999999998</v>
      </c>
      <c r="S55" s="31">
        <f t="shared" si="3"/>
        <v>113.5</v>
      </c>
      <c r="T55" s="16"/>
      <c r="U55" s="31">
        <f t="shared" si="12"/>
        <v>100.59896009183605</v>
      </c>
      <c r="V55" s="31">
        <f t="shared" si="13"/>
        <v>130.79999999999998</v>
      </c>
      <c r="W55" s="41">
        <f t="shared" si="14"/>
        <v>123.40833333333332</v>
      </c>
      <c r="Y55" s="31">
        <f t="shared" si="17"/>
        <v>1.5353075170842827</v>
      </c>
    </row>
    <row r="56" spans="1:25" ht="16.5" thickBot="1">
      <c r="A56" s="43">
        <v>2015</v>
      </c>
      <c r="B56" s="42">
        <v>9</v>
      </c>
      <c r="C56" s="55">
        <v>153.5</v>
      </c>
      <c r="D56" s="2">
        <v>102.7</v>
      </c>
      <c r="E56" s="10">
        <f t="shared" si="18"/>
        <v>182.08333333333334</v>
      </c>
      <c r="F56" s="31">
        <f t="shared" si="15"/>
        <v>157.88333333333335</v>
      </c>
      <c r="G56" s="45">
        <f t="shared" si="19"/>
        <v>127.03333333333335</v>
      </c>
      <c r="H56" s="31">
        <f t="shared" si="16"/>
        <v>111.46666666666665</v>
      </c>
      <c r="I56" s="16"/>
      <c r="J56" s="31">
        <f t="shared" si="20"/>
        <v>96.976659038901602</v>
      </c>
      <c r="K56" s="31">
        <f t="shared" si="21"/>
        <v>127.03333333333335</v>
      </c>
      <c r="L56" s="41">
        <f t="shared" si="22"/>
        <v>182.08333333333334</v>
      </c>
      <c r="N56" s="56">
        <v>97.9</v>
      </c>
      <c r="O56" s="2">
        <v>102.7</v>
      </c>
      <c r="P56" s="10">
        <f t="shared" si="10"/>
        <v>120.54166666666664</v>
      </c>
      <c r="Q56" s="31">
        <f t="shared" si="2"/>
        <v>94.5</v>
      </c>
      <c r="R56" s="45">
        <f t="shared" si="11"/>
        <v>127.03333333333335</v>
      </c>
      <c r="S56" s="31">
        <f t="shared" si="3"/>
        <v>111.46666666666665</v>
      </c>
      <c r="T56" s="16"/>
      <c r="U56" s="31">
        <f t="shared" si="12"/>
        <v>100.53854130660214</v>
      </c>
      <c r="V56" s="31">
        <f t="shared" si="13"/>
        <v>127.03333333333335</v>
      </c>
      <c r="W56" s="41">
        <f t="shared" si="14"/>
        <v>120.54166666666664</v>
      </c>
      <c r="Y56" s="31">
        <f t="shared" si="17"/>
        <v>1.567926455566905</v>
      </c>
    </row>
    <row r="57" spans="1:25" ht="16.5" thickBot="1">
      <c r="A57" s="43">
        <v>2015</v>
      </c>
      <c r="B57" s="42">
        <v>10</v>
      </c>
      <c r="C57" s="55">
        <v>133.4</v>
      </c>
      <c r="D57" s="2">
        <v>103.3</v>
      </c>
      <c r="E57" s="10">
        <f t="shared" si="18"/>
        <v>172.72500000000002</v>
      </c>
      <c r="F57" s="31">
        <f t="shared" si="15"/>
        <v>147.65833333333333</v>
      </c>
      <c r="G57" s="45">
        <f t="shared" si="19"/>
        <v>123.05833333333332</v>
      </c>
      <c r="H57" s="31">
        <f t="shared" si="16"/>
        <v>109.73333333333333</v>
      </c>
      <c r="I57" s="16"/>
      <c r="J57" s="31">
        <f t="shared" si="20"/>
        <v>97.12452356829256</v>
      </c>
      <c r="K57" s="31">
        <f t="shared" si="21"/>
        <v>123.05833333333332</v>
      </c>
      <c r="L57" s="41">
        <f t="shared" si="22"/>
        <v>172.72500000000002</v>
      </c>
      <c r="N57" s="56">
        <v>84.9</v>
      </c>
      <c r="O57" s="2">
        <v>103.3</v>
      </c>
      <c r="P57" s="10">
        <f t="shared" si="10"/>
        <v>113.39999999999999</v>
      </c>
      <c r="Q57" s="31">
        <f t="shared" si="2"/>
        <v>88.27500000000002</v>
      </c>
      <c r="R57" s="45">
        <f t="shared" si="11"/>
        <v>123.05833333333332</v>
      </c>
      <c r="S57" s="31">
        <f t="shared" si="3"/>
        <v>109.73333333333333</v>
      </c>
      <c r="T57" s="16"/>
      <c r="U57" s="31">
        <f t="shared" si="12"/>
        <v>100.85170487948265</v>
      </c>
      <c r="V57" s="31">
        <f t="shared" si="13"/>
        <v>123.05833333333332</v>
      </c>
      <c r="W57" s="41">
        <f t="shared" si="14"/>
        <v>113.39999999999999</v>
      </c>
      <c r="Y57" s="31">
        <f t="shared" si="17"/>
        <v>1.5712603062426385</v>
      </c>
    </row>
    <row r="58" spans="1:25" ht="16.5" thickBot="1">
      <c r="A58" s="43">
        <v>2015</v>
      </c>
      <c r="B58" s="42">
        <v>11</v>
      </c>
      <c r="C58" s="55">
        <v>155.69999999999999</v>
      </c>
      <c r="D58" s="2">
        <v>106.9</v>
      </c>
      <c r="E58" s="10">
        <f t="shared" si="18"/>
        <v>164.6</v>
      </c>
      <c r="F58" s="31">
        <f t="shared" si="15"/>
        <v>139.56666666666666</v>
      </c>
      <c r="G58" s="45">
        <f t="shared" si="19"/>
        <v>119.84999999999998</v>
      </c>
      <c r="H58" s="31">
        <f t="shared" si="16"/>
        <v>108.29166666666667</v>
      </c>
      <c r="I58" s="16"/>
      <c r="J58" s="31">
        <f t="shared" si="20"/>
        <v>97.281287970838392</v>
      </c>
      <c r="K58" s="31">
        <f t="shared" si="21"/>
        <v>119.84999999999998</v>
      </c>
      <c r="L58" s="41">
        <f t="shared" si="22"/>
        <v>164.6</v>
      </c>
      <c r="N58" s="56">
        <v>97.9</v>
      </c>
      <c r="O58" s="2">
        <v>106.9</v>
      </c>
      <c r="P58" s="10">
        <f t="shared" si="10"/>
        <v>106.64999999999999</v>
      </c>
      <c r="Q58" s="31">
        <f t="shared" si="2"/>
        <v>84.5</v>
      </c>
      <c r="R58" s="45">
        <f t="shared" si="11"/>
        <v>119.84999999999998</v>
      </c>
      <c r="S58" s="31">
        <f t="shared" si="3"/>
        <v>108.29166666666667</v>
      </c>
      <c r="T58" s="16"/>
      <c r="U58" s="31">
        <f t="shared" si="12"/>
        <v>101.23769338959212</v>
      </c>
      <c r="V58" s="31">
        <f t="shared" si="13"/>
        <v>119.84999999999998</v>
      </c>
      <c r="W58" s="41">
        <f t="shared" si="14"/>
        <v>106.64999999999999</v>
      </c>
      <c r="Y58" s="31">
        <f t="shared" si="17"/>
        <v>1.5903983656792644</v>
      </c>
    </row>
    <row r="59" spans="1:25" ht="16.5" thickBot="1">
      <c r="A59" s="43">
        <v>2015</v>
      </c>
      <c r="B59" s="42">
        <v>12</v>
      </c>
      <c r="C59" s="55">
        <v>128.19999999999999</v>
      </c>
      <c r="D59" s="2">
        <v>109.5</v>
      </c>
      <c r="E59" s="10">
        <f t="shared" si="18"/>
        <v>155.90833333333333</v>
      </c>
      <c r="F59" s="31">
        <f t="shared" si="15"/>
        <v>124.35833333333333</v>
      </c>
      <c r="G59" s="45">
        <f t="shared" si="19"/>
        <v>117.375</v>
      </c>
      <c r="H59" s="31">
        <f t="shared" si="16"/>
        <v>105.45833333333333</v>
      </c>
      <c r="I59" s="16"/>
      <c r="J59" s="31">
        <f t="shared" si="20"/>
        <v>97.528462237425842</v>
      </c>
      <c r="K59" s="31">
        <f t="shared" si="21"/>
        <v>117.375</v>
      </c>
      <c r="L59" s="41">
        <f t="shared" si="22"/>
        <v>155.90833333333333</v>
      </c>
      <c r="N59" s="56">
        <v>72.900000000000006</v>
      </c>
      <c r="O59" s="2">
        <v>109.5</v>
      </c>
      <c r="P59" s="10">
        <f t="shared" si="10"/>
        <v>98.875</v>
      </c>
      <c r="Q59" s="31">
        <f t="shared" si="2"/>
        <v>76.325000000000003</v>
      </c>
      <c r="R59" s="45">
        <f t="shared" si="11"/>
        <v>117.375</v>
      </c>
      <c r="S59" s="31">
        <f t="shared" si="3"/>
        <v>105.45833333333333</v>
      </c>
      <c r="T59" s="16"/>
      <c r="U59" s="31">
        <f t="shared" si="12"/>
        <v>101.87104930467763</v>
      </c>
      <c r="V59" s="31">
        <f t="shared" si="13"/>
        <v>117.375</v>
      </c>
      <c r="W59" s="41">
        <f t="shared" si="14"/>
        <v>98.875</v>
      </c>
      <c r="Y59" s="31">
        <f t="shared" si="17"/>
        <v>1.7585733882030175</v>
      </c>
    </row>
    <row r="60" spans="1:25" ht="16.5" thickBot="1">
      <c r="A60" s="43">
        <v>2016</v>
      </c>
      <c r="B60" s="42">
        <v>1</v>
      </c>
      <c r="C60" s="55">
        <v>149.6</v>
      </c>
      <c r="D60" s="2">
        <v>100.1</v>
      </c>
      <c r="E60" s="10">
        <f t="shared" si="18"/>
        <v>154.87500000000003</v>
      </c>
      <c r="F60" s="31">
        <f t="shared" si="15"/>
        <v>111.84166666666665</v>
      </c>
      <c r="G60" s="45">
        <f t="shared" si="19"/>
        <v>114.31666666666668</v>
      </c>
      <c r="H60" s="31">
        <f t="shared" si="16"/>
        <v>101.65833333333335</v>
      </c>
      <c r="I60" s="16"/>
      <c r="J60" s="31">
        <f t="shared" si="20"/>
        <v>97.381221415119725</v>
      </c>
      <c r="K60" s="31">
        <f t="shared" si="21"/>
        <v>114.31666666666668</v>
      </c>
      <c r="L60" s="41">
        <f t="shared" si="22"/>
        <v>154.87500000000003</v>
      </c>
      <c r="N60" s="56">
        <v>83.1</v>
      </c>
      <c r="O60" s="2">
        <v>100.1</v>
      </c>
      <c r="P60" s="10">
        <f t="shared" si="10"/>
        <v>95.741666666666674</v>
      </c>
      <c r="Q60" s="31">
        <f t="shared" si="2"/>
        <v>70.75</v>
      </c>
      <c r="R60" s="45">
        <f t="shared" si="11"/>
        <v>114.31666666666668</v>
      </c>
      <c r="S60" s="31">
        <f t="shared" si="3"/>
        <v>101.65833333333335</v>
      </c>
      <c r="T60" s="16"/>
      <c r="U60" s="31">
        <f t="shared" si="12"/>
        <v>101.94011663330141</v>
      </c>
      <c r="V60" s="31">
        <f t="shared" si="13"/>
        <v>114.31666666666668</v>
      </c>
      <c r="W60" s="41">
        <f t="shared" si="14"/>
        <v>95.741666666666674</v>
      </c>
      <c r="Y60" s="31">
        <f t="shared" si="17"/>
        <v>1.8002406738868832</v>
      </c>
    </row>
    <row r="61" spans="1:25" ht="16.5" thickBot="1">
      <c r="A61" s="43">
        <v>2016</v>
      </c>
      <c r="B61" s="42">
        <v>2</v>
      </c>
      <c r="C61" s="55">
        <v>175.3</v>
      </c>
      <c r="D61" s="2">
        <v>101</v>
      </c>
      <c r="E61" s="10">
        <f t="shared" si="18"/>
        <v>160.51666666666668</v>
      </c>
      <c r="F61" s="31">
        <f t="shared" si="15"/>
        <v>98.941666666666677</v>
      </c>
      <c r="G61" s="45">
        <f t="shared" si="19"/>
        <v>112.91666666666667</v>
      </c>
      <c r="H61" s="31">
        <f t="shared" si="16"/>
        <v>99.641666666666666</v>
      </c>
      <c r="I61" s="16"/>
      <c r="J61" s="31">
        <f t="shared" si="20"/>
        <v>97.034575848821518</v>
      </c>
      <c r="K61" s="31">
        <f t="shared" si="21"/>
        <v>112.91666666666667</v>
      </c>
      <c r="L61" s="41">
        <f t="shared" si="22"/>
        <v>160.51666666666668</v>
      </c>
      <c r="N61" s="56">
        <v>98.5</v>
      </c>
      <c r="O61" s="2">
        <v>101</v>
      </c>
      <c r="P61" s="10">
        <f t="shared" si="10"/>
        <v>96.516666666666666</v>
      </c>
      <c r="Q61" s="31">
        <f t="shared" si="2"/>
        <v>65.908333333333331</v>
      </c>
      <c r="R61" s="45">
        <f t="shared" si="11"/>
        <v>112.91666666666667</v>
      </c>
      <c r="S61" s="31">
        <f t="shared" si="3"/>
        <v>99.641666666666666</v>
      </c>
      <c r="T61" s="16"/>
      <c r="U61" s="31">
        <f t="shared" si="12"/>
        <v>101.69918839578656</v>
      </c>
      <c r="V61" s="31">
        <f t="shared" si="13"/>
        <v>112.91666666666667</v>
      </c>
      <c r="W61" s="41">
        <f t="shared" si="14"/>
        <v>96.516666666666666</v>
      </c>
      <c r="Y61" s="31">
        <f t="shared" si="17"/>
        <v>1.7796954314720814</v>
      </c>
    </row>
    <row r="62" spans="1:25" ht="16.5" thickBot="1">
      <c r="A62" s="43">
        <v>2016</v>
      </c>
      <c r="B62" s="42">
        <v>3</v>
      </c>
      <c r="C62" s="55">
        <v>103.2</v>
      </c>
      <c r="D62" s="2">
        <v>90.6</v>
      </c>
      <c r="E62" s="10">
        <f t="shared" si="18"/>
        <v>153.69166666666669</v>
      </c>
      <c r="F62" s="31">
        <f t="shared" si="15"/>
        <v>82.316666666666677</v>
      </c>
      <c r="G62" s="45">
        <f t="shared" si="19"/>
        <v>110.45833333333333</v>
      </c>
      <c r="H62" s="31">
        <f t="shared" si="16"/>
        <v>97.458333333333329</v>
      </c>
      <c r="I62" s="16"/>
      <c r="J62" s="31">
        <f t="shared" si="20"/>
        <v>97.187008621157077</v>
      </c>
      <c r="K62" s="31">
        <f t="shared" si="21"/>
        <v>110.45833333333333</v>
      </c>
      <c r="L62" s="41">
        <f t="shared" si="22"/>
        <v>153.69166666666669</v>
      </c>
      <c r="N62" s="56">
        <v>63.6</v>
      </c>
      <c r="O62" s="2">
        <v>90.6</v>
      </c>
      <c r="P62" s="10">
        <f t="shared" si="10"/>
        <v>91.641666666666666</v>
      </c>
      <c r="Q62" s="31">
        <f t="shared" si="2"/>
        <v>58.974999999999994</v>
      </c>
      <c r="R62" s="45">
        <f t="shared" si="11"/>
        <v>110.45833333333333</v>
      </c>
      <c r="S62" s="31">
        <f t="shared" si="3"/>
        <v>97.458333333333329</v>
      </c>
      <c r="T62" s="16"/>
      <c r="U62" s="31">
        <f t="shared" si="12"/>
        <v>102.05328726016187</v>
      </c>
      <c r="V62" s="31">
        <f t="shared" si="13"/>
        <v>110.45833333333333</v>
      </c>
      <c r="W62" s="41">
        <f t="shared" si="14"/>
        <v>91.641666666666666</v>
      </c>
      <c r="Y62" s="31">
        <f t="shared" si="17"/>
        <v>1.6226415094339623</v>
      </c>
    </row>
    <row r="63" spans="1:25" ht="16.5" thickBot="1">
      <c r="A63" s="43">
        <v>2016</v>
      </c>
      <c r="B63" s="42">
        <v>4</v>
      </c>
      <c r="C63" s="55">
        <v>81.099999999999994</v>
      </c>
      <c r="D63" s="2">
        <v>94</v>
      </c>
      <c r="E63" s="10">
        <f t="shared" si="18"/>
        <v>143.30000000000001</v>
      </c>
      <c r="F63" s="31">
        <f t="shared" si="15"/>
        <v>75.8</v>
      </c>
      <c r="G63" s="45">
        <f t="shared" si="19"/>
        <v>108.95833333333333</v>
      </c>
      <c r="H63" s="31">
        <f t="shared" si="16"/>
        <v>96.88333333333334</v>
      </c>
      <c r="I63" s="16"/>
      <c r="J63" s="31">
        <f t="shared" si="20"/>
        <v>97.603512444754585</v>
      </c>
      <c r="K63" s="31">
        <f t="shared" si="21"/>
        <v>108.95833333333333</v>
      </c>
      <c r="L63" s="41">
        <f t="shared" si="22"/>
        <v>143.30000000000001</v>
      </c>
      <c r="N63" s="56">
        <v>57.5</v>
      </c>
      <c r="O63" s="2">
        <v>94</v>
      </c>
      <c r="P63" s="10">
        <f t="shared" si="10"/>
        <v>85.991666666666674</v>
      </c>
      <c r="Q63" s="31">
        <f t="shared" si="2"/>
        <v>56.491666666666653</v>
      </c>
      <c r="R63" s="45">
        <f t="shared" si="11"/>
        <v>108.95833333333333</v>
      </c>
      <c r="S63" s="31">
        <f t="shared" si="3"/>
        <v>96.88333333333334</v>
      </c>
      <c r="T63" s="16"/>
      <c r="U63" s="31">
        <f t="shared" si="12"/>
        <v>102.67080143424751</v>
      </c>
      <c r="V63" s="31">
        <f t="shared" si="13"/>
        <v>108.95833333333333</v>
      </c>
      <c r="W63" s="41">
        <f t="shared" si="14"/>
        <v>85.991666666666674</v>
      </c>
      <c r="Y63" s="31">
        <f t="shared" si="17"/>
        <v>1.4104347826086956</v>
      </c>
    </row>
    <row r="64" spans="1:25" ht="16.5" thickBot="1">
      <c r="A64" s="43">
        <v>2016</v>
      </c>
      <c r="B64" s="42">
        <v>5</v>
      </c>
      <c r="C64" s="55">
        <v>88.6</v>
      </c>
      <c r="D64" s="2">
        <v>95.3</v>
      </c>
      <c r="E64" s="10">
        <f t="shared" si="18"/>
        <v>133.97500000000002</v>
      </c>
      <c r="F64" s="31">
        <f t="shared" si="15"/>
        <v>70.658333333333331</v>
      </c>
      <c r="G64" s="45">
        <f t="shared" si="19"/>
        <v>107.32499999999999</v>
      </c>
      <c r="H64" s="31">
        <f t="shared" si="16"/>
        <v>94.75833333333334</v>
      </c>
      <c r="I64" s="16"/>
      <c r="J64" s="31">
        <f t="shared" si="20"/>
        <v>98.010822914722894</v>
      </c>
      <c r="K64" s="31">
        <f t="shared" si="21"/>
        <v>107.32499999999999</v>
      </c>
      <c r="L64" s="41">
        <f t="shared" si="22"/>
        <v>133.97500000000002</v>
      </c>
      <c r="N64" s="56">
        <v>67</v>
      </c>
      <c r="O64" s="2">
        <v>95.3</v>
      </c>
      <c r="P64" s="10">
        <f t="shared" si="10"/>
        <v>81.924999999999997</v>
      </c>
      <c r="Q64" s="31">
        <f t="shared" si="2"/>
        <v>53.391666666666659</v>
      </c>
      <c r="R64" s="45">
        <f t="shared" si="11"/>
        <v>107.32499999999999</v>
      </c>
      <c r="S64" s="31">
        <f t="shared" si="3"/>
        <v>94.75833333333334</v>
      </c>
      <c r="T64" s="16"/>
      <c r="U64" s="31">
        <f t="shared" si="12"/>
        <v>103.10039670430271</v>
      </c>
      <c r="V64" s="31">
        <f t="shared" si="13"/>
        <v>107.32499999999999</v>
      </c>
      <c r="W64" s="41">
        <f t="shared" si="14"/>
        <v>81.924999999999997</v>
      </c>
      <c r="Y64" s="31">
        <f t="shared" si="17"/>
        <v>1.3223880597014925</v>
      </c>
    </row>
    <row r="65" spans="1:25" ht="16.5" thickBot="1">
      <c r="A65" s="43">
        <v>2016</v>
      </c>
      <c r="B65" s="42">
        <v>6</v>
      </c>
      <c r="C65" s="55">
        <v>40.299999999999997</v>
      </c>
      <c r="D65" s="2">
        <v>84.5</v>
      </c>
      <c r="E65" s="10">
        <f t="shared" si="18"/>
        <v>117.03333333333332</v>
      </c>
      <c r="F65" s="31">
        <f t="shared" si="15"/>
        <v>62.4</v>
      </c>
      <c r="G65" s="45">
        <f t="shared" si="19"/>
        <v>103.375</v>
      </c>
      <c r="H65" s="31">
        <f t="shared" si="16"/>
        <v>91.34999999999998</v>
      </c>
      <c r="I65" s="16"/>
      <c r="J65" s="31">
        <f t="shared" si="20"/>
        <v>98.8329535744802</v>
      </c>
      <c r="K65" s="31">
        <f t="shared" si="21"/>
        <v>103.375</v>
      </c>
      <c r="L65" s="41">
        <f t="shared" si="22"/>
        <v>117.03333333333332</v>
      </c>
      <c r="N65" s="56">
        <v>30.7</v>
      </c>
      <c r="O65" s="2">
        <v>84.5</v>
      </c>
      <c r="P65" s="10">
        <f t="shared" si="10"/>
        <v>72.808333333333337</v>
      </c>
      <c r="Q65" s="31">
        <f t="shared" si="2"/>
        <v>47.258333333333333</v>
      </c>
      <c r="R65" s="45">
        <f t="shared" si="11"/>
        <v>103.375</v>
      </c>
      <c r="S65" s="31">
        <f t="shared" si="3"/>
        <v>91.34999999999998</v>
      </c>
      <c r="T65" s="16"/>
      <c r="U65" s="31">
        <f t="shared" si="12"/>
        <v>104.19823738125214</v>
      </c>
      <c r="V65" s="31">
        <f t="shared" si="13"/>
        <v>103.375</v>
      </c>
      <c r="W65" s="41">
        <f t="shared" si="14"/>
        <v>72.808333333333337</v>
      </c>
      <c r="Y65" s="31">
        <f t="shared" si="17"/>
        <v>1.3127035830618892</v>
      </c>
    </row>
    <row r="66" spans="1:25" ht="16.5" thickBot="1">
      <c r="A66" s="43">
        <v>2016</v>
      </c>
      <c r="B66" s="42">
        <v>7</v>
      </c>
      <c r="C66" s="55">
        <v>65.900000000000006</v>
      </c>
      <c r="D66" s="2">
        <v>88.9</v>
      </c>
      <c r="E66" s="10">
        <f t="shared" si="18"/>
        <v>104.86666666666666</v>
      </c>
      <c r="F66" s="31">
        <f t="shared" si="15"/>
        <v>62.375</v>
      </c>
      <c r="G66" s="45">
        <f t="shared" si="19"/>
        <v>100.72500000000001</v>
      </c>
      <c r="H66" s="31">
        <f t="shared" si="16"/>
        <v>89.574999999999989</v>
      </c>
      <c r="I66" s="16"/>
      <c r="J66" s="31">
        <f t="shared" si="20"/>
        <v>99.605054036872218</v>
      </c>
      <c r="K66" s="31">
        <f t="shared" si="21"/>
        <v>100.72500000000001</v>
      </c>
      <c r="L66" s="41">
        <f t="shared" si="22"/>
        <v>104.86666666666666</v>
      </c>
      <c r="N66" s="56">
        <v>48.2</v>
      </c>
      <c r="O66" s="2">
        <v>88.9</v>
      </c>
      <c r="P66" s="10">
        <f t="shared" si="10"/>
        <v>67.841666666666654</v>
      </c>
      <c r="Q66" s="31">
        <f t="shared" si="2"/>
        <v>47.258333333333333</v>
      </c>
      <c r="R66" s="45">
        <f t="shared" si="11"/>
        <v>100.72500000000001</v>
      </c>
      <c r="S66" s="31">
        <f t="shared" si="3"/>
        <v>89.574999999999989</v>
      </c>
      <c r="T66" s="16"/>
      <c r="U66" s="31">
        <f t="shared" si="12"/>
        <v>104.84707038447365</v>
      </c>
      <c r="V66" s="31">
        <f t="shared" si="13"/>
        <v>100.72500000000001</v>
      </c>
      <c r="W66" s="41">
        <f t="shared" si="14"/>
        <v>67.841666666666654</v>
      </c>
      <c r="Y66" s="31">
        <f t="shared" si="17"/>
        <v>1.3672199170124482</v>
      </c>
    </row>
    <row r="67" spans="1:25" ht="16.5" thickBot="1">
      <c r="A67" s="43">
        <v>2016</v>
      </c>
      <c r="B67" s="42">
        <v>8</v>
      </c>
      <c r="C67" s="55">
        <v>78.5</v>
      </c>
      <c r="D67" s="2">
        <v>87.1</v>
      </c>
      <c r="E67" s="10">
        <f t="shared" si="18"/>
        <v>90.875000000000014</v>
      </c>
      <c r="F67" s="31">
        <f t="shared" si="15"/>
        <v>58.408333333333339</v>
      </c>
      <c r="G67" s="45">
        <f t="shared" si="19"/>
        <v>98.483333333333334</v>
      </c>
      <c r="H67" s="31">
        <f t="shared" si="16"/>
        <v>87.25</v>
      </c>
      <c r="I67" s="16"/>
      <c r="J67" s="31">
        <f t="shared" si="20"/>
        <v>100.83723062815223</v>
      </c>
      <c r="K67" s="31">
        <f t="shared" si="21"/>
        <v>98.483333333333334</v>
      </c>
      <c r="L67" s="41">
        <f t="shared" si="22"/>
        <v>90.875000000000014</v>
      </c>
      <c r="N67" s="56">
        <v>59.9</v>
      </c>
      <c r="O67" s="2">
        <v>87.1</v>
      </c>
      <c r="P67" s="10">
        <f t="shared" si="10"/>
        <v>62.691666666666663</v>
      </c>
      <c r="Q67" s="31">
        <f t="shared" si="2"/>
        <v>44.583333333333336</v>
      </c>
      <c r="R67" s="45">
        <f t="shared" si="11"/>
        <v>98.483333333333334</v>
      </c>
      <c r="S67" s="31">
        <f t="shared" si="3"/>
        <v>87.25</v>
      </c>
      <c r="T67" s="16"/>
      <c r="U67" s="31">
        <f t="shared" si="12"/>
        <v>105.70915858035359</v>
      </c>
      <c r="V67" s="31">
        <f t="shared" si="13"/>
        <v>98.483333333333334</v>
      </c>
      <c r="W67" s="41">
        <f t="shared" si="14"/>
        <v>62.691666666666663</v>
      </c>
      <c r="Y67" s="31">
        <f t="shared" si="17"/>
        <v>1.310517529215359</v>
      </c>
    </row>
    <row r="68" spans="1:25" ht="16.5" thickBot="1">
      <c r="A68" s="43">
        <v>2016</v>
      </c>
      <c r="B68" s="42">
        <v>9</v>
      </c>
      <c r="C68" s="55">
        <v>72.599999999999994</v>
      </c>
      <c r="D68" s="2">
        <v>88.7</v>
      </c>
      <c r="E68" s="10">
        <f t="shared" si="18"/>
        <v>79.766666666666666</v>
      </c>
      <c r="F68" s="31">
        <f t="shared" si="15"/>
        <v>51.058333333333337</v>
      </c>
      <c r="G68" s="45">
        <f t="shared" si="19"/>
        <v>97.300000000000011</v>
      </c>
      <c r="H68" s="31">
        <f t="shared" si="16"/>
        <v>85.141666666666666</v>
      </c>
      <c r="I68" s="16"/>
      <c r="J68" s="31">
        <f t="shared" si="20"/>
        <v>102.19807772670289</v>
      </c>
      <c r="K68" s="31">
        <f t="shared" si="21"/>
        <v>97.300000000000011</v>
      </c>
      <c r="L68" s="41">
        <f t="shared" si="22"/>
        <v>79.766666666666666</v>
      </c>
      <c r="N68" s="56">
        <v>53.9</v>
      </c>
      <c r="O68" s="2">
        <v>88.7</v>
      </c>
      <c r="P68" s="10">
        <f t="shared" si="10"/>
        <v>58.166666666666657</v>
      </c>
      <c r="Q68" s="31">
        <f t="shared" si="2"/>
        <v>38.841666666666661</v>
      </c>
      <c r="R68" s="45">
        <f t="shared" si="11"/>
        <v>97.300000000000011</v>
      </c>
      <c r="S68" s="31">
        <f t="shared" si="3"/>
        <v>85.141666666666666</v>
      </c>
      <c r="T68" s="16"/>
      <c r="U68" s="31">
        <f t="shared" si="12"/>
        <v>106.72779369627507</v>
      </c>
      <c r="V68" s="31">
        <f t="shared" si="13"/>
        <v>97.300000000000011</v>
      </c>
      <c r="W68" s="41">
        <f t="shared" si="14"/>
        <v>58.166666666666657</v>
      </c>
      <c r="Y68" s="31">
        <f t="shared" si="17"/>
        <v>1.346938775510204</v>
      </c>
    </row>
    <row r="69" spans="1:25" ht="16.5" thickBot="1">
      <c r="A69" s="43">
        <v>2016</v>
      </c>
      <c r="B69" s="42">
        <v>10</v>
      </c>
      <c r="C69" s="55">
        <v>55.6</v>
      </c>
      <c r="D69" s="2">
        <v>85.6</v>
      </c>
      <c r="E69" s="10">
        <f t="shared" si="18"/>
        <v>73.675000000000011</v>
      </c>
      <c r="F69" s="31">
        <f t="shared" si="15"/>
        <v>46.124999999999993</v>
      </c>
      <c r="G69" s="45">
        <f t="shared" si="19"/>
        <v>96.183333333333337</v>
      </c>
      <c r="H69" s="31">
        <f t="shared" si="16"/>
        <v>83.25</v>
      </c>
      <c r="I69" s="16"/>
      <c r="J69" s="31">
        <f t="shared" si="20"/>
        <v>103.05508426648569</v>
      </c>
      <c r="K69" s="31">
        <f t="shared" si="21"/>
        <v>96.183333333333337</v>
      </c>
      <c r="L69" s="41">
        <f t="shared" si="22"/>
        <v>73.675000000000011</v>
      </c>
      <c r="N69" s="56">
        <v>43.5</v>
      </c>
      <c r="O69" s="2">
        <v>85.6</v>
      </c>
      <c r="P69" s="10">
        <f t="shared" si="10"/>
        <v>55.324999999999996</v>
      </c>
      <c r="Q69" s="31">
        <f t="shared" si="2"/>
        <v>34.508333333333333</v>
      </c>
      <c r="R69" s="45">
        <f t="shared" si="11"/>
        <v>96.183333333333337</v>
      </c>
      <c r="S69" s="31">
        <f t="shared" si="3"/>
        <v>83.25</v>
      </c>
      <c r="T69" s="16"/>
      <c r="U69" s="31">
        <f t="shared" si="12"/>
        <v>107.38514836571773</v>
      </c>
      <c r="V69" s="31">
        <f t="shared" si="13"/>
        <v>96.183333333333337</v>
      </c>
      <c r="W69" s="41">
        <f t="shared" si="14"/>
        <v>55.324999999999996</v>
      </c>
      <c r="Y69" s="31">
        <f t="shared" si="17"/>
        <v>1.2781609195402299</v>
      </c>
    </row>
    <row r="70" spans="1:25" ht="16.5" thickBot="1">
      <c r="A70" s="43">
        <v>2016</v>
      </c>
      <c r="B70" s="42">
        <v>11</v>
      </c>
      <c r="C70" s="55">
        <v>44.9</v>
      </c>
      <c r="D70" s="2">
        <v>76.900000000000006</v>
      </c>
      <c r="E70" s="10">
        <f t="shared" si="18"/>
        <v>67.016666666666666</v>
      </c>
      <c r="F70" s="31">
        <f t="shared" si="15"/>
        <v>44.458333333333321</v>
      </c>
      <c r="G70" s="45">
        <f t="shared" si="19"/>
        <v>93.22499999999998</v>
      </c>
      <c r="H70" s="31">
        <f t="shared" si="16"/>
        <v>81.983333333333334</v>
      </c>
      <c r="I70" s="16"/>
      <c r="J70" s="31">
        <f t="shared" si="20"/>
        <v>103.91071872668491</v>
      </c>
      <c r="K70" s="31">
        <f t="shared" si="21"/>
        <v>93.22499999999998</v>
      </c>
      <c r="L70" s="41">
        <f t="shared" si="22"/>
        <v>67.016666666666666</v>
      </c>
      <c r="N70" s="56">
        <v>34.299999999999997</v>
      </c>
      <c r="O70" s="2">
        <v>76.900000000000006</v>
      </c>
      <c r="P70" s="10">
        <f t="shared" si="10"/>
        <v>50.666666666666679</v>
      </c>
      <c r="Q70" s="31">
        <f t="shared" si="2"/>
        <v>32.083333333333336</v>
      </c>
      <c r="R70" s="45">
        <f t="shared" si="11"/>
        <v>93.22499999999998</v>
      </c>
      <c r="S70" s="31">
        <f t="shared" si="3"/>
        <v>81.983333333333334</v>
      </c>
      <c r="T70" s="16"/>
      <c r="U70" s="31">
        <f t="shared" si="12"/>
        <v>108.39967105263158</v>
      </c>
      <c r="V70" s="31">
        <f t="shared" si="13"/>
        <v>93.22499999999998</v>
      </c>
      <c r="W70" s="41">
        <f t="shared" si="14"/>
        <v>50.666666666666679</v>
      </c>
      <c r="Y70" s="31">
        <f t="shared" si="17"/>
        <v>1.3090379008746356</v>
      </c>
    </row>
    <row r="71" spans="1:25" ht="16.5" thickBot="1">
      <c r="A71" s="43">
        <v>2016</v>
      </c>
      <c r="B71" s="42">
        <v>12</v>
      </c>
      <c r="C71" s="55">
        <v>33.200000000000003</v>
      </c>
      <c r="D71" s="2">
        <v>72.8</v>
      </c>
      <c r="E71" s="10">
        <f t="shared" si="18"/>
        <v>61.80833333333333</v>
      </c>
      <c r="F71" s="31">
        <f t="shared" si="15"/>
        <v>43.68333333333333</v>
      </c>
      <c r="G71" s="45">
        <f t="shared" si="19"/>
        <v>90.374999999999986</v>
      </c>
      <c r="H71" s="31">
        <f t="shared" si="16"/>
        <v>81.858333333333334</v>
      </c>
      <c r="I71" s="16"/>
      <c r="J71" s="31">
        <f t="shared" si="20"/>
        <v>104.62181474989887</v>
      </c>
      <c r="K71" s="31">
        <f t="shared" si="21"/>
        <v>90.374999999999986</v>
      </c>
      <c r="L71" s="41">
        <f t="shared" si="22"/>
        <v>61.80833333333333</v>
      </c>
      <c r="N71" s="56">
        <v>26.1</v>
      </c>
      <c r="O71" s="2">
        <v>72.8</v>
      </c>
      <c r="P71" s="10">
        <f t="shared" si="10"/>
        <v>46.875</v>
      </c>
      <c r="Q71" s="31">
        <f t="shared" si="2"/>
        <v>30.716666666666669</v>
      </c>
      <c r="R71" s="45">
        <f t="shared" si="11"/>
        <v>90.374999999999986</v>
      </c>
      <c r="S71" s="31">
        <f t="shared" si="3"/>
        <v>81.858333333333334</v>
      </c>
      <c r="T71" s="16"/>
      <c r="U71" s="31">
        <f t="shared" si="12"/>
        <v>109.28</v>
      </c>
      <c r="V71" s="31">
        <f t="shared" si="13"/>
        <v>90.374999999999986</v>
      </c>
      <c r="W71" s="41">
        <f t="shared" si="14"/>
        <v>46.875</v>
      </c>
      <c r="Y71" s="31">
        <f t="shared" si="17"/>
        <v>1.2720306513409962</v>
      </c>
    </row>
    <row r="72" spans="1:25" ht="16.5" thickBot="1">
      <c r="A72" s="43">
        <v>2017</v>
      </c>
      <c r="B72" s="42">
        <v>1</v>
      </c>
      <c r="C72" s="55">
        <v>47.1</v>
      </c>
      <c r="D72" s="59">
        <v>74.900000000000006</v>
      </c>
      <c r="E72" s="10">
        <f t="shared" si="18"/>
        <v>60.808333333333337</v>
      </c>
      <c r="F72" s="31">
        <f t="shared" si="15"/>
        <v>44.866666666666667</v>
      </c>
      <c r="G72" s="45">
        <f t="shared" si="19"/>
        <v>88.408333333333346</v>
      </c>
      <c r="H72" s="31">
        <f t="shared" si="16"/>
        <v>82.808333333333323</v>
      </c>
      <c r="I72" s="16"/>
      <c r="J72" s="31">
        <f t="shared" si="20"/>
        <v>104.53885158284227</v>
      </c>
      <c r="K72" s="31">
        <f t="shared" si="21"/>
        <v>88.408333333333346</v>
      </c>
      <c r="L72" s="41">
        <f t="shared" si="22"/>
        <v>60.808333333333337</v>
      </c>
      <c r="N72" s="56">
        <v>35.299999999999997</v>
      </c>
      <c r="O72" s="59">
        <v>74.900000000000006</v>
      </c>
      <c r="P72" s="10">
        <f t="shared" si="10"/>
        <v>46.18333333333333</v>
      </c>
      <c r="Q72" s="31">
        <f t="shared" si="2"/>
        <v>30.491666666666664</v>
      </c>
      <c r="R72" s="45">
        <f t="shared" si="11"/>
        <v>88.408333333333346</v>
      </c>
      <c r="S72" s="31">
        <f t="shared" si="3"/>
        <v>82.808333333333323</v>
      </c>
      <c r="T72" s="16"/>
      <c r="U72" s="31">
        <f t="shared" si="12"/>
        <v>109.14290869722123</v>
      </c>
      <c r="V72" s="31">
        <f t="shared" si="13"/>
        <v>88.408333333333346</v>
      </c>
      <c r="W72" s="41">
        <f t="shared" si="14"/>
        <v>46.18333333333333</v>
      </c>
      <c r="Y72" s="31">
        <f t="shared" si="17"/>
        <v>1.3342776203966007</v>
      </c>
    </row>
    <row r="73" spans="1:25" ht="16.5" thickBot="1">
      <c r="A73" s="43">
        <v>2017</v>
      </c>
      <c r="B73" s="42">
        <v>2</v>
      </c>
      <c r="C73" s="55">
        <v>37.1</v>
      </c>
      <c r="D73" s="59">
        <v>75</v>
      </c>
      <c r="E73" s="10">
        <f t="shared" si="18"/>
        <v>54.958333333333343</v>
      </c>
      <c r="F73" s="31">
        <f t="shared" si="15"/>
        <v>44.891666666666673</v>
      </c>
      <c r="G73" s="45">
        <f t="shared" si="19"/>
        <v>86.241666666666674</v>
      </c>
      <c r="H73" s="31">
        <f t="shared" si="16"/>
        <v>83.633333333333326</v>
      </c>
      <c r="I73" s="16"/>
      <c r="J73" s="31">
        <f t="shared" si="20"/>
        <v>105.69219105382865</v>
      </c>
      <c r="K73" s="31">
        <f t="shared" si="21"/>
        <v>86.241666666666674</v>
      </c>
      <c r="L73" s="41">
        <f t="shared" si="22"/>
        <v>54.958333333333343</v>
      </c>
      <c r="N73" s="56">
        <v>29</v>
      </c>
      <c r="O73" s="59">
        <v>75</v>
      </c>
      <c r="P73" s="10">
        <f t="shared" si="10"/>
        <v>42.008333333333326</v>
      </c>
      <c r="Q73" s="31">
        <f t="shared" si="2"/>
        <v>29.433333333333337</v>
      </c>
      <c r="R73" s="45">
        <f t="shared" si="11"/>
        <v>86.241666666666674</v>
      </c>
      <c r="S73" s="31">
        <f t="shared" si="3"/>
        <v>83.633333333333326</v>
      </c>
      <c r="T73" s="16"/>
      <c r="U73" s="31">
        <f t="shared" si="12"/>
        <v>110.52965681412419</v>
      </c>
      <c r="V73" s="31">
        <f t="shared" si="13"/>
        <v>86.241666666666674</v>
      </c>
      <c r="W73" s="41">
        <f t="shared" si="14"/>
        <v>42.008333333333326</v>
      </c>
      <c r="Y73" s="31">
        <f t="shared" si="17"/>
        <v>1.2793103448275862</v>
      </c>
    </row>
    <row r="74" spans="1:25" ht="16.5" thickBot="1">
      <c r="A74" s="43">
        <v>2017</v>
      </c>
      <c r="B74" s="42">
        <v>3</v>
      </c>
      <c r="C74" s="55">
        <v>31.7</v>
      </c>
      <c r="D74" s="59">
        <v>73.900000000000006</v>
      </c>
      <c r="E74" s="10">
        <f t="shared" si="18"/>
        <v>47.65</v>
      </c>
      <c r="F74" s="31">
        <f t="shared" si="15"/>
        <v>50.791666666666664</v>
      </c>
      <c r="G74" s="45">
        <f t="shared" si="19"/>
        <v>83.908333333333317</v>
      </c>
      <c r="H74" s="31">
        <f t="shared" si="16"/>
        <v>85.475000000000009</v>
      </c>
      <c r="I74" s="16"/>
      <c r="J74" s="31">
        <f t="shared" si="20"/>
        <v>107.60930395243092</v>
      </c>
      <c r="K74" s="31">
        <f t="shared" si="21"/>
        <v>83.908333333333317</v>
      </c>
      <c r="L74" s="41">
        <f t="shared" si="22"/>
        <v>47.65</v>
      </c>
      <c r="N74" s="56">
        <v>21.9</v>
      </c>
      <c r="O74" s="59">
        <v>73.900000000000006</v>
      </c>
      <c r="P74" s="10">
        <f t="shared" si="10"/>
        <v>36.174999999999997</v>
      </c>
      <c r="Q74" s="31">
        <f t="shared" si="2"/>
        <v>32.483333333333334</v>
      </c>
      <c r="R74" s="45">
        <f t="shared" si="11"/>
        <v>83.908333333333317</v>
      </c>
      <c r="S74" s="31">
        <f t="shared" si="3"/>
        <v>85.475000000000009</v>
      </c>
      <c r="T74" s="16"/>
      <c r="U74" s="31">
        <f t="shared" si="12"/>
        <v>113.19511633264224</v>
      </c>
      <c r="V74" s="31">
        <f t="shared" si="13"/>
        <v>83.908333333333317</v>
      </c>
      <c r="W74" s="41">
        <f t="shared" si="14"/>
        <v>36.174999999999997</v>
      </c>
      <c r="Y74" s="31">
        <f t="shared" si="17"/>
        <v>1.4474885844748859</v>
      </c>
    </row>
    <row r="75" spans="1:25" ht="16.5" thickBot="1">
      <c r="A75" s="43">
        <v>2017</v>
      </c>
      <c r="B75" s="42">
        <v>4</v>
      </c>
      <c r="C75" s="55">
        <v>54.3</v>
      </c>
      <c r="D75" s="59">
        <v>80.8</v>
      </c>
      <c r="E75" s="10">
        <f t="shared" si="18"/>
        <v>46.016666666666659</v>
      </c>
      <c r="F75" s="31">
        <f t="shared" si="15"/>
        <v>55.17499999999999</v>
      </c>
      <c r="G75" s="45">
        <f t="shared" si="19"/>
        <v>82.85</v>
      </c>
      <c r="H75" s="31">
        <f t="shared" si="16"/>
        <v>87.149999999999991</v>
      </c>
      <c r="I75" s="16"/>
      <c r="J75" s="31">
        <f t="shared" si="20"/>
        <v>108.0043462513582</v>
      </c>
      <c r="K75" s="31">
        <f t="shared" si="21"/>
        <v>82.85</v>
      </c>
      <c r="L75" s="41">
        <f t="shared" si="22"/>
        <v>46.016666666666659</v>
      </c>
      <c r="N75" s="56">
        <v>33.9</v>
      </c>
      <c r="O75" s="59">
        <v>80.8</v>
      </c>
      <c r="P75" s="10">
        <f t="shared" si="10"/>
        <v>33.708333333333336</v>
      </c>
      <c r="Q75" s="31">
        <f t="shared" si="2"/>
        <v>35.166666666666664</v>
      </c>
      <c r="R75" s="45">
        <f t="shared" si="11"/>
        <v>82.85</v>
      </c>
      <c r="S75" s="31">
        <f t="shared" si="3"/>
        <v>87.149999999999991</v>
      </c>
      <c r="T75" s="16"/>
      <c r="U75" s="31">
        <f t="shared" si="12"/>
        <v>114.57849196538936</v>
      </c>
      <c r="V75" s="31">
        <f t="shared" si="13"/>
        <v>82.85</v>
      </c>
      <c r="W75" s="41">
        <f t="shared" si="14"/>
        <v>33.708333333333336</v>
      </c>
      <c r="Y75" s="31">
        <f t="shared" si="17"/>
        <v>1.6017699115044248</v>
      </c>
    </row>
    <row r="76" spans="1:25" ht="16.5" thickBot="1">
      <c r="A76" s="43">
        <v>2017</v>
      </c>
      <c r="B76" s="42">
        <v>5</v>
      </c>
      <c r="C76" s="55">
        <v>36.9</v>
      </c>
      <c r="D76" s="59">
        <v>75.2</v>
      </c>
      <c r="E76" s="10">
        <f t="shared" si="18"/>
        <v>43.791666666666657</v>
      </c>
      <c r="F76" s="31">
        <f t="shared" ref="F76:F107" si="23">(C76+C77+C78+C79+C80+C81+C82/2)/6</f>
        <v>49.925000000000004</v>
      </c>
      <c r="G76" s="45">
        <f t="shared" si="19"/>
        <v>81.841666666666654</v>
      </c>
      <c r="H76" s="31">
        <f t="shared" ref="H76:H107" si="24">(D76+D77+D78+D79+D80+D81+D82/2)/6</f>
        <v>85.86666666666666</v>
      </c>
      <c r="I76" s="16"/>
      <c r="J76" s="31">
        <f t="shared" si="20"/>
        <v>108.68886774500476</v>
      </c>
      <c r="K76" s="31">
        <f t="shared" si="21"/>
        <v>81.841666666666654</v>
      </c>
      <c r="L76" s="41">
        <f t="shared" si="22"/>
        <v>43.791666666666657</v>
      </c>
      <c r="N76" s="56">
        <v>24</v>
      </c>
      <c r="O76" s="59">
        <v>75.2</v>
      </c>
      <c r="P76" s="10">
        <f t="shared" si="10"/>
        <v>31.224999999999998</v>
      </c>
      <c r="Q76" s="31">
        <f t="shared" ref="Q76:Q140" si="25">(N76+N77+N78+N79+N80+N81+N82/2)/6</f>
        <v>32.008333333333333</v>
      </c>
      <c r="R76" s="45">
        <f t="shared" si="11"/>
        <v>81.841666666666654</v>
      </c>
      <c r="S76" s="31">
        <f t="shared" ref="S76:S139" si="26">(O76+O77+O78+O79+O80+O81+O82/2)/6</f>
        <v>85.86666666666666</v>
      </c>
      <c r="T76" s="16"/>
      <c r="U76" s="31">
        <f t="shared" si="12"/>
        <v>116.210301574593</v>
      </c>
      <c r="V76" s="31">
        <f t="shared" si="13"/>
        <v>81.841666666666654</v>
      </c>
      <c r="W76" s="41">
        <f t="shared" si="14"/>
        <v>31.224999999999998</v>
      </c>
      <c r="Y76" s="31">
        <f t="shared" ref="Y76:Y107" si="27">C76/N76</f>
        <v>1.5374999999999999</v>
      </c>
    </row>
    <row r="77" spans="1:25" ht="16.5" thickBot="1">
      <c r="A77" s="43">
        <v>2017</v>
      </c>
      <c r="B77" s="42">
        <v>6</v>
      </c>
      <c r="C77" s="55">
        <v>43.6</v>
      </c>
      <c r="D77" s="59">
        <v>77.099999999999994</v>
      </c>
      <c r="E77" s="10">
        <f t="shared" si="18"/>
        <v>44.550000000000004</v>
      </c>
      <c r="F77" s="31">
        <f t="shared" si="23"/>
        <v>46.541666666666664</v>
      </c>
      <c r="G77" s="45">
        <f t="shared" si="19"/>
        <v>82.216666666666683</v>
      </c>
      <c r="H77" s="31">
        <f t="shared" si="24"/>
        <v>84.991666666666674</v>
      </c>
      <c r="I77" s="16"/>
      <c r="J77" s="31">
        <f t="shared" si="20"/>
        <v>108.45491956603068</v>
      </c>
      <c r="K77" s="31">
        <f t="shared" si="21"/>
        <v>82.216666666666683</v>
      </c>
      <c r="L77" s="41">
        <f t="shared" si="22"/>
        <v>44.550000000000004</v>
      </c>
      <c r="N77" s="56">
        <v>28.2</v>
      </c>
      <c r="O77" s="59">
        <v>77.099999999999994</v>
      </c>
      <c r="P77" s="10">
        <f t="shared" si="10"/>
        <v>30.891666666666666</v>
      </c>
      <c r="Q77" s="31">
        <f t="shared" si="25"/>
        <v>29.941666666666666</v>
      </c>
      <c r="R77" s="45">
        <f t="shared" si="11"/>
        <v>82.216666666666683</v>
      </c>
      <c r="S77" s="31">
        <f t="shared" si="26"/>
        <v>84.991666666666674</v>
      </c>
      <c r="T77" s="16"/>
      <c r="U77" s="31">
        <f t="shared" si="12"/>
        <v>116.61451308335582</v>
      </c>
      <c r="V77" s="31">
        <f t="shared" si="13"/>
        <v>82.216666666666683</v>
      </c>
      <c r="W77" s="41">
        <f t="shared" si="14"/>
        <v>30.891666666666666</v>
      </c>
      <c r="Y77" s="31">
        <f t="shared" si="27"/>
        <v>1.5460992907801419</v>
      </c>
    </row>
    <row r="78" spans="1:25" ht="16.5" thickBot="1">
      <c r="A78" s="43">
        <v>2017</v>
      </c>
      <c r="B78" s="42">
        <v>7</v>
      </c>
      <c r="C78" s="55">
        <v>37</v>
      </c>
      <c r="D78" s="59">
        <v>79.900000000000006</v>
      </c>
      <c r="E78" s="10">
        <f t="shared" si="18"/>
        <v>44.024999999999999</v>
      </c>
      <c r="F78" s="31">
        <f t="shared" si="23"/>
        <v>42.008333333333333</v>
      </c>
      <c r="G78" s="45">
        <f t="shared" si="19"/>
        <v>83.225000000000009</v>
      </c>
      <c r="H78" s="31">
        <f t="shared" si="24"/>
        <v>83.558333333333351</v>
      </c>
      <c r="I78" s="16"/>
      <c r="J78" s="31">
        <f t="shared" si="20"/>
        <v>108.90403180011357</v>
      </c>
      <c r="K78" s="31">
        <f t="shared" si="21"/>
        <v>83.225000000000009</v>
      </c>
      <c r="L78" s="41">
        <f t="shared" si="22"/>
        <v>44.024999999999999</v>
      </c>
      <c r="N78" s="56">
        <v>21.3</v>
      </c>
      <c r="O78" s="59">
        <v>79.900000000000006</v>
      </c>
      <c r="P78" s="10">
        <f t="shared" si="10"/>
        <v>29.324999999999999</v>
      </c>
      <c r="Q78" s="31">
        <f t="shared" si="25"/>
        <v>26.983333333333338</v>
      </c>
      <c r="R78" s="45">
        <f t="shared" si="11"/>
        <v>83.225000000000009</v>
      </c>
      <c r="S78" s="31">
        <f t="shared" si="26"/>
        <v>83.558333333333351</v>
      </c>
      <c r="T78" s="16"/>
      <c r="U78" s="31">
        <f t="shared" si="12"/>
        <v>118.38022165387895</v>
      </c>
      <c r="V78" s="31">
        <f t="shared" si="13"/>
        <v>83.225000000000009</v>
      </c>
      <c r="W78" s="41">
        <f t="shared" si="14"/>
        <v>29.324999999999999</v>
      </c>
      <c r="Y78" s="31">
        <f t="shared" si="27"/>
        <v>1.7370892018779343</v>
      </c>
    </row>
    <row r="79" spans="1:25" ht="16.5" thickBot="1">
      <c r="A79" s="43">
        <v>2017</v>
      </c>
      <c r="B79" s="42">
        <v>8</v>
      </c>
      <c r="C79" s="55">
        <v>57.5</v>
      </c>
      <c r="D79" s="59">
        <v>79.8</v>
      </c>
      <c r="E79" s="10">
        <f t="shared" si="18"/>
        <v>46.591666666666661</v>
      </c>
      <c r="F79" s="31">
        <f t="shared" si="23"/>
        <v>39.249999999999993</v>
      </c>
      <c r="G79" s="45">
        <f t="shared" si="19"/>
        <v>84.033333333333331</v>
      </c>
      <c r="H79" s="31">
        <f t="shared" si="24"/>
        <v>81.733333333333334</v>
      </c>
      <c r="I79" s="16"/>
      <c r="J79" s="31">
        <f t="shared" si="20"/>
        <v>108.03612949382936</v>
      </c>
      <c r="K79" s="31">
        <f t="shared" si="21"/>
        <v>84.033333333333331</v>
      </c>
      <c r="L79" s="41">
        <f t="shared" si="22"/>
        <v>46.591666666666661</v>
      </c>
      <c r="N79" s="56">
        <v>36.6</v>
      </c>
      <c r="O79" s="59">
        <v>79.8</v>
      </c>
      <c r="P79" s="10">
        <f t="shared" si="10"/>
        <v>30.066666666666666</v>
      </c>
      <c r="Q79" s="31">
        <f t="shared" si="25"/>
        <v>25.391666666666666</v>
      </c>
      <c r="R79" s="45">
        <f t="shared" si="11"/>
        <v>84.033333333333331</v>
      </c>
      <c r="S79" s="31">
        <f t="shared" si="26"/>
        <v>81.733333333333334</v>
      </c>
      <c r="T79" s="16"/>
      <c r="U79" s="31">
        <f t="shared" si="12"/>
        <v>117.9490022172949</v>
      </c>
      <c r="V79" s="31">
        <f t="shared" si="13"/>
        <v>84.033333333333331</v>
      </c>
      <c r="W79" s="41">
        <f t="shared" si="14"/>
        <v>30.066666666666666</v>
      </c>
      <c r="Y79" s="31">
        <f t="shared" si="27"/>
        <v>1.5710382513661201</v>
      </c>
    </row>
    <row r="80" spans="1:25" ht="16.5" thickBot="1">
      <c r="A80" s="43">
        <v>2017</v>
      </c>
      <c r="B80" s="42">
        <v>9</v>
      </c>
      <c r="C80" s="55">
        <v>87.5</v>
      </c>
      <c r="D80" s="59">
        <v>92.3</v>
      </c>
      <c r="E80" s="10">
        <f t="shared" si="18"/>
        <v>55.441666666666663</v>
      </c>
      <c r="F80" s="31">
        <f t="shared" si="23"/>
        <v>32.508333333333326</v>
      </c>
      <c r="G80" s="45">
        <f t="shared" si="19"/>
        <v>87.008333333333326</v>
      </c>
      <c r="H80" s="31">
        <f t="shared" si="24"/>
        <v>79.916666666666657</v>
      </c>
      <c r="I80" s="16"/>
      <c r="J80" s="31">
        <f t="shared" si="20"/>
        <v>105.69367202765669</v>
      </c>
      <c r="K80" s="31">
        <f t="shared" si="21"/>
        <v>87.008333333333326</v>
      </c>
      <c r="L80" s="41">
        <f t="shared" si="22"/>
        <v>55.441666666666663</v>
      </c>
      <c r="N80" s="56">
        <v>58</v>
      </c>
      <c r="O80" s="59">
        <v>92.3</v>
      </c>
      <c r="P80" s="10">
        <f t="shared" si="10"/>
        <v>35.491666666666667</v>
      </c>
      <c r="Q80" s="31">
        <f t="shared" si="25"/>
        <v>20.891666666666669</v>
      </c>
      <c r="R80" s="45">
        <f t="shared" si="11"/>
        <v>87.008333333333326</v>
      </c>
      <c r="S80" s="31">
        <f t="shared" si="26"/>
        <v>79.916666666666657</v>
      </c>
      <c r="T80" s="16"/>
      <c r="U80" s="31">
        <f t="shared" si="12"/>
        <v>114.51514440009392</v>
      </c>
      <c r="V80" s="31">
        <f t="shared" si="13"/>
        <v>87.008333333333326</v>
      </c>
      <c r="W80" s="41">
        <f t="shared" si="14"/>
        <v>35.491666666666667</v>
      </c>
      <c r="Y80" s="31">
        <f t="shared" si="27"/>
        <v>1.5086206896551724</v>
      </c>
    </row>
    <row r="81" spans="1:25" ht="16.5" thickBot="1">
      <c r="A81" s="43">
        <v>2017</v>
      </c>
      <c r="B81" s="42">
        <v>10</v>
      </c>
      <c r="C81" s="55">
        <v>28.5</v>
      </c>
      <c r="D81" s="59">
        <v>75.599999999999994</v>
      </c>
      <c r="E81" s="10">
        <f t="shared" si="18"/>
        <v>53.024999999999999</v>
      </c>
      <c r="F81" s="31">
        <f t="shared" si="23"/>
        <v>20.583333333333336</v>
      </c>
      <c r="G81" s="45">
        <f t="shared" si="19"/>
        <v>86.716666666666683</v>
      </c>
      <c r="H81" s="31">
        <f t="shared" si="24"/>
        <v>76.041666666666671</v>
      </c>
      <c r="I81" s="16"/>
      <c r="J81" s="31">
        <f t="shared" si="20"/>
        <v>106.35392110639636</v>
      </c>
      <c r="K81" s="31">
        <f t="shared" si="21"/>
        <v>86.716666666666683</v>
      </c>
      <c r="L81" s="41">
        <f t="shared" si="22"/>
        <v>53.024999999999999</v>
      </c>
      <c r="N81" s="56">
        <v>18</v>
      </c>
      <c r="O81" s="59">
        <v>75.599999999999994</v>
      </c>
      <c r="P81" s="10">
        <f t="shared" si="10"/>
        <v>33.841666666666669</v>
      </c>
      <c r="Q81" s="31">
        <f t="shared" si="25"/>
        <v>12.6</v>
      </c>
      <c r="R81" s="45">
        <f t="shared" si="11"/>
        <v>86.716666666666683</v>
      </c>
      <c r="S81" s="31">
        <f t="shared" si="26"/>
        <v>76.041666666666671</v>
      </c>
      <c r="T81" s="16"/>
      <c r="U81" s="31">
        <f t="shared" si="12"/>
        <v>115.62423048510219</v>
      </c>
      <c r="V81" s="31">
        <f t="shared" si="13"/>
        <v>86.716666666666683</v>
      </c>
      <c r="W81" s="41">
        <f t="shared" si="14"/>
        <v>33.841666666666669</v>
      </c>
      <c r="Y81" s="31">
        <f t="shared" si="27"/>
        <v>1.5833333333333333</v>
      </c>
    </row>
    <row r="82" spans="1:25" ht="16.5" thickBot="1">
      <c r="A82" s="43">
        <v>2017</v>
      </c>
      <c r="B82" s="42">
        <v>11</v>
      </c>
      <c r="C82" s="55">
        <v>17.100000000000001</v>
      </c>
      <c r="D82" s="59">
        <v>70.599999999999994</v>
      </c>
      <c r="E82" s="10">
        <f t="shared" ref="E82:E113" si="28">(C76/2+C77+C78+C79+C80+C81+C82)/6</f>
        <v>48.275000000000006</v>
      </c>
      <c r="F82" s="31">
        <f t="shared" si="23"/>
        <v>19.683333333333334</v>
      </c>
      <c r="G82" s="45">
        <f t="shared" ref="G82:G113" si="29">(D76/2+D77+D78+D79+D80+D81+D82)/6</f>
        <v>85.483333333333334</v>
      </c>
      <c r="H82" s="31">
        <f t="shared" si="24"/>
        <v>75.349999999999994</v>
      </c>
      <c r="I82" s="16"/>
      <c r="J82" s="31">
        <f t="shared" si="20"/>
        <v>107.7075781115139</v>
      </c>
      <c r="K82" s="31">
        <f t="shared" ref="K82:K113" si="30">G82</f>
        <v>85.483333333333334</v>
      </c>
      <c r="L82" s="41">
        <f t="shared" ref="L82:L113" si="31">E82</f>
        <v>48.275000000000006</v>
      </c>
      <c r="N82" s="56">
        <v>11.9</v>
      </c>
      <c r="O82" s="59">
        <v>70.599999999999994</v>
      </c>
      <c r="P82" s="10">
        <f t="shared" ref="P82:P145" si="32">(N76/2+N77+N78+N79+N80+N81+N82)/6</f>
        <v>31</v>
      </c>
      <c r="Q82" s="31">
        <f t="shared" si="25"/>
        <v>11.808333333333335</v>
      </c>
      <c r="R82" s="45">
        <f t="shared" ref="R82:R109" si="33">(O76/2+O77+O78+O79+O80+O81+O82)/6</f>
        <v>85.483333333333334</v>
      </c>
      <c r="S82" s="31">
        <f t="shared" si="26"/>
        <v>75.349999999999994</v>
      </c>
      <c r="T82" s="16"/>
      <c r="U82" s="31">
        <f t="shared" ref="U82:U145" si="34">((R82/P82*100-100)/10)+100</f>
        <v>117.5752688172043</v>
      </c>
      <c r="V82" s="31">
        <f t="shared" ref="V82:V129" si="35">R82</f>
        <v>85.483333333333334</v>
      </c>
      <c r="W82" s="41">
        <f t="shared" ref="W82:W94" si="36">P82</f>
        <v>31</v>
      </c>
      <c r="Y82" s="31">
        <f t="shared" si="27"/>
        <v>1.4369747899159664</v>
      </c>
    </row>
    <row r="83" spans="1:25" ht="16.5" thickBot="1">
      <c r="A83" s="43">
        <v>2017</v>
      </c>
      <c r="B83" s="42">
        <v>12</v>
      </c>
      <c r="C83" s="55">
        <v>16.100000000000001</v>
      </c>
      <c r="D83" s="59">
        <v>69.3</v>
      </c>
      <c r="E83" s="10">
        <f t="shared" si="28"/>
        <v>44.25</v>
      </c>
      <c r="F83" s="31">
        <f t="shared" si="23"/>
        <v>21.116666666666667</v>
      </c>
      <c r="G83" s="45">
        <f t="shared" si="29"/>
        <v>84.341666666666669</v>
      </c>
      <c r="H83" s="31">
        <f t="shared" si="24"/>
        <v>75.841666666666654</v>
      </c>
      <c r="I83" s="16"/>
      <c r="J83" s="31">
        <f t="shared" si="20"/>
        <v>109.06026365348399</v>
      </c>
      <c r="K83" s="31">
        <f t="shared" si="30"/>
        <v>84.341666666666669</v>
      </c>
      <c r="L83" s="41">
        <f t="shared" si="31"/>
        <v>44.25</v>
      </c>
      <c r="N83" s="56">
        <v>11.3</v>
      </c>
      <c r="O83" s="59">
        <v>69.3</v>
      </c>
      <c r="P83" s="10">
        <f t="shared" si="32"/>
        <v>28.533333333333335</v>
      </c>
      <c r="Q83" s="31">
        <f t="shared" si="25"/>
        <v>12.5</v>
      </c>
      <c r="R83" s="45">
        <f t="shared" si="33"/>
        <v>84.341666666666669</v>
      </c>
      <c r="S83" s="31">
        <f t="shared" si="26"/>
        <v>75.841666666666654</v>
      </c>
      <c r="T83" s="16"/>
      <c r="U83" s="31">
        <f t="shared" si="34"/>
        <v>119.55899532710281</v>
      </c>
      <c r="V83" s="31">
        <f t="shared" si="35"/>
        <v>84.341666666666669</v>
      </c>
      <c r="W83" s="41">
        <f t="shared" si="36"/>
        <v>28.533333333333335</v>
      </c>
      <c r="Y83" s="31">
        <f t="shared" si="27"/>
        <v>1.4247787610619469</v>
      </c>
    </row>
    <row r="84" spans="1:25" ht="16.5" thickBot="1">
      <c r="A84" s="44">
        <v>2018</v>
      </c>
      <c r="B84" s="42">
        <v>1</v>
      </c>
      <c r="C84" s="55">
        <v>16.7</v>
      </c>
      <c r="D84" s="59">
        <v>67.7</v>
      </c>
      <c r="E84" s="10">
        <f t="shared" si="28"/>
        <v>40.316666666666663</v>
      </c>
      <c r="F84" s="31">
        <f t="shared" si="23"/>
        <v>21.516666666666666</v>
      </c>
      <c r="G84" s="45">
        <f t="shared" si="29"/>
        <v>82.541666666666671</v>
      </c>
      <c r="H84" s="31">
        <f t="shared" si="24"/>
        <v>76.541666666666657</v>
      </c>
      <c r="I84" s="16"/>
      <c r="J84" s="31">
        <f t="shared" si="20"/>
        <v>110.4733360892931</v>
      </c>
      <c r="K84" s="31">
        <f t="shared" si="30"/>
        <v>82.541666666666671</v>
      </c>
      <c r="L84" s="41">
        <f t="shared" si="31"/>
        <v>40.316666666666663</v>
      </c>
      <c r="N84" s="56">
        <v>9.6</v>
      </c>
      <c r="O84" s="59">
        <v>67.7</v>
      </c>
      <c r="P84" s="10">
        <f t="shared" si="32"/>
        <v>26.008333333333336</v>
      </c>
      <c r="Q84" s="31">
        <f t="shared" si="25"/>
        <v>12.308333333333332</v>
      </c>
      <c r="R84" s="45">
        <f t="shared" si="33"/>
        <v>82.541666666666671</v>
      </c>
      <c r="S84" s="31">
        <f t="shared" si="26"/>
        <v>76.541666666666657</v>
      </c>
      <c r="T84" s="16"/>
      <c r="U84" s="31">
        <f t="shared" si="34"/>
        <v>121.73662287728293</v>
      </c>
      <c r="V84" s="31">
        <f t="shared" si="35"/>
        <v>82.541666666666671</v>
      </c>
      <c r="W84" s="41">
        <f t="shared" si="36"/>
        <v>26.008333333333336</v>
      </c>
      <c r="Y84" s="31">
        <f t="shared" si="27"/>
        <v>1.7395833333333333</v>
      </c>
    </row>
    <row r="85" spans="1:25" ht="16.5" thickBot="1">
      <c r="A85" s="44">
        <v>2018</v>
      </c>
      <c r="B85" s="42">
        <v>2</v>
      </c>
      <c r="C85" s="55">
        <v>24.2</v>
      </c>
      <c r="D85" s="59">
        <v>70.2</v>
      </c>
      <c r="E85" s="10">
        <f t="shared" si="28"/>
        <v>36.474999999999994</v>
      </c>
      <c r="F85" s="31">
        <f t="shared" si="23"/>
        <v>21.516666666666666</v>
      </c>
      <c r="G85" s="45">
        <f t="shared" si="29"/>
        <v>80.933333333333323</v>
      </c>
      <c r="H85" s="31">
        <f t="shared" si="24"/>
        <v>77.183333333333337</v>
      </c>
      <c r="I85" s="14"/>
      <c r="J85" s="31">
        <f t="shared" si="20"/>
        <v>112.18871373086589</v>
      </c>
      <c r="K85" s="31">
        <f t="shared" si="30"/>
        <v>80.933333333333323</v>
      </c>
      <c r="L85" s="41">
        <f t="shared" si="31"/>
        <v>36.474999999999994</v>
      </c>
      <c r="N85" s="56">
        <v>13.9</v>
      </c>
      <c r="O85" s="59">
        <v>70.2</v>
      </c>
      <c r="P85" s="10">
        <f t="shared" si="32"/>
        <v>23.5</v>
      </c>
      <c r="Q85" s="31">
        <f t="shared" si="25"/>
        <v>12</v>
      </c>
      <c r="R85" s="45">
        <f t="shared" si="33"/>
        <v>80.933333333333323</v>
      </c>
      <c r="S85" s="31">
        <f t="shared" si="26"/>
        <v>77.183333333333337</v>
      </c>
      <c r="T85" s="14"/>
      <c r="U85" s="31">
        <f t="shared" si="34"/>
        <v>124.43971631205673</v>
      </c>
      <c r="V85" s="31">
        <f t="shared" si="35"/>
        <v>80.933333333333323</v>
      </c>
      <c r="W85" s="41">
        <f t="shared" si="36"/>
        <v>23.5</v>
      </c>
      <c r="Y85" s="31">
        <f t="shared" si="27"/>
        <v>1.7410071942446042</v>
      </c>
    </row>
    <row r="86" spans="1:25" ht="16.5" thickBot="1">
      <c r="A86" s="44">
        <v>2018</v>
      </c>
      <c r="B86" s="42">
        <v>3</v>
      </c>
      <c r="C86" s="55">
        <v>9.9</v>
      </c>
      <c r="D86" s="59">
        <v>67.599999999999994</v>
      </c>
      <c r="E86" s="10">
        <f t="shared" si="28"/>
        <v>26.041666666666668</v>
      </c>
      <c r="F86" s="31">
        <f t="shared" si="23"/>
        <v>20.299999999999997</v>
      </c>
      <c r="G86" s="45">
        <f t="shared" si="29"/>
        <v>77.858333333333334</v>
      </c>
      <c r="H86" s="31">
        <f t="shared" si="24"/>
        <v>77.13333333333334</v>
      </c>
      <c r="I86" s="14"/>
      <c r="J86" s="31">
        <f t="shared" si="20"/>
        <v>119.8976</v>
      </c>
      <c r="K86" s="31">
        <f t="shared" si="30"/>
        <v>77.858333333333334</v>
      </c>
      <c r="L86" s="41">
        <f t="shared" si="31"/>
        <v>26.041666666666668</v>
      </c>
      <c r="N86" s="56">
        <v>5.3</v>
      </c>
      <c r="O86" s="59">
        <v>67.599999999999994</v>
      </c>
      <c r="P86" s="10">
        <f t="shared" si="32"/>
        <v>16.5</v>
      </c>
      <c r="Q86" s="31">
        <f t="shared" si="25"/>
        <v>11.149999999999999</v>
      </c>
      <c r="R86" s="45">
        <f t="shared" si="33"/>
        <v>77.858333333333334</v>
      </c>
      <c r="S86" s="31">
        <f t="shared" si="26"/>
        <v>77.13333333333334</v>
      </c>
      <c r="T86" s="14"/>
      <c r="U86" s="31">
        <f t="shared" si="34"/>
        <v>137.18686868686871</v>
      </c>
      <c r="V86" s="31">
        <f t="shared" si="35"/>
        <v>77.858333333333334</v>
      </c>
      <c r="W86" s="41">
        <f t="shared" si="36"/>
        <v>16.5</v>
      </c>
      <c r="Y86" s="31">
        <f t="shared" si="27"/>
        <v>1.8679245283018868</v>
      </c>
    </row>
    <row r="87" spans="1:25" ht="16.5" thickBot="1">
      <c r="A87" s="44">
        <v>2018</v>
      </c>
      <c r="B87" s="42">
        <v>4</v>
      </c>
      <c r="C87" s="55">
        <v>22</v>
      </c>
      <c r="D87" s="59">
        <v>70.5</v>
      </c>
      <c r="E87" s="10">
        <f t="shared" si="28"/>
        <v>20.041666666666668</v>
      </c>
      <c r="F87" s="31">
        <f t="shared" si="23"/>
        <v>20.533333333333335</v>
      </c>
      <c r="G87" s="45">
        <f t="shared" si="29"/>
        <v>75.61666666666666</v>
      </c>
      <c r="H87" s="31">
        <f t="shared" si="24"/>
        <v>77.375000000000014</v>
      </c>
      <c r="I87" s="14"/>
      <c r="J87" s="31">
        <f t="shared" si="20"/>
        <v>127.72972972972973</v>
      </c>
      <c r="K87" s="31">
        <f t="shared" si="30"/>
        <v>75.61666666666666</v>
      </c>
      <c r="L87" s="41">
        <f t="shared" si="31"/>
        <v>20.041666666666668</v>
      </c>
      <c r="N87" s="56">
        <v>11.2</v>
      </c>
      <c r="O87" s="59">
        <v>70.5</v>
      </c>
      <c r="P87" s="10">
        <f t="shared" si="32"/>
        <v>12.033333333333333</v>
      </c>
      <c r="Q87" s="31">
        <f t="shared" si="25"/>
        <v>11.441666666666665</v>
      </c>
      <c r="R87" s="45">
        <f t="shared" si="33"/>
        <v>75.61666666666666</v>
      </c>
      <c r="S87" s="31">
        <f t="shared" si="26"/>
        <v>77.375000000000014</v>
      </c>
      <c r="T87" s="14"/>
      <c r="U87" s="46">
        <f t="shared" si="34"/>
        <v>152.8393351800554</v>
      </c>
      <c r="V87" s="31">
        <f t="shared" si="35"/>
        <v>75.61666666666666</v>
      </c>
      <c r="W87" s="41">
        <f t="shared" si="36"/>
        <v>12.033333333333333</v>
      </c>
      <c r="Y87" s="31">
        <f t="shared" si="27"/>
        <v>1.9642857142857144</v>
      </c>
    </row>
    <row r="88" spans="1:25" ht="16.5" thickBot="1">
      <c r="A88" s="44">
        <v>2018</v>
      </c>
      <c r="B88" s="42">
        <v>5</v>
      </c>
      <c r="C88" s="25">
        <v>24.2</v>
      </c>
      <c r="D88" s="59">
        <v>72.400000000000006</v>
      </c>
      <c r="E88" s="10">
        <f t="shared" si="28"/>
        <v>20.275000000000002</v>
      </c>
      <c r="F88" s="31">
        <f t="shared" si="23"/>
        <v>19.000000000000004</v>
      </c>
      <c r="G88" s="45">
        <f t="shared" si="29"/>
        <v>75.5</v>
      </c>
      <c r="H88" s="31">
        <f t="shared" si="24"/>
        <v>77.000000000000014</v>
      </c>
      <c r="I88" s="14"/>
      <c r="J88" s="31">
        <f t="shared" si="20"/>
        <v>127.23797780517879</v>
      </c>
      <c r="K88" s="31">
        <f t="shared" si="30"/>
        <v>75.5</v>
      </c>
      <c r="L88" s="41">
        <f t="shared" si="31"/>
        <v>20.275000000000002</v>
      </c>
      <c r="N88" s="67">
        <v>15.3</v>
      </c>
      <c r="O88" s="59">
        <v>72.400000000000006</v>
      </c>
      <c r="P88" s="10">
        <f t="shared" si="32"/>
        <v>12.091666666666667</v>
      </c>
      <c r="Q88" s="31">
        <f t="shared" si="25"/>
        <v>10.924999999999999</v>
      </c>
      <c r="R88" s="45">
        <f t="shared" si="33"/>
        <v>75.5</v>
      </c>
      <c r="S88" s="31">
        <f t="shared" si="26"/>
        <v>77.000000000000014</v>
      </c>
      <c r="T88" s="14"/>
      <c r="U88" s="46">
        <f t="shared" si="34"/>
        <v>152.43969676085459</v>
      </c>
      <c r="V88" s="31">
        <f t="shared" si="35"/>
        <v>75.5</v>
      </c>
      <c r="W88" s="41">
        <f t="shared" si="36"/>
        <v>12.091666666666667</v>
      </c>
      <c r="Y88" s="31">
        <f t="shared" si="27"/>
        <v>1.5816993464052287</v>
      </c>
    </row>
    <row r="89" spans="1:25" ht="16.5" thickBot="1">
      <c r="A89" s="44">
        <v>2018</v>
      </c>
      <c r="B89" s="42">
        <v>6</v>
      </c>
      <c r="C89" s="25">
        <v>27.2</v>
      </c>
      <c r="D89" s="59">
        <v>74.7</v>
      </c>
      <c r="E89" s="10">
        <f t="shared" si="28"/>
        <v>22.041666666666668</v>
      </c>
      <c r="F89" s="31">
        <f t="shared" si="23"/>
        <v>17.100000000000001</v>
      </c>
      <c r="G89" s="45">
        <f t="shared" si="29"/>
        <v>76.291666666666657</v>
      </c>
      <c r="H89" s="31">
        <f t="shared" si="24"/>
        <v>76.199999999999989</v>
      </c>
      <c r="I89" s="14"/>
      <c r="J89" s="31">
        <f t="shared" si="20"/>
        <v>124.61247637051039</v>
      </c>
      <c r="K89" s="31">
        <f t="shared" si="30"/>
        <v>76.291666666666657</v>
      </c>
      <c r="L89" s="41">
        <f t="shared" si="31"/>
        <v>22.041666666666668</v>
      </c>
      <c r="N89" s="67">
        <v>16.8</v>
      </c>
      <c r="O89" s="59">
        <v>74.7</v>
      </c>
      <c r="P89" s="10">
        <f t="shared" si="32"/>
        <v>12.95833333333333</v>
      </c>
      <c r="Q89" s="31">
        <f t="shared" si="25"/>
        <v>9.7750000000000004</v>
      </c>
      <c r="R89" s="45">
        <f t="shared" si="33"/>
        <v>76.291666666666657</v>
      </c>
      <c r="S89" s="31">
        <f t="shared" si="26"/>
        <v>76.199999999999989</v>
      </c>
      <c r="T89" s="14"/>
      <c r="U89" s="46">
        <f t="shared" si="34"/>
        <v>148.87459807073955</v>
      </c>
      <c r="V89" s="31">
        <f t="shared" si="35"/>
        <v>76.291666666666657</v>
      </c>
      <c r="W89" s="41">
        <f t="shared" si="36"/>
        <v>12.95833333333333</v>
      </c>
      <c r="Y89" s="31">
        <f t="shared" si="27"/>
        <v>1.6190476190476188</v>
      </c>
    </row>
    <row r="90" spans="1:25" ht="16.5" thickBot="1">
      <c r="A90" s="44">
        <v>2018</v>
      </c>
      <c r="B90" s="42">
        <v>7</v>
      </c>
      <c r="C90" s="25">
        <v>9.8000000000000007</v>
      </c>
      <c r="D90" s="59">
        <v>72.3</v>
      </c>
      <c r="E90" s="10">
        <f t="shared" si="28"/>
        <v>20.941666666666666</v>
      </c>
      <c r="F90" s="31">
        <f t="shared" si="23"/>
        <v>14.750000000000002</v>
      </c>
      <c r="G90" s="45">
        <f t="shared" si="29"/>
        <v>76.924999999999997</v>
      </c>
      <c r="H90" s="31">
        <f t="shared" si="24"/>
        <v>75.166666666666671</v>
      </c>
      <c r="I90" s="14"/>
      <c r="J90" s="31">
        <f t="shared" si="20"/>
        <v>126.73298846000796</v>
      </c>
      <c r="K90" s="31">
        <f t="shared" si="30"/>
        <v>76.924999999999997</v>
      </c>
      <c r="L90" s="41">
        <f t="shared" si="31"/>
        <v>20.941666666666666</v>
      </c>
      <c r="N90" s="67">
        <v>3.5</v>
      </c>
      <c r="O90" s="59">
        <v>72.3</v>
      </c>
      <c r="P90" s="10">
        <f t="shared" si="32"/>
        <v>11.799999999999999</v>
      </c>
      <c r="Q90" s="31">
        <f t="shared" si="25"/>
        <v>8.5416666666666679</v>
      </c>
      <c r="R90" s="45">
        <f t="shared" si="33"/>
        <v>76.924999999999997</v>
      </c>
      <c r="S90" s="31">
        <f t="shared" si="26"/>
        <v>75.166666666666671</v>
      </c>
      <c r="T90" s="14"/>
      <c r="U90" s="46">
        <f t="shared" si="34"/>
        <v>155.1906779661017</v>
      </c>
      <c r="V90" s="31">
        <f t="shared" si="35"/>
        <v>76.924999999999997</v>
      </c>
      <c r="W90" s="41">
        <f t="shared" si="36"/>
        <v>11.799999999999999</v>
      </c>
      <c r="Y90" s="31">
        <f t="shared" si="27"/>
        <v>2.8000000000000003</v>
      </c>
    </row>
    <row r="91" spans="1:25" ht="16.5" thickBot="1">
      <c r="A91" s="44">
        <v>2018</v>
      </c>
      <c r="B91" s="42">
        <v>8</v>
      </c>
      <c r="C91" s="25">
        <v>23.6</v>
      </c>
      <c r="D91" s="59">
        <v>70.8</v>
      </c>
      <c r="E91" s="10">
        <f t="shared" si="28"/>
        <v>21.466666666666669</v>
      </c>
      <c r="F91" s="31">
        <f t="shared" si="23"/>
        <v>14.899999999999999</v>
      </c>
      <c r="G91" s="45">
        <f t="shared" si="29"/>
        <v>77.233333333333334</v>
      </c>
      <c r="H91" s="31">
        <f t="shared" si="24"/>
        <v>74.625</v>
      </c>
      <c r="I91" s="16"/>
      <c r="J91" s="31">
        <f t="shared" si="20"/>
        <v>125.97826086956522</v>
      </c>
      <c r="K91" s="31">
        <f t="shared" si="30"/>
        <v>77.233333333333334</v>
      </c>
      <c r="L91" s="41">
        <f t="shared" si="31"/>
        <v>21.466666666666669</v>
      </c>
      <c r="N91" s="67">
        <v>12</v>
      </c>
      <c r="O91" s="59">
        <v>70.8</v>
      </c>
      <c r="P91" s="10">
        <f t="shared" si="32"/>
        <v>11.841666666666667</v>
      </c>
      <c r="Q91" s="31">
        <f t="shared" si="25"/>
        <v>9.033333333333335</v>
      </c>
      <c r="R91" s="45">
        <f t="shared" si="33"/>
        <v>77.233333333333334</v>
      </c>
      <c r="S91" s="31">
        <f t="shared" si="26"/>
        <v>74.625</v>
      </c>
      <c r="T91" s="16"/>
      <c r="U91" s="46">
        <f t="shared" si="34"/>
        <v>155.22167487684729</v>
      </c>
      <c r="V91" s="31">
        <f t="shared" si="35"/>
        <v>77.233333333333334</v>
      </c>
      <c r="W91" s="41">
        <f t="shared" si="36"/>
        <v>11.841666666666667</v>
      </c>
      <c r="Y91" s="31">
        <f t="shared" si="27"/>
        <v>1.9666666666666668</v>
      </c>
    </row>
    <row r="92" spans="1:25" ht="16.5" thickBot="1">
      <c r="A92" s="44">
        <v>2018</v>
      </c>
      <c r="B92" s="42">
        <v>9</v>
      </c>
      <c r="C92" s="25">
        <v>10.199999999999999</v>
      </c>
      <c r="D92" s="59">
        <v>69</v>
      </c>
      <c r="E92" s="10">
        <f t="shared" si="28"/>
        <v>20.324999999999999</v>
      </c>
      <c r="F92" s="31">
        <f t="shared" si="23"/>
        <v>13.166666666666666</v>
      </c>
      <c r="G92" s="45">
        <f t="shared" si="29"/>
        <v>77.25</v>
      </c>
      <c r="H92" s="31">
        <f t="shared" si="24"/>
        <v>74.466666666666654</v>
      </c>
      <c r="I92" s="16"/>
      <c r="J92" s="31">
        <f t="shared" si="20"/>
        <v>128.00738007380073</v>
      </c>
      <c r="K92" s="31">
        <f t="shared" si="30"/>
        <v>77.25</v>
      </c>
      <c r="L92" s="41">
        <f t="shared" si="31"/>
        <v>20.324999999999999</v>
      </c>
      <c r="N92" s="27">
        <v>5.6</v>
      </c>
      <c r="O92" s="59">
        <v>69</v>
      </c>
      <c r="P92" s="10">
        <f t="shared" si="32"/>
        <v>11.174999999999999</v>
      </c>
      <c r="Q92" s="31">
        <f t="shared" si="25"/>
        <v>8.2916666666666661</v>
      </c>
      <c r="R92" s="45">
        <f t="shared" si="33"/>
        <v>77.25</v>
      </c>
      <c r="S92" s="31">
        <f t="shared" si="26"/>
        <v>74.466666666666654</v>
      </c>
      <c r="T92" s="16"/>
      <c r="U92" s="46">
        <f t="shared" si="34"/>
        <v>159.1275167785235</v>
      </c>
      <c r="V92" s="31">
        <f t="shared" si="35"/>
        <v>77.25</v>
      </c>
      <c r="W92" s="41">
        <f t="shared" si="36"/>
        <v>11.174999999999999</v>
      </c>
      <c r="Y92" s="31">
        <f t="shared" si="27"/>
        <v>1.8214285714285714</v>
      </c>
    </row>
    <row r="93" spans="1:25" ht="16.5" thickBot="1">
      <c r="A93" s="44">
        <v>2018</v>
      </c>
      <c r="B93" s="42">
        <v>10</v>
      </c>
      <c r="C93" s="8">
        <v>12.4</v>
      </c>
      <c r="D93" s="59">
        <v>69.099999999999994</v>
      </c>
      <c r="E93" s="10">
        <f t="shared" si="28"/>
        <v>19.733333333333338</v>
      </c>
      <c r="F93" s="31">
        <f t="shared" si="23"/>
        <v>14.441666666666668</v>
      </c>
      <c r="G93" s="45">
        <f t="shared" si="29"/>
        <v>77.25833333333334</v>
      </c>
      <c r="H93" s="31">
        <f t="shared" si="24"/>
        <v>74.941666666666663</v>
      </c>
      <c r="I93" s="16"/>
      <c r="J93" s="31">
        <f t="shared" si="20"/>
        <v>129.15118243243242</v>
      </c>
      <c r="K93" s="31">
        <f t="shared" si="30"/>
        <v>77.25833333333334</v>
      </c>
      <c r="L93" s="41">
        <f t="shared" si="31"/>
        <v>19.733333333333338</v>
      </c>
      <c r="N93" s="27">
        <v>8.5</v>
      </c>
      <c r="O93" s="59">
        <v>69.099999999999994</v>
      </c>
      <c r="P93" s="10">
        <f t="shared" si="32"/>
        <v>11.216666666666669</v>
      </c>
      <c r="Q93" s="31">
        <f t="shared" si="25"/>
        <v>9.2666666666666675</v>
      </c>
      <c r="R93" s="45">
        <f t="shared" si="33"/>
        <v>77.25833333333334</v>
      </c>
      <c r="S93" s="31">
        <f t="shared" si="26"/>
        <v>74.941666666666663</v>
      </c>
      <c r="T93" s="16"/>
      <c r="U93" s="46">
        <f t="shared" si="34"/>
        <v>158.8781575037147</v>
      </c>
      <c r="V93" s="31">
        <f t="shared" si="35"/>
        <v>77.25833333333334</v>
      </c>
      <c r="W93" s="41">
        <f t="shared" si="36"/>
        <v>11.216666666666669</v>
      </c>
      <c r="Y93" s="31">
        <f t="shared" si="27"/>
        <v>1.4588235294117649</v>
      </c>
    </row>
    <row r="94" spans="1:25" ht="16.5" thickBot="1">
      <c r="A94" s="44">
        <v>2018</v>
      </c>
      <c r="B94" s="42">
        <v>11</v>
      </c>
      <c r="C94" s="8">
        <v>13.2</v>
      </c>
      <c r="D94" s="59">
        <v>67.400000000000006</v>
      </c>
      <c r="E94" s="10">
        <f t="shared" si="28"/>
        <v>18.083333333333332</v>
      </c>
      <c r="F94" s="31">
        <f t="shared" si="23"/>
        <v>15.300000000000002</v>
      </c>
      <c r="G94" s="45">
        <f t="shared" si="29"/>
        <v>76.583333333333329</v>
      </c>
      <c r="H94" s="31">
        <f t="shared" si="24"/>
        <v>75.566666666666663</v>
      </c>
      <c r="I94" s="16"/>
      <c r="J94" s="31">
        <f t="shared" si="20"/>
        <v>132.35023041474653</v>
      </c>
      <c r="K94" s="31">
        <f t="shared" si="30"/>
        <v>76.583333333333329</v>
      </c>
      <c r="L94" s="41">
        <f t="shared" si="31"/>
        <v>18.083333333333332</v>
      </c>
      <c r="N94" s="27">
        <v>7.7</v>
      </c>
      <c r="O94" s="59">
        <v>67.400000000000006</v>
      </c>
      <c r="P94" s="10">
        <f t="shared" si="32"/>
        <v>10.291666666666668</v>
      </c>
      <c r="Q94" s="31">
        <f t="shared" si="25"/>
        <v>9.8833333333333346</v>
      </c>
      <c r="R94" s="45">
        <f t="shared" si="33"/>
        <v>76.583333333333329</v>
      </c>
      <c r="S94" s="31">
        <f t="shared" si="26"/>
        <v>75.566666666666663</v>
      </c>
      <c r="T94" s="16"/>
      <c r="U94" s="46">
        <f t="shared" si="34"/>
        <v>164.41295546558703</v>
      </c>
      <c r="V94" s="31">
        <f t="shared" si="35"/>
        <v>76.583333333333329</v>
      </c>
      <c r="W94" s="41">
        <f t="shared" si="36"/>
        <v>10.291666666666668</v>
      </c>
      <c r="Y94" s="31">
        <f t="shared" si="27"/>
        <v>1.7142857142857142</v>
      </c>
    </row>
    <row r="95" spans="1:25" ht="16.5" thickBot="1">
      <c r="A95" s="44">
        <v>2018</v>
      </c>
      <c r="B95" s="42">
        <v>12</v>
      </c>
      <c r="C95" s="8">
        <v>12.4</v>
      </c>
      <c r="D95" s="2">
        <v>67.8</v>
      </c>
      <c r="E95" s="10">
        <f t="shared" si="28"/>
        <v>15.866666666666669</v>
      </c>
      <c r="F95" s="31">
        <f t="shared" si="23"/>
        <v>15.941666666666668</v>
      </c>
      <c r="G95" s="45">
        <f t="shared" si="29"/>
        <v>75.624999999999986</v>
      </c>
      <c r="H95" s="31">
        <f t="shared" si="24"/>
        <v>76.25833333333334</v>
      </c>
      <c r="I95" s="16"/>
      <c r="J95" s="31">
        <f t="shared" si="20"/>
        <v>137.66281512605042</v>
      </c>
      <c r="K95" s="31">
        <f t="shared" si="30"/>
        <v>75.624999999999986</v>
      </c>
      <c r="L95" s="41">
        <f t="shared" si="31"/>
        <v>15.866666666666669</v>
      </c>
      <c r="N95" s="27">
        <v>9.1</v>
      </c>
      <c r="O95" s="2">
        <v>67.8</v>
      </c>
      <c r="P95" s="10">
        <f t="shared" si="32"/>
        <v>9.1333333333333346</v>
      </c>
      <c r="Q95" s="31">
        <f t="shared" si="25"/>
        <v>10.225</v>
      </c>
      <c r="R95" s="45">
        <f t="shared" si="33"/>
        <v>75.624999999999986</v>
      </c>
      <c r="S95" s="31">
        <f t="shared" si="26"/>
        <v>76.25833333333334</v>
      </c>
      <c r="U95" s="52">
        <f t="shared" si="34"/>
        <v>172.80109489051091</v>
      </c>
      <c r="V95" s="31">
        <f t="shared" si="35"/>
        <v>75.624999999999986</v>
      </c>
      <c r="W95" s="41">
        <f t="shared" ref="W95:W101" si="37">P95</f>
        <v>9.1333333333333346</v>
      </c>
      <c r="Y95" s="31">
        <f t="shared" si="27"/>
        <v>1.3626373626373627</v>
      </c>
    </row>
    <row r="96" spans="1:25" ht="16.5" thickBot="1">
      <c r="A96" s="44">
        <v>2019</v>
      </c>
      <c r="B96" s="42">
        <v>1</v>
      </c>
      <c r="C96" s="8">
        <v>13.8</v>
      </c>
      <c r="D96" s="2">
        <v>69.2</v>
      </c>
      <c r="E96" s="10">
        <f t="shared" si="28"/>
        <v>15.083333333333334</v>
      </c>
      <c r="F96" s="31">
        <f t="shared" si="23"/>
        <v>16.233333333333334</v>
      </c>
      <c r="G96" s="45">
        <f t="shared" si="29"/>
        <v>74.908333333333331</v>
      </c>
      <c r="H96" s="31">
        <f t="shared" si="24"/>
        <v>76.591666666666683</v>
      </c>
      <c r="I96" s="16"/>
      <c r="J96" s="31">
        <f t="shared" si="20"/>
        <v>139.66298342541438</v>
      </c>
      <c r="K96" s="31">
        <f t="shared" si="30"/>
        <v>74.908333333333331</v>
      </c>
      <c r="L96" s="41">
        <f t="shared" si="31"/>
        <v>15.083333333333334</v>
      </c>
      <c r="N96" s="27">
        <v>9.6999999999999993</v>
      </c>
      <c r="O96" s="2">
        <v>69.2</v>
      </c>
      <c r="P96" s="10">
        <f t="shared" si="32"/>
        <v>9.0583333333333353</v>
      </c>
      <c r="Q96" s="31">
        <f t="shared" si="25"/>
        <v>9.5666666666666664</v>
      </c>
      <c r="R96" s="45">
        <f t="shared" si="33"/>
        <v>74.908333333333331</v>
      </c>
      <c r="S96" s="31">
        <f t="shared" si="26"/>
        <v>76.591666666666683</v>
      </c>
      <c r="U96" s="46">
        <f t="shared" si="34"/>
        <v>172.69549218031275</v>
      </c>
      <c r="V96" s="31">
        <f t="shared" si="35"/>
        <v>74.908333333333331</v>
      </c>
      <c r="W96" s="41">
        <f t="shared" si="37"/>
        <v>9.0583333333333353</v>
      </c>
      <c r="Y96" s="31">
        <f t="shared" si="27"/>
        <v>1.4226804123711343</v>
      </c>
    </row>
    <row r="97" spans="1:25" ht="16.5" thickBot="1">
      <c r="A97" s="44">
        <v>2019</v>
      </c>
      <c r="B97" s="42">
        <v>2</v>
      </c>
      <c r="C97" s="8">
        <v>7.6</v>
      </c>
      <c r="D97" s="2">
        <v>68.900000000000006</v>
      </c>
      <c r="E97" s="10">
        <f t="shared" si="28"/>
        <v>13.566666666666665</v>
      </c>
      <c r="F97" s="31">
        <f t="shared" si="23"/>
        <v>15.591666666666669</v>
      </c>
      <c r="G97" s="45">
        <f t="shared" si="29"/>
        <v>74.466666666666654</v>
      </c>
      <c r="H97" s="31">
        <f t="shared" si="24"/>
        <v>76.558333333333337</v>
      </c>
      <c r="I97" s="16"/>
      <c r="J97" s="33">
        <f t="shared" ref="J97:J145" si="38">((G97/E97*100-100)/10)+100</f>
        <v>144.88943488943488</v>
      </c>
      <c r="K97" s="31">
        <f t="shared" si="30"/>
        <v>74.466666666666654</v>
      </c>
      <c r="L97" s="41">
        <f t="shared" si="31"/>
        <v>13.566666666666665</v>
      </c>
      <c r="N97" s="27">
        <v>3.2</v>
      </c>
      <c r="O97" s="2">
        <v>68.900000000000006</v>
      </c>
      <c r="P97" s="10">
        <f t="shared" si="32"/>
        <v>8.2999999999999989</v>
      </c>
      <c r="Q97" s="31">
        <f t="shared" si="25"/>
        <v>8.3916666666666675</v>
      </c>
      <c r="R97" s="45">
        <f t="shared" si="33"/>
        <v>74.466666666666654</v>
      </c>
      <c r="S97" s="31">
        <f t="shared" si="26"/>
        <v>76.558333333333337</v>
      </c>
      <c r="U97" s="33">
        <f t="shared" si="34"/>
        <v>179.71887550200802</v>
      </c>
      <c r="V97" s="31">
        <f t="shared" si="35"/>
        <v>74.466666666666654</v>
      </c>
      <c r="W97" s="41">
        <f t="shared" si="37"/>
        <v>8.2999999999999989</v>
      </c>
      <c r="Y97" s="31">
        <f t="shared" si="27"/>
        <v>2.3749999999999996</v>
      </c>
    </row>
    <row r="98" spans="1:25" ht="16.5" thickBot="1">
      <c r="A98" s="44">
        <v>2019</v>
      </c>
      <c r="B98" s="42">
        <v>3</v>
      </c>
      <c r="C98" s="8">
        <v>18.8</v>
      </c>
      <c r="D98" s="2">
        <v>70.8</v>
      </c>
      <c r="E98" s="10">
        <f t="shared" si="28"/>
        <v>13.883333333333333</v>
      </c>
      <c r="F98" s="31">
        <f t="shared" si="23"/>
        <v>15.500000000000002</v>
      </c>
      <c r="G98" s="45">
        <f t="shared" si="29"/>
        <v>74.61666666666666</v>
      </c>
      <c r="H98" s="31">
        <f t="shared" si="24"/>
        <v>76.525000000000006</v>
      </c>
      <c r="J98" s="46">
        <f t="shared" si="38"/>
        <v>143.74549819927972</v>
      </c>
      <c r="K98" s="31">
        <f t="shared" si="30"/>
        <v>74.61666666666666</v>
      </c>
      <c r="L98" s="41">
        <f t="shared" si="31"/>
        <v>13.883333333333333</v>
      </c>
      <c r="N98" s="27">
        <v>11.9</v>
      </c>
      <c r="O98" s="2">
        <v>70.8</v>
      </c>
      <c r="P98" s="10">
        <f t="shared" si="32"/>
        <v>8.8166666666666664</v>
      </c>
      <c r="Q98" s="31">
        <f t="shared" si="25"/>
        <v>8.2833333333333332</v>
      </c>
      <c r="R98" s="45">
        <f t="shared" si="33"/>
        <v>74.61666666666666</v>
      </c>
      <c r="S98" s="31">
        <f t="shared" si="26"/>
        <v>76.525000000000006</v>
      </c>
      <c r="U98" s="46">
        <f t="shared" si="34"/>
        <v>174.6313799621928</v>
      </c>
      <c r="V98" s="31">
        <f t="shared" si="35"/>
        <v>74.61666666666666</v>
      </c>
      <c r="W98" s="41">
        <f t="shared" si="37"/>
        <v>8.8166666666666664</v>
      </c>
      <c r="Y98" s="31">
        <f t="shared" si="27"/>
        <v>1.5798319327731092</v>
      </c>
    </row>
    <row r="99" spans="1:25" ht="16.5" thickBot="1">
      <c r="A99" s="44">
        <v>2019</v>
      </c>
      <c r="B99" s="42">
        <v>4</v>
      </c>
      <c r="C99" s="8">
        <v>16.899999999999999</v>
      </c>
      <c r="D99" s="2">
        <v>72.900000000000006</v>
      </c>
      <c r="E99" s="10">
        <f t="shared" si="28"/>
        <v>14.816666666666668</v>
      </c>
      <c r="F99" s="31">
        <f t="shared" si="23"/>
        <v>13.366666666666665</v>
      </c>
      <c r="G99" s="45">
        <f t="shared" si="29"/>
        <v>75.25833333333334</v>
      </c>
      <c r="H99" s="31">
        <f t="shared" si="24"/>
        <v>76.033333333333331</v>
      </c>
      <c r="J99" s="46">
        <f t="shared" si="38"/>
        <v>140.79302587176602</v>
      </c>
      <c r="K99" s="31">
        <f t="shared" si="30"/>
        <v>75.25833333333334</v>
      </c>
      <c r="L99" s="41">
        <f t="shared" si="31"/>
        <v>14.816666666666668</v>
      </c>
      <c r="N99" s="27">
        <v>11</v>
      </c>
      <c r="O99" s="2">
        <v>72.900000000000006</v>
      </c>
      <c r="P99" s="10">
        <f t="shared" si="32"/>
        <v>9.4749999999999996</v>
      </c>
      <c r="Q99" s="31">
        <f t="shared" si="25"/>
        <v>6.7833333333333341</v>
      </c>
      <c r="R99" s="45">
        <f t="shared" si="33"/>
        <v>75.25833333333334</v>
      </c>
      <c r="S99" s="31">
        <f t="shared" si="26"/>
        <v>76.033333333333331</v>
      </c>
      <c r="U99" s="46">
        <f t="shared" si="34"/>
        <v>169.42832014072121</v>
      </c>
      <c r="V99" s="31">
        <f t="shared" si="35"/>
        <v>75.25833333333334</v>
      </c>
      <c r="W99" s="41">
        <f t="shared" si="37"/>
        <v>9.4749999999999996</v>
      </c>
      <c r="Y99" s="31">
        <f t="shared" si="27"/>
        <v>1.5363636363636362</v>
      </c>
    </row>
    <row r="100" spans="1:25" ht="16.5" thickBot="1">
      <c r="A100" s="44">
        <v>2019</v>
      </c>
      <c r="B100" s="42">
        <v>5</v>
      </c>
      <c r="C100" s="8">
        <v>18.2</v>
      </c>
      <c r="D100" s="2">
        <v>72.8</v>
      </c>
      <c r="E100" s="10">
        <f t="shared" si="28"/>
        <v>15.716666666666667</v>
      </c>
      <c r="F100" s="31">
        <f t="shared" si="23"/>
        <v>12.125</v>
      </c>
      <c r="G100" s="45">
        <f t="shared" si="29"/>
        <v>76.016666666666666</v>
      </c>
      <c r="H100" s="31">
        <f t="shared" si="24"/>
        <v>75.191666666666663</v>
      </c>
      <c r="J100" s="46">
        <f t="shared" si="38"/>
        <v>138.36691410392365</v>
      </c>
      <c r="K100" s="31">
        <f t="shared" si="30"/>
        <v>76.016666666666666</v>
      </c>
      <c r="L100" s="41">
        <f t="shared" si="31"/>
        <v>15.716666666666667</v>
      </c>
      <c r="N100" s="27">
        <v>13.4</v>
      </c>
      <c r="O100" s="2">
        <v>72.8</v>
      </c>
      <c r="P100" s="10">
        <f t="shared" si="32"/>
        <v>10.358333333333333</v>
      </c>
      <c r="Q100" s="31">
        <f t="shared" si="25"/>
        <v>5.6416666666666666</v>
      </c>
      <c r="R100" s="45">
        <f t="shared" si="33"/>
        <v>76.016666666666666</v>
      </c>
      <c r="S100" s="31">
        <f t="shared" si="26"/>
        <v>75.191666666666663</v>
      </c>
      <c r="U100" s="46">
        <f t="shared" si="34"/>
        <v>163.38696701528559</v>
      </c>
      <c r="V100" s="31">
        <f t="shared" si="35"/>
        <v>76.016666666666666</v>
      </c>
      <c r="W100" s="41">
        <f t="shared" si="37"/>
        <v>10.358333333333333</v>
      </c>
      <c r="Y100" s="31">
        <f t="shared" si="27"/>
        <v>1.3582089552238805</v>
      </c>
    </row>
    <row r="101" spans="1:25" ht="16.5" thickBot="1">
      <c r="A101" s="44">
        <v>2019</v>
      </c>
      <c r="B101" s="42">
        <v>6</v>
      </c>
      <c r="C101" s="8">
        <v>15.9</v>
      </c>
      <c r="D101" s="2">
        <v>70.3</v>
      </c>
      <c r="E101" s="10">
        <f t="shared" si="28"/>
        <v>16.233333333333334</v>
      </c>
      <c r="F101" s="33">
        <f t="shared" si="23"/>
        <v>11.291666666666666</v>
      </c>
      <c r="G101" s="45">
        <f t="shared" si="29"/>
        <v>76.466666666666683</v>
      </c>
      <c r="H101" s="31">
        <f t="shared" si="24"/>
        <v>74.5</v>
      </c>
      <c r="J101" s="46">
        <f t="shared" si="38"/>
        <v>137.10472279260782</v>
      </c>
      <c r="K101" s="31">
        <f t="shared" si="30"/>
        <v>76.466666666666683</v>
      </c>
      <c r="L101" s="41">
        <f t="shared" si="31"/>
        <v>16.233333333333334</v>
      </c>
      <c r="N101" s="27">
        <v>6.1</v>
      </c>
      <c r="O101" s="2">
        <v>70.3</v>
      </c>
      <c r="P101" s="10">
        <f t="shared" si="32"/>
        <v>9.9749999999999996</v>
      </c>
      <c r="Q101" s="33">
        <f t="shared" si="25"/>
        <v>4.4083333333333332</v>
      </c>
      <c r="R101" s="45">
        <f t="shared" si="33"/>
        <v>76.466666666666683</v>
      </c>
      <c r="S101" s="31">
        <f t="shared" si="26"/>
        <v>74.5</v>
      </c>
      <c r="U101" s="46">
        <f t="shared" si="34"/>
        <v>166.65831244778616</v>
      </c>
      <c r="V101" s="31">
        <f t="shared" si="35"/>
        <v>76.466666666666683</v>
      </c>
      <c r="W101" s="41">
        <f t="shared" si="37"/>
        <v>9.9749999999999996</v>
      </c>
      <c r="Y101" s="31">
        <f t="shared" si="27"/>
        <v>2.6065573770491803</v>
      </c>
    </row>
    <row r="102" spans="1:25" ht="16.5" thickBot="1">
      <c r="A102" s="44">
        <v>2019</v>
      </c>
      <c r="B102" s="42">
        <v>7</v>
      </c>
      <c r="C102" s="8">
        <v>12.4</v>
      </c>
      <c r="D102" s="2">
        <v>69.3</v>
      </c>
      <c r="E102" s="10">
        <f t="shared" si="28"/>
        <v>16.116666666666667</v>
      </c>
      <c r="F102" s="31">
        <f t="shared" si="23"/>
        <v>11.6</v>
      </c>
      <c r="G102" s="45">
        <f t="shared" si="29"/>
        <v>76.600000000000009</v>
      </c>
      <c r="H102" s="31">
        <f t="shared" si="24"/>
        <v>74.325000000000003</v>
      </c>
      <c r="J102" s="46">
        <f t="shared" si="38"/>
        <v>137.52843846949327</v>
      </c>
      <c r="K102" s="31">
        <f t="shared" si="30"/>
        <v>76.600000000000009</v>
      </c>
      <c r="L102" s="41">
        <f t="shared" si="31"/>
        <v>16.116666666666667</v>
      </c>
      <c r="N102" s="27">
        <v>4.2</v>
      </c>
      <c r="O102" s="2">
        <v>69.3</v>
      </c>
      <c r="P102" s="10">
        <f t="shared" si="32"/>
        <v>9.1083333333333343</v>
      </c>
      <c r="Q102" s="31">
        <f t="shared" si="25"/>
        <v>4.8166666666666673</v>
      </c>
      <c r="R102" s="45">
        <f t="shared" si="33"/>
        <v>76.600000000000009</v>
      </c>
      <c r="S102" s="31">
        <f t="shared" si="26"/>
        <v>74.325000000000003</v>
      </c>
      <c r="U102" s="46">
        <f t="shared" si="34"/>
        <v>174.09881061299177</v>
      </c>
      <c r="V102" s="31">
        <f t="shared" si="35"/>
        <v>76.600000000000009</v>
      </c>
      <c r="W102" s="41">
        <f>P102</f>
        <v>9.1083333333333343</v>
      </c>
      <c r="Y102" s="31">
        <f t="shared" si="27"/>
        <v>2.9523809523809526</v>
      </c>
    </row>
    <row r="103" spans="1:25" ht="16.5" thickBot="1">
      <c r="A103" s="44">
        <v>2019</v>
      </c>
      <c r="B103" s="42">
        <v>8</v>
      </c>
      <c r="C103" s="8">
        <v>7.5</v>
      </c>
      <c r="D103" s="2">
        <v>68.7</v>
      </c>
      <c r="E103" s="10">
        <f t="shared" si="28"/>
        <v>15.583333333333336</v>
      </c>
      <c r="F103" s="31">
        <f t="shared" si="23"/>
        <v>12.049999999999999</v>
      </c>
      <c r="G103" s="45">
        <f t="shared" si="29"/>
        <v>76.541666666666671</v>
      </c>
      <c r="H103" s="31">
        <f t="shared" si="24"/>
        <v>74.375</v>
      </c>
      <c r="J103" s="46">
        <f t="shared" si="38"/>
        <v>139.11764705882354</v>
      </c>
      <c r="K103" s="31">
        <f t="shared" si="30"/>
        <v>76.541666666666671</v>
      </c>
      <c r="L103" s="41">
        <f t="shared" si="31"/>
        <v>15.583333333333336</v>
      </c>
      <c r="N103" s="27">
        <v>1.1000000000000001</v>
      </c>
      <c r="O103" s="2">
        <v>68.7</v>
      </c>
      <c r="P103" s="10">
        <f t="shared" si="32"/>
        <v>8.2166666666666668</v>
      </c>
      <c r="Q103" s="31">
        <f t="shared" si="25"/>
        <v>5.3500000000000005</v>
      </c>
      <c r="R103" s="45">
        <f t="shared" si="33"/>
        <v>76.541666666666671</v>
      </c>
      <c r="S103" s="31">
        <f t="shared" si="26"/>
        <v>74.375</v>
      </c>
      <c r="U103" s="46">
        <f t="shared" si="34"/>
        <v>183.15415821501014</v>
      </c>
      <c r="V103" s="31">
        <f t="shared" si="35"/>
        <v>76.541666666666671</v>
      </c>
      <c r="W103" s="41">
        <f>P103</f>
        <v>8.2166666666666668</v>
      </c>
      <c r="Y103" s="31">
        <f t="shared" si="27"/>
        <v>6.8181818181818175</v>
      </c>
    </row>
    <row r="104" spans="1:25" ht="16.5" thickBot="1">
      <c r="A104" s="44">
        <v>2019</v>
      </c>
      <c r="B104" s="42">
        <v>9</v>
      </c>
      <c r="C104" s="8">
        <v>6.6</v>
      </c>
      <c r="D104" s="2">
        <v>68.7</v>
      </c>
      <c r="E104" s="10">
        <f t="shared" si="28"/>
        <v>14.483333333333333</v>
      </c>
      <c r="F104" s="31">
        <f t="shared" si="23"/>
        <v>12.241666666666665</v>
      </c>
      <c r="G104" s="45">
        <f t="shared" si="29"/>
        <v>76.350000000000009</v>
      </c>
      <c r="H104" s="31">
        <f t="shared" si="24"/>
        <v>74.49166666666666</v>
      </c>
      <c r="J104" s="46">
        <f t="shared" si="38"/>
        <v>142.71576524741081</v>
      </c>
      <c r="K104" s="31">
        <f t="shared" si="30"/>
        <v>76.350000000000009</v>
      </c>
      <c r="L104" s="41">
        <f t="shared" si="31"/>
        <v>14.483333333333333</v>
      </c>
      <c r="N104" s="63">
        <v>4</v>
      </c>
      <c r="O104" s="2">
        <v>68.7</v>
      </c>
      <c r="P104" s="10">
        <f t="shared" si="32"/>
        <v>7.6250000000000009</v>
      </c>
      <c r="Q104" s="31">
        <f t="shared" si="25"/>
        <v>5.6750000000000007</v>
      </c>
      <c r="R104" s="45">
        <f t="shared" si="33"/>
        <v>76.350000000000009</v>
      </c>
      <c r="S104" s="31">
        <f t="shared" si="26"/>
        <v>74.49166666666666</v>
      </c>
      <c r="U104" s="46">
        <f t="shared" si="34"/>
        <v>190.13114754098359</v>
      </c>
      <c r="V104" s="31">
        <f t="shared" si="35"/>
        <v>76.350000000000009</v>
      </c>
      <c r="W104" s="41">
        <f>P104</f>
        <v>7.6250000000000009</v>
      </c>
      <c r="Y104" s="31">
        <f t="shared" si="27"/>
        <v>1.65</v>
      </c>
    </row>
    <row r="105" spans="1:25" ht="16.5" thickBot="1">
      <c r="A105" s="44">
        <v>2019</v>
      </c>
      <c r="B105" s="42">
        <v>10</v>
      </c>
      <c r="C105" s="8">
        <v>5.4</v>
      </c>
      <c r="D105" s="10">
        <v>67</v>
      </c>
      <c r="E105" s="10">
        <f t="shared" si="28"/>
        <v>12.408333333333333</v>
      </c>
      <c r="F105" s="31">
        <f t="shared" si="23"/>
        <v>13.433333333333335</v>
      </c>
      <c r="G105" s="45">
        <f t="shared" si="29"/>
        <v>75.541666666666671</v>
      </c>
      <c r="H105" s="31">
        <f t="shared" si="24"/>
        <v>74.666666666666671</v>
      </c>
      <c r="J105" s="46">
        <f t="shared" si="38"/>
        <v>150.87978509066488</v>
      </c>
      <c r="K105" s="31">
        <f t="shared" si="30"/>
        <v>75.541666666666671</v>
      </c>
      <c r="L105" s="41">
        <f t="shared" si="31"/>
        <v>12.408333333333333</v>
      </c>
      <c r="N105" s="27">
        <v>1.8</v>
      </c>
      <c r="O105" s="10">
        <v>67</v>
      </c>
      <c r="P105" s="10">
        <f t="shared" si="32"/>
        <v>6.0166666666666657</v>
      </c>
      <c r="Q105" s="46">
        <f t="shared" si="25"/>
        <v>5.8833333333333329</v>
      </c>
      <c r="R105" s="45">
        <f t="shared" si="33"/>
        <v>75.541666666666671</v>
      </c>
      <c r="S105" s="31">
        <f t="shared" si="26"/>
        <v>74.666666666666671</v>
      </c>
      <c r="U105" s="46">
        <f t="shared" si="34"/>
        <v>215.55401662049866</v>
      </c>
      <c r="V105" s="31">
        <f t="shared" si="35"/>
        <v>75.541666666666671</v>
      </c>
      <c r="W105" s="41">
        <f t="shared" ref="W105" si="39">P105</f>
        <v>6.0166666666666657</v>
      </c>
      <c r="Y105" s="31">
        <f t="shared" si="27"/>
        <v>3</v>
      </c>
    </row>
    <row r="106" spans="1:25" ht="16.5" thickBot="1">
      <c r="A106" s="44">
        <v>2019</v>
      </c>
      <c r="B106" s="42">
        <v>11</v>
      </c>
      <c r="C106" s="8">
        <v>13.5</v>
      </c>
      <c r="D106" s="2">
        <v>68.7</v>
      </c>
      <c r="E106" s="10">
        <f t="shared" si="28"/>
        <v>11.733333333333334</v>
      </c>
      <c r="F106" s="46">
        <f t="shared" si="23"/>
        <v>14.899999999999999</v>
      </c>
      <c r="G106" s="45">
        <f t="shared" si="29"/>
        <v>74.849999999999994</v>
      </c>
      <c r="H106" s="31">
        <f t="shared" si="24"/>
        <v>75.216666666666669</v>
      </c>
      <c r="J106" s="46">
        <f t="shared" si="38"/>
        <v>153.79261363636363</v>
      </c>
      <c r="K106" s="31">
        <f t="shared" si="30"/>
        <v>74.849999999999994</v>
      </c>
      <c r="L106" s="41">
        <f t="shared" si="31"/>
        <v>11.733333333333334</v>
      </c>
      <c r="N106" s="27">
        <v>6.5</v>
      </c>
      <c r="O106" s="2">
        <v>68.7</v>
      </c>
      <c r="P106" s="10">
        <f t="shared" si="32"/>
        <v>5.0666666666666673</v>
      </c>
      <c r="Q106" s="46">
        <f t="shared" si="25"/>
        <v>6.4916666666666663</v>
      </c>
      <c r="R106" s="45">
        <f t="shared" si="33"/>
        <v>74.849999999999994</v>
      </c>
      <c r="S106" s="31">
        <f t="shared" si="26"/>
        <v>75.216666666666669</v>
      </c>
      <c r="U106" s="46">
        <f t="shared" si="34"/>
        <v>237.73026315789471</v>
      </c>
      <c r="V106" s="31">
        <f t="shared" si="35"/>
        <v>74.849999999999994</v>
      </c>
      <c r="W106" s="41">
        <f>P106</f>
        <v>5.0666666666666673</v>
      </c>
      <c r="Y106" s="31">
        <f t="shared" si="27"/>
        <v>2.0769230769230771</v>
      </c>
    </row>
    <row r="107" spans="1:25" ht="16.5" thickBot="1">
      <c r="A107" s="44">
        <v>2019</v>
      </c>
      <c r="B107" s="42">
        <v>12</v>
      </c>
      <c r="C107" s="8">
        <v>12.9</v>
      </c>
      <c r="D107" s="2">
        <v>68.599999999999994</v>
      </c>
      <c r="E107" s="62">
        <f t="shared" si="28"/>
        <v>11.041666666666666</v>
      </c>
      <c r="F107" s="75">
        <f t="shared" si="23"/>
        <v>15.058333333333332</v>
      </c>
      <c r="G107" s="35">
        <f t="shared" si="29"/>
        <v>74.358333333333334</v>
      </c>
      <c r="H107" s="31">
        <f t="shared" si="24"/>
        <v>75.625</v>
      </c>
      <c r="J107" s="33">
        <f t="shared" si="38"/>
        <v>157.34339622641511</v>
      </c>
      <c r="K107" s="31">
        <f t="shared" si="30"/>
        <v>74.358333333333334</v>
      </c>
      <c r="L107" s="41">
        <f t="shared" si="31"/>
        <v>11.041666666666666</v>
      </c>
      <c r="N107" s="27">
        <v>5.5</v>
      </c>
      <c r="O107" s="2">
        <v>68.599999999999994</v>
      </c>
      <c r="P107" s="62">
        <f t="shared" si="32"/>
        <v>4.3583333333333334</v>
      </c>
      <c r="Q107" s="46">
        <f t="shared" si="25"/>
        <v>6.5249999999999986</v>
      </c>
      <c r="R107" s="45">
        <f t="shared" si="33"/>
        <v>74.358333333333334</v>
      </c>
      <c r="S107" s="31">
        <f t="shared" si="26"/>
        <v>75.625</v>
      </c>
      <c r="U107" s="33">
        <f t="shared" si="34"/>
        <v>260.61185468451242</v>
      </c>
      <c r="V107" s="31">
        <f t="shared" si="35"/>
        <v>74.358333333333334</v>
      </c>
      <c r="W107" s="41">
        <f>P107</f>
        <v>4.3583333333333334</v>
      </c>
      <c r="Y107" s="31">
        <f t="shared" si="27"/>
        <v>2.3454545454545457</v>
      </c>
    </row>
    <row r="108" spans="1:25" ht="16.5" thickBot="1">
      <c r="A108" s="68">
        <v>2020</v>
      </c>
      <c r="B108" s="42">
        <v>1</v>
      </c>
      <c r="C108" s="8">
        <v>22.6</v>
      </c>
      <c r="D108" s="2">
        <v>69.900000000000006</v>
      </c>
      <c r="E108" s="10">
        <f t="shared" si="28"/>
        <v>12.449999999999998</v>
      </c>
      <c r="F108" s="46">
        <f t="shared" ref="F108:F139" si="40">(C108+C109+C110+C111+C112+C113+C114/2)/6</f>
        <v>16.141666666666666</v>
      </c>
      <c r="G108" s="35">
        <f t="shared" si="29"/>
        <v>74.375</v>
      </c>
      <c r="H108" s="31">
        <f t="shared" ref="H108:H139" si="41">(D108+D109+D110+D111+D112+D113+D114/2)/6</f>
        <v>76.149999999999991</v>
      </c>
      <c r="J108" s="46">
        <f t="shared" si="38"/>
        <v>149.7389558232932</v>
      </c>
      <c r="K108" s="31">
        <f t="shared" si="30"/>
        <v>74.375</v>
      </c>
      <c r="L108" s="41">
        <f t="shared" si="31"/>
        <v>12.449999999999998</v>
      </c>
      <c r="N108" s="27">
        <v>11.6</v>
      </c>
      <c r="O108" s="2">
        <v>69.900000000000006</v>
      </c>
      <c r="P108" s="10">
        <f t="shared" si="32"/>
        <v>5.4333333333333336</v>
      </c>
      <c r="Q108" s="46">
        <f t="shared" si="25"/>
        <v>7.3083333333333327</v>
      </c>
      <c r="R108" s="45">
        <f t="shared" si="33"/>
        <v>74.375</v>
      </c>
      <c r="S108" s="31">
        <f t="shared" si="26"/>
        <v>76.149999999999991</v>
      </c>
      <c r="U108" s="46">
        <f t="shared" si="34"/>
        <v>226.88650306748465</v>
      </c>
      <c r="V108" s="31">
        <f t="shared" si="35"/>
        <v>74.375</v>
      </c>
      <c r="W108" s="41">
        <f>P108</f>
        <v>5.4333333333333336</v>
      </c>
      <c r="Y108" s="31">
        <f t="shared" ref="Y108:Y139" si="42">C108/N108</f>
        <v>1.9482758620689657</v>
      </c>
    </row>
    <row r="109" spans="1:25" ht="16.5" thickBot="1">
      <c r="A109" s="68">
        <v>2020</v>
      </c>
      <c r="B109" s="42">
        <v>2</v>
      </c>
      <c r="C109" s="8">
        <v>7.6</v>
      </c>
      <c r="D109" s="2">
        <v>69.3</v>
      </c>
      <c r="E109" s="10">
        <f t="shared" si="28"/>
        <v>12.058333333333332</v>
      </c>
      <c r="F109" s="46">
        <f t="shared" si="40"/>
        <v>16.283333333333335</v>
      </c>
      <c r="G109" s="35">
        <f t="shared" si="29"/>
        <v>74.424999999999997</v>
      </c>
      <c r="H109" s="31">
        <f t="shared" si="41"/>
        <v>76.599999999999994</v>
      </c>
      <c r="J109" s="46">
        <f t="shared" si="38"/>
        <v>151.72080165860402</v>
      </c>
      <c r="K109" s="31">
        <f t="shared" si="30"/>
        <v>74.424999999999997</v>
      </c>
      <c r="L109" s="41">
        <f t="shared" si="31"/>
        <v>12.058333333333332</v>
      </c>
      <c r="N109" s="27">
        <v>3.2</v>
      </c>
      <c r="O109" s="2">
        <v>69.3</v>
      </c>
      <c r="P109" s="10">
        <f t="shared" si="32"/>
        <v>5.5250000000000012</v>
      </c>
      <c r="Q109" s="46">
        <f t="shared" si="25"/>
        <v>7.2083333333333348</v>
      </c>
      <c r="R109" s="45">
        <f t="shared" si="33"/>
        <v>74.424999999999997</v>
      </c>
      <c r="S109" s="31">
        <f t="shared" si="26"/>
        <v>76.599999999999994</v>
      </c>
      <c r="U109" s="46">
        <f t="shared" si="34"/>
        <v>224.70588235294116</v>
      </c>
      <c r="V109" s="31">
        <f t="shared" si="35"/>
        <v>74.424999999999997</v>
      </c>
      <c r="W109" s="41">
        <f t="shared" ref="W109:W129" si="43">P109</f>
        <v>5.5250000000000012</v>
      </c>
      <c r="Y109" s="31">
        <f t="shared" si="42"/>
        <v>2.3749999999999996</v>
      </c>
    </row>
    <row r="110" spans="1:25" ht="16.5" thickBot="1">
      <c r="A110" s="68">
        <v>2020</v>
      </c>
      <c r="B110" s="42">
        <v>3</v>
      </c>
      <c r="C110" s="8">
        <v>9.6999999999999993</v>
      </c>
      <c r="D110" s="2">
        <v>69.5</v>
      </c>
      <c r="E110" s="10">
        <f t="shared" si="28"/>
        <v>12.5</v>
      </c>
      <c r="F110" s="46">
        <f t="shared" si="40"/>
        <v>18.658333333333335</v>
      </c>
      <c r="G110" s="45">
        <f t="shared" si="29"/>
        <v>74.558333333333337</v>
      </c>
      <c r="H110" s="31">
        <f t="shared" si="41"/>
        <v>77.11666666666666</v>
      </c>
      <c r="J110" s="46">
        <f t="shared" si="38"/>
        <v>149.64666666666668</v>
      </c>
      <c r="K110" s="31">
        <f t="shared" si="30"/>
        <v>74.558333333333337</v>
      </c>
      <c r="L110" s="41">
        <f t="shared" si="31"/>
        <v>12.5</v>
      </c>
      <c r="N110" s="27">
        <v>2.9</v>
      </c>
      <c r="O110" s="2">
        <v>69.5</v>
      </c>
      <c r="P110" s="10">
        <f t="shared" si="32"/>
        <v>5.583333333333333</v>
      </c>
      <c r="Q110" s="46">
        <f t="shared" si="25"/>
        <v>8.0916666666666668</v>
      </c>
      <c r="R110" s="45">
        <f t="shared" ref="R110:R165" si="44">(O104/2+O105+O106+O107+O108+O109+O110)/6</f>
        <v>74.558333333333337</v>
      </c>
      <c r="S110" s="31">
        <f t="shared" si="26"/>
        <v>77.11666666666666</v>
      </c>
      <c r="U110" s="46">
        <f>((R110/P110*100-100)/10)+100</f>
        <v>223.53731343283582</v>
      </c>
      <c r="V110" s="31">
        <f t="shared" si="35"/>
        <v>74.558333333333337</v>
      </c>
      <c r="W110" s="41">
        <f t="shared" si="43"/>
        <v>5.583333333333333</v>
      </c>
      <c r="Y110" s="31">
        <f t="shared" si="42"/>
        <v>3.3448275862068964</v>
      </c>
    </row>
    <row r="111" spans="1:25" ht="16.5" thickBot="1">
      <c r="A111" s="68">
        <v>2020</v>
      </c>
      <c r="B111" s="42">
        <v>4</v>
      </c>
      <c r="C111" s="8">
        <v>17.8</v>
      </c>
      <c r="D111" s="2">
        <v>70</v>
      </c>
      <c r="E111" s="10">
        <f t="shared" si="28"/>
        <v>14.466666666666667</v>
      </c>
      <c r="F111" s="46">
        <f t="shared" si="40"/>
        <v>21.674999999999997</v>
      </c>
      <c r="G111" s="45">
        <f t="shared" si="29"/>
        <v>74.916666666666671</v>
      </c>
      <c r="H111" s="31">
        <f t="shared" si="41"/>
        <v>77.666666666666671</v>
      </c>
      <c r="J111" s="46">
        <f t="shared" si="38"/>
        <v>141.78571428571428</v>
      </c>
      <c r="K111" s="31">
        <f t="shared" si="30"/>
        <v>74.916666666666671</v>
      </c>
      <c r="L111" s="41">
        <f t="shared" si="31"/>
        <v>14.466666666666667</v>
      </c>
      <c r="N111" s="27">
        <v>7.6</v>
      </c>
      <c r="O111" s="2">
        <v>70</v>
      </c>
      <c r="P111" s="10">
        <f t="shared" si="32"/>
        <v>6.3666666666666663</v>
      </c>
      <c r="Q111" s="46">
        <f t="shared" si="25"/>
        <v>9.9583333333333339</v>
      </c>
      <c r="R111" s="45">
        <f t="shared" si="44"/>
        <v>74.916666666666671</v>
      </c>
      <c r="S111" s="31">
        <f t="shared" si="26"/>
        <v>77.666666666666671</v>
      </c>
      <c r="U111" s="46">
        <f t="shared" si="34"/>
        <v>207.67015706806282</v>
      </c>
      <c r="V111" s="31">
        <f t="shared" si="35"/>
        <v>74.916666666666671</v>
      </c>
      <c r="W111" s="41">
        <f t="shared" si="43"/>
        <v>6.3666666666666663</v>
      </c>
      <c r="Y111" s="31">
        <f t="shared" si="42"/>
        <v>2.3421052631578951</v>
      </c>
    </row>
    <row r="112" spans="1:25" ht="16.5" thickBot="1">
      <c r="A112" s="68">
        <v>2020</v>
      </c>
      <c r="B112" s="42">
        <v>5</v>
      </c>
      <c r="C112" s="8">
        <v>10.6</v>
      </c>
      <c r="D112" s="2">
        <v>70.599999999999994</v>
      </c>
      <c r="E112" s="10">
        <f t="shared" si="28"/>
        <v>14.658333333333331</v>
      </c>
      <c r="F112" s="46">
        <f t="shared" si="40"/>
        <v>27.824999999999999</v>
      </c>
      <c r="G112" s="45">
        <f t="shared" si="29"/>
        <v>75.375</v>
      </c>
      <c r="H112" s="31">
        <f t="shared" si="41"/>
        <v>79.516666666666666</v>
      </c>
      <c r="I112" s="74"/>
      <c r="J112" s="46">
        <f t="shared" si="38"/>
        <v>141.4212620807277</v>
      </c>
      <c r="K112" s="31">
        <f t="shared" si="30"/>
        <v>75.375</v>
      </c>
      <c r="L112" s="41">
        <f t="shared" si="31"/>
        <v>14.658333333333331</v>
      </c>
      <c r="M112" s="74"/>
      <c r="N112" s="27">
        <v>3.3</v>
      </c>
      <c r="O112" s="2">
        <v>70.599999999999994</v>
      </c>
      <c r="P112" s="10">
        <f t="shared" si="32"/>
        <v>6.2249999999999988</v>
      </c>
      <c r="Q112" s="46">
        <f t="shared" si="25"/>
        <v>13.966666666666667</v>
      </c>
      <c r="R112" s="45">
        <f t="shared" si="44"/>
        <v>75.375</v>
      </c>
      <c r="S112" s="31">
        <f t="shared" si="26"/>
        <v>79.516666666666666</v>
      </c>
      <c r="U112" s="46">
        <f t="shared" si="34"/>
        <v>211.08433734939763</v>
      </c>
      <c r="V112" s="31">
        <f t="shared" si="35"/>
        <v>75.375</v>
      </c>
      <c r="W112" s="41">
        <f t="shared" si="43"/>
        <v>6.2249999999999988</v>
      </c>
      <c r="Y112" s="31">
        <f t="shared" si="42"/>
        <v>3.2121212121212124</v>
      </c>
    </row>
    <row r="113" spans="1:25" ht="16.5" thickBot="1">
      <c r="A113" s="68">
        <v>2020</v>
      </c>
      <c r="B113" s="42">
        <v>6</v>
      </c>
      <c r="C113" s="8">
        <v>18.3</v>
      </c>
      <c r="D113" s="58">
        <v>71.7</v>
      </c>
      <c r="E113" s="10">
        <f t="shared" si="28"/>
        <v>15.508333333333331</v>
      </c>
      <c r="F113" s="46">
        <f t="shared" si="40"/>
        <v>37.241666666666667</v>
      </c>
      <c r="G113" s="45">
        <f t="shared" si="29"/>
        <v>75.88333333333334</v>
      </c>
      <c r="H113" s="31">
        <f t="shared" si="41"/>
        <v>82.100000000000009</v>
      </c>
      <c r="I113" s="74"/>
      <c r="J113" s="46">
        <f t="shared" si="38"/>
        <v>138.93068242880173</v>
      </c>
      <c r="K113" s="31">
        <f t="shared" si="30"/>
        <v>75.88333333333334</v>
      </c>
      <c r="L113" s="41">
        <f t="shared" si="31"/>
        <v>15.508333333333331</v>
      </c>
      <c r="M113" s="74"/>
      <c r="N113" s="27">
        <v>10.1</v>
      </c>
      <c r="O113" s="2">
        <v>71.7</v>
      </c>
      <c r="P113" s="10">
        <f t="shared" si="32"/>
        <v>6.9083333333333323</v>
      </c>
      <c r="Q113" s="46">
        <f t="shared" si="25"/>
        <v>19.483333333333331</v>
      </c>
      <c r="R113" s="45">
        <f t="shared" si="44"/>
        <v>75.88333333333334</v>
      </c>
      <c r="S113" s="31">
        <f t="shared" si="26"/>
        <v>82.100000000000009</v>
      </c>
      <c r="U113" s="46">
        <f t="shared" si="34"/>
        <v>199.84318455971052</v>
      </c>
      <c r="V113" s="31">
        <f t="shared" si="35"/>
        <v>75.88333333333334</v>
      </c>
      <c r="W113" s="41">
        <f t="shared" si="43"/>
        <v>6.9083333333333323</v>
      </c>
      <c r="Y113" s="31">
        <f t="shared" si="42"/>
        <v>1.8118811881188119</v>
      </c>
    </row>
    <row r="114" spans="1:25" ht="16.5" thickBot="1">
      <c r="A114" s="68">
        <v>2020</v>
      </c>
      <c r="B114" s="42">
        <v>7</v>
      </c>
      <c r="C114" s="8">
        <v>20.5</v>
      </c>
      <c r="D114" s="58">
        <v>71.8</v>
      </c>
      <c r="E114" s="10">
        <f t="shared" ref="E114:E145" si="45">(C108/2+C109+C110+C111+C112+C113+C114)/6</f>
        <v>15.966666666666667</v>
      </c>
      <c r="F114" s="46">
        <f t="shared" si="40"/>
        <v>42.408333333333331</v>
      </c>
      <c r="G114" s="45">
        <f t="shared" ref="G114:G145" si="46">(D108/2+D109+D110+D111+D112+D113+D114)/6</f>
        <v>76.308333333333337</v>
      </c>
      <c r="H114" s="31">
        <f t="shared" si="41"/>
        <v>83.3</v>
      </c>
      <c r="I114" s="74"/>
      <c r="J114" s="46">
        <f t="shared" si="38"/>
        <v>137.79227557411275</v>
      </c>
      <c r="K114" s="31">
        <f t="shared" ref="K114:K145" si="47">G114</f>
        <v>76.308333333333337</v>
      </c>
      <c r="L114" s="41">
        <f t="shared" ref="L114:L145" si="48">E114</f>
        <v>15.966666666666667</v>
      </c>
      <c r="M114" s="74"/>
      <c r="N114" s="27">
        <v>10.3</v>
      </c>
      <c r="O114" s="2">
        <f t="shared" ref="O114:O165" si="49">D114</f>
        <v>71.8</v>
      </c>
      <c r="P114" s="10">
        <f t="shared" si="32"/>
        <v>7.2</v>
      </c>
      <c r="Q114" s="46">
        <f t="shared" si="25"/>
        <v>22.033333333333331</v>
      </c>
      <c r="R114" s="45">
        <f t="shared" si="44"/>
        <v>76.308333333333337</v>
      </c>
      <c r="S114" s="31">
        <f t="shared" si="26"/>
        <v>83.3</v>
      </c>
      <c r="U114" s="46">
        <f t="shared" si="34"/>
        <v>195.9837962962963</v>
      </c>
      <c r="V114" s="31">
        <f t="shared" si="35"/>
        <v>76.308333333333337</v>
      </c>
      <c r="W114" s="41">
        <f t="shared" si="43"/>
        <v>7.2</v>
      </c>
      <c r="Y114" s="31">
        <f t="shared" si="42"/>
        <v>1.9902912621359221</v>
      </c>
    </row>
    <row r="115" spans="1:25" ht="16.5" thickBot="1">
      <c r="A115" s="68">
        <v>2020</v>
      </c>
      <c r="B115" s="42">
        <v>8</v>
      </c>
      <c r="C115" s="8">
        <v>26.4</v>
      </c>
      <c r="D115" s="2">
        <v>73.400000000000006</v>
      </c>
      <c r="E115" s="10">
        <f t="shared" si="45"/>
        <v>17.849999999999998</v>
      </c>
      <c r="F115" s="46">
        <f t="shared" si="40"/>
        <v>44.641666666666659</v>
      </c>
      <c r="G115" s="45">
        <f t="shared" si="46"/>
        <v>76.941666666666663</v>
      </c>
      <c r="H115" s="31">
        <f t="shared" si="41"/>
        <v>83.499999999999986</v>
      </c>
      <c r="J115" s="46">
        <f t="shared" si="38"/>
        <v>133.10457516339869</v>
      </c>
      <c r="K115" s="31">
        <f t="shared" si="47"/>
        <v>76.941666666666663</v>
      </c>
      <c r="L115" s="41">
        <f t="shared" si="48"/>
        <v>17.849999999999998</v>
      </c>
      <c r="N115" s="27">
        <v>11.7</v>
      </c>
      <c r="O115" s="2">
        <f t="shared" si="49"/>
        <v>73.400000000000006</v>
      </c>
      <c r="P115" s="10">
        <f t="shared" si="32"/>
        <v>7.916666666666667</v>
      </c>
      <c r="Q115" s="46">
        <f t="shared" si="25"/>
        <v>23.316666666666666</v>
      </c>
      <c r="R115" s="45">
        <f t="shared" si="44"/>
        <v>76.941666666666663</v>
      </c>
      <c r="S115" s="31">
        <f t="shared" si="26"/>
        <v>83.499999999999986</v>
      </c>
      <c r="U115" s="46">
        <f t="shared" si="34"/>
        <v>187.18947368421053</v>
      </c>
      <c r="V115" s="31">
        <f t="shared" si="35"/>
        <v>76.941666666666663</v>
      </c>
      <c r="W115" s="41">
        <f t="shared" si="43"/>
        <v>7.916666666666667</v>
      </c>
      <c r="Y115" s="31">
        <f t="shared" si="42"/>
        <v>2.2564102564102564</v>
      </c>
    </row>
    <row r="116" spans="1:25" ht="16.5" thickBot="1">
      <c r="A116" s="68">
        <v>2020</v>
      </c>
      <c r="B116" s="42">
        <v>9</v>
      </c>
      <c r="C116" s="26">
        <v>17.3</v>
      </c>
      <c r="D116" s="2">
        <v>71.400000000000006</v>
      </c>
      <c r="E116" s="10">
        <f t="shared" si="45"/>
        <v>19.291666666666664</v>
      </c>
      <c r="F116" s="46">
        <f t="shared" si="40"/>
        <v>47.441666666666663</v>
      </c>
      <c r="G116" s="45">
        <f t="shared" si="46"/>
        <v>77.274999999999991</v>
      </c>
      <c r="H116" s="31">
        <f t="shared" si="41"/>
        <v>83.566666666666663</v>
      </c>
      <c r="J116" s="46">
        <f t="shared" si="38"/>
        <v>130.0561555075594</v>
      </c>
      <c r="K116" s="31">
        <f t="shared" si="47"/>
        <v>77.274999999999991</v>
      </c>
      <c r="L116" s="41">
        <f t="shared" si="48"/>
        <v>19.291666666666664</v>
      </c>
      <c r="N116" s="27">
        <v>5.3</v>
      </c>
      <c r="O116" s="2">
        <f t="shared" si="49"/>
        <v>71.400000000000006</v>
      </c>
      <c r="P116" s="10">
        <f t="shared" si="32"/>
        <v>8.2916666666666661</v>
      </c>
      <c r="Q116" s="46">
        <f t="shared" si="25"/>
        <v>25.416666666666668</v>
      </c>
      <c r="R116" s="45">
        <f t="shared" si="44"/>
        <v>77.274999999999991</v>
      </c>
      <c r="S116" s="31">
        <f t="shared" si="26"/>
        <v>83.566666666666663</v>
      </c>
      <c r="U116" s="46">
        <f t="shared" si="34"/>
        <v>183.1959798994975</v>
      </c>
      <c r="V116" s="31">
        <f t="shared" si="35"/>
        <v>77.274999999999991</v>
      </c>
      <c r="W116" s="41">
        <f t="shared" si="43"/>
        <v>8.2916666666666661</v>
      </c>
      <c r="Y116" s="31">
        <f t="shared" si="42"/>
        <v>3.2641509433962268</v>
      </c>
    </row>
    <row r="117" spans="1:25" ht="16.5" thickBot="1">
      <c r="A117" s="68">
        <v>2020</v>
      </c>
      <c r="B117" s="42">
        <v>10</v>
      </c>
      <c r="C117" s="26">
        <v>38.299999999999997</v>
      </c>
      <c r="D117" s="2">
        <v>74.2</v>
      </c>
      <c r="E117" s="10">
        <f t="shared" si="45"/>
        <v>23.383333333333329</v>
      </c>
      <c r="F117" s="46">
        <f t="shared" si="40"/>
        <v>54.408333333333339</v>
      </c>
      <c r="G117" s="45">
        <f t="shared" si="46"/>
        <v>78.016666666666666</v>
      </c>
      <c r="H117" s="31">
        <f t="shared" si="41"/>
        <v>84.3</v>
      </c>
      <c r="J117" s="46">
        <f t="shared" si="38"/>
        <v>123.36421952957947</v>
      </c>
      <c r="K117" s="31">
        <f t="shared" si="47"/>
        <v>78.016666666666666</v>
      </c>
      <c r="L117" s="41">
        <f t="shared" si="48"/>
        <v>23.383333333333329</v>
      </c>
      <c r="N117" s="27">
        <v>22.9</v>
      </c>
      <c r="O117" s="2">
        <f t="shared" si="49"/>
        <v>74.2</v>
      </c>
      <c r="P117" s="10">
        <f t="shared" si="32"/>
        <v>11.233333333333334</v>
      </c>
      <c r="Q117" s="46">
        <f t="shared" si="25"/>
        <v>30.633333333333329</v>
      </c>
      <c r="R117" s="45">
        <f t="shared" si="44"/>
        <v>78.016666666666666</v>
      </c>
      <c r="S117" s="31">
        <f t="shared" si="26"/>
        <v>84.3</v>
      </c>
      <c r="U117" s="46">
        <f t="shared" si="34"/>
        <v>159.45103857566764</v>
      </c>
      <c r="V117" s="31">
        <f t="shared" si="35"/>
        <v>78.016666666666666</v>
      </c>
      <c r="W117" s="41">
        <f t="shared" si="43"/>
        <v>11.233333333333334</v>
      </c>
      <c r="Y117" s="31">
        <f t="shared" si="42"/>
        <v>1.6724890829694323</v>
      </c>
    </row>
    <row r="118" spans="1:25" ht="16.5" thickBot="1">
      <c r="A118" s="68">
        <v>2020</v>
      </c>
      <c r="B118" s="42">
        <v>11</v>
      </c>
      <c r="C118" s="26">
        <v>71.099999999999994</v>
      </c>
      <c r="D118" s="10">
        <v>88</v>
      </c>
      <c r="E118" s="10">
        <f t="shared" si="45"/>
        <v>32.866666666666667</v>
      </c>
      <c r="F118" s="46">
        <f t="shared" si="40"/>
        <v>58.141666666666673</v>
      </c>
      <c r="G118" s="45">
        <f t="shared" si="46"/>
        <v>80.966666666666669</v>
      </c>
      <c r="H118" s="31">
        <f t="shared" si="41"/>
        <v>84.724999999999994</v>
      </c>
      <c r="J118" s="46">
        <f t="shared" si="38"/>
        <v>114.63488843813387</v>
      </c>
      <c r="K118" s="31">
        <f t="shared" si="47"/>
        <v>80.966666666666669</v>
      </c>
      <c r="L118" s="41">
        <f t="shared" si="48"/>
        <v>32.866666666666667</v>
      </c>
      <c r="N118" s="27">
        <v>40.4</v>
      </c>
      <c r="O118" s="2">
        <f t="shared" si="49"/>
        <v>88</v>
      </c>
      <c r="P118" s="10">
        <f t="shared" si="32"/>
        <v>17.058333333333334</v>
      </c>
      <c r="Q118" s="46">
        <f t="shared" si="25"/>
        <v>33.475000000000001</v>
      </c>
      <c r="R118" s="45">
        <f t="shared" si="44"/>
        <v>80.966666666666669</v>
      </c>
      <c r="S118" s="31">
        <f t="shared" si="26"/>
        <v>84.724999999999994</v>
      </c>
      <c r="U118" s="46">
        <f t="shared" si="34"/>
        <v>137.46458231558378</v>
      </c>
      <c r="V118" s="31">
        <f t="shared" si="35"/>
        <v>80.966666666666669</v>
      </c>
      <c r="W118" s="41">
        <f t="shared" si="43"/>
        <v>17.058333333333334</v>
      </c>
      <c r="Y118" s="31">
        <f t="shared" si="42"/>
        <v>1.7599009900990099</v>
      </c>
    </row>
    <row r="119" spans="1:25" ht="16.5" thickBot="1">
      <c r="A119" s="68">
        <v>2020</v>
      </c>
      <c r="B119" s="42">
        <v>12</v>
      </c>
      <c r="C119" s="26">
        <v>63.1</v>
      </c>
      <c r="D119" s="2">
        <v>84.2</v>
      </c>
      <c r="E119" s="10">
        <f t="shared" si="45"/>
        <v>40.975000000000001</v>
      </c>
      <c r="F119" s="46">
        <f t="shared" si="40"/>
        <v>58.358333333333327</v>
      </c>
      <c r="G119" s="45">
        <f t="shared" si="46"/>
        <v>83.141666666666666</v>
      </c>
      <c r="H119" s="31">
        <f t="shared" si="41"/>
        <v>83.300000000000011</v>
      </c>
      <c r="J119" s="46">
        <f t="shared" si="38"/>
        <v>110.29082774049218</v>
      </c>
      <c r="K119" s="31">
        <f t="shared" si="47"/>
        <v>83.141666666666666</v>
      </c>
      <c r="L119" s="41">
        <f t="shared" si="48"/>
        <v>40.975000000000001</v>
      </c>
      <c r="N119" s="27">
        <v>32.4</v>
      </c>
      <c r="O119" s="2">
        <f t="shared" si="49"/>
        <v>84.2</v>
      </c>
      <c r="P119" s="10">
        <f t="shared" si="32"/>
        <v>21.341666666666669</v>
      </c>
      <c r="Q119" s="46">
        <f t="shared" si="25"/>
        <v>34.583333333333336</v>
      </c>
      <c r="R119" s="45">
        <f t="shared" si="44"/>
        <v>83.141666666666666</v>
      </c>
      <c r="S119" s="31">
        <f t="shared" si="26"/>
        <v>83.300000000000011</v>
      </c>
      <c r="U119" s="46">
        <f t="shared" si="34"/>
        <v>128.95743850058571</v>
      </c>
      <c r="V119" s="31">
        <f t="shared" si="35"/>
        <v>83.141666666666666</v>
      </c>
      <c r="W119" s="41">
        <f t="shared" si="43"/>
        <v>21.341666666666669</v>
      </c>
      <c r="Y119" s="31">
        <f t="shared" si="42"/>
        <v>1.9475308641975311</v>
      </c>
    </row>
    <row r="120" spans="1:25" ht="15.75">
      <c r="A120" s="68">
        <v>2021</v>
      </c>
      <c r="B120" s="68">
        <v>1</v>
      </c>
      <c r="C120" s="26">
        <v>35.5</v>
      </c>
      <c r="D120" s="2">
        <v>73.599999999999994</v>
      </c>
      <c r="E120" s="10">
        <f t="shared" si="45"/>
        <v>43.658333333333331</v>
      </c>
      <c r="F120" s="46">
        <f t="shared" si="40"/>
        <v>62</v>
      </c>
      <c r="G120" s="45">
        <f t="shared" si="46"/>
        <v>83.45</v>
      </c>
      <c r="H120" s="31">
        <f t="shared" si="41"/>
        <v>83.050000000000011</v>
      </c>
      <c r="J120" s="46">
        <f t="shared" si="38"/>
        <v>109.11433479671693</v>
      </c>
      <c r="K120" s="31">
        <f t="shared" si="47"/>
        <v>83.45</v>
      </c>
      <c r="L120" s="41">
        <f t="shared" si="48"/>
        <v>43.658333333333331</v>
      </c>
      <c r="N120" s="27">
        <v>18.399999999999999</v>
      </c>
      <c r="O120" s="2">
        <f t="shared" si="49"/>
        <v>73.599999999999994</v>
      </c>
      <c r="P120" s="10">
        <f t="shared" si="32"/>
        <v>22.708333333333332</v>
      </c>
      <c r="Q120" s="46">
        <f t="shared" si="25"/>
        <v>38.4</v>
      </c>
      <c r="R120" s="45">
        <f t="shared" si="44"/>
        <v>83.45</v>
      </c>
      <c r="S120" s="31">
        <f t="shared" si="26"/>
        <v>83.050000000000011</v>
      </c>
      <c r="U120" s="46">
        <f t="shared" si="34"/>
        <v>126.74862385321101</v>
      </c>
      <c r="V120" s="31">
        <f t="shared" si="35"/>
        <v>83.45</v>
      </c>
      <c r="W120" s="41">
        <f t="shared" si="43"/>
        <v>22.708333333333332</v>
      </c>
      <c r="Y120" s="31">
        <f t="shared" si="42"/>
        <v>1.9293478260869568</v>
      </c>
    </row>
    <row r="121" spans="1:25" ht="15.75">
      <c r="A121" s="68">
        <v>2021</v>
      </c>
      <c r="B121" s="68">
        <v>2</v>
      </c>
      <c r="C121" s="80">
        <v>32.299999999999997</v>
      </c>
      <c r="D121" s="2">
        <v>72.400000000000006</v>
      </c>
      <c r="E121" s="10">
        <f t="shared" si="45"/>
        <v>45.133333333333326</v>
      </c>
      <c r="F121" s="46">
        <f t="shared" si="40"/>
        <v>68.058333333333337</v>
      </c>
      <c r="G121" s="45">
        <f t="shared" si="46"/>
        <v>83.416666666666671</v>
      </c>
      <c r="H121" s="31">
        <f t="shared" si="41"/>
        <v>84.391666666666666</v>
      </c>
      <c r="J121" s="46">
        <f t="shared" si="38"/>
        <v>108.48227474150664</v>
      </c>
      <c r="K121" s="31">
        <f t="shared" si="47"/>
        <v>83.416666666666671</v>
      </c>
      <c r="L121" s="41">
        <f t="shared" si="48"/>
        <v>45.133333333333326</v>
      </c>
      <c r="N121" s="27">
        <v>17.600000000000001</v>
      </c>
      <c r="O121" s="2">
        <f t="shared" si="49"/>
        <v>72.400000000000006</v>
      </c>
      <c r="P121" s="10">
        <f t="shared" si="32"/>
        <v>23.808333333333334</v>
      </c>
      <c r="Q121" s="46">
        <f t="shared" si="25"/>
        <v>42.833333333333336</v>
      </c>
      <c r="R121" s="45">
        <f t="shared" si="44"/>
        <v>83.416666666666671</v>
      </c>
      <c r="S121" s="31">
        <f t="shared" si="26"/>
        <v>84.391666666666666</v>
      </c>
      <c r="U121" s="46">
        <f t="shared" si="34"/>
        <v>125.03675183759188</v>
      </c>
      <c r="V121" s="31">
        <f t="shared" si="35"/>
        <v>83.416666666666671</v>
      </c>
      <c r="W121" s="41">
        <f t="shared" si="43"/>
        <v>23.808333333333334</v>
      </c>
      <c r="Y121" s="31">
        <f t="shared" si="42"/>
        <v>1.8352272727272725</v>
      </c>
    </row>
    <row r="122" spans="1:25" ht="15.75">
      <c r="A122" s="68">
        <v>2021</v>
      </c>
      <c r="B122" s="68">
        <v>3</v>
      </c>
      <c r="C122" s="26">
        <v>54.1</v>
      </c>
      <c r="D122" s="58">
        <v>75.2</v>
      </c>
      <c r="E122" s="10">
        <f t="shared" si="45"/>
        <v>50.508333333333333</v>
      </c>
      <c r="F122" s="46">
        <f t="shared" si="40"/>
        <v>77.474999999999994</v>
      </c>
      <c r="G122" s="45">
        <f t="shared" si="46"/>
        <v>83.88333333333334</v>
      </c>
      <c r="H122" s="31">
        <f t="shared" si="41"/>
        <v>86.316666666666663</v>
      </c>
      <c r="J122" s="46">
        <f t="shared" si="38"/>
        <v>106.60782049166805</v>
      </c>
      <c r="K122" s="31">
        <f t="shared" si="47"/>
        <v>83.88333333333334</v>
      </c>
      <c r="L122" s="41">
        <f t="shared" si="48"/>
        <v>50.508333333333333</v>
      </c>
      <c r="N122" s="63">
        <v>31</v>
      </c>
      <c r="O122" s="2">
        <f t="shared" si="49"/>
        <v>75.2</v>
      </c>
      <c r="P122" s="10">
        <f t="shared" si="32"/>
        <v>27.558333333333334</v>
      </c>
      <c r="Q122" s="46">
        <f t="shared" si="25"/>
        <v>49.083333333333336</v>
      </c>
      <c r="R122" s="45">
        <f t="shared" si="44"/>
        <v>83.88333333333334</v>
      </c>
      <c r="S122" s="31">
        <f t="shared" si="26"/>
        <v>86.316666666666663</v>
      </c>
      <c r="U122" s="46">
        <f t="shared" si="34"/>
        <v>120.43846386452978</v>
      </c>
      <c r="V122" s="31">
        <f t="shared" si="35"/>
        <v>83.88333333333334</v>
      </c>
      <c r="W122" s="41">
        <f t="shared" si="43"/>
        <v>27.558333333333334</v>
      </c>
      <c r="Y122" s="31">
        <f t="shared" si="42"/>
        <v>1.7451612903225806</v>
      </c>
    </row>
    <row r="123" spans="1:25" ht="15.75">
      <c r="A123" s="68">
        <v>2021</v>
      </c>
      <c r="B123" s="68">
        <v>4</v>
      </c>
      <c r="C123" s="26">
        <v>64.099999999999994</v>
      </c>
      <c r="D123" s="58">
        <v>76.400000000000006</v>
      </c>
      <c r="E123" s="10">
        <f t="shared" si="45"/>
        <v>56.558333333333337</v>
      </c>
      <c r="F123" s="46">
        <f t="shared" si="40"/>
        <v>85.791666666666671</v>
      </c>
      <c r="G123" s="45">
        <f t="shared" si="46"/>
        <v>84.483333333333334</v>
      </c>
      <c r="H123" s="31">
        <f t="shared" si="41"/>
        <v>88.49166666666666</v>
      </c>
      <c r="J123" s="46">
        <f t="shared" si="38"/>
        <v>104.93738028584058</v>
      </c>
      <c r="K123" s="31">
        <f t="shared" si="47"/>
        <v>84.483333333333334</v>
      </c>
      <c r="L123" s="41">
        <f t="shared" si="48"/>
        <v>56.558333333333337</v>
      </c>
      <c r="N123" s="27">
        <v>42.2</v>
      </c>
      <c r="O123" s="2">
        <f t="shared" si="49"/>
        <v>76.400000000000006</v>
      </c>
      <c r="P123" s="10">
        <f t="shared" si="32"/>
        <v>32.241666666666667</v>
      </c>
      <c r="Q123" s="46">
        <f t="shared" si="25"/>
        <v>54.808333333333337</v>
      </c>
      <c r="R123" s="45">
        <f t="shared" si="44"/>
        <v>84.483333333333334</v>
      </c>
      <c r="S123" s="31">
        <f t="shared" si="26"/>
        <v>88.49166666666666</v>
      </c>
      <c r="U123" s="46">
        <f t="shared" si="34"/>
        <v>116.20315326957871</v>
      </c>
      <c r="V123" s="31">
        <f t="shared" si="35"/>
        <v>84.483333333333334</v>
      </c>
      <c r="W123" s="41">
        <f t="shared" si="43"/>
        <v>32.241666666666667</v>
      </c>
      <c r="Y123" s="31">
        <f t="shared" si="42"/>
        <v>1.5189573459715637</v>
      </c>
    </row>
    <row r="124" spans="1:25" ht="15.75">
      <c r="A124" s="68">
        <v>2021</v>
      </c>
      <c r="B124" s="68">
        <v>5</v>
      </c>
      <c r="C124" s="26">
        <v>57.3</v>
      </c>
      <c r="D124" s="2">
        <v>77.099999999999994</v>
      </c>
      <c r="E124" s="10">
        <f t="shared" si="45"/>
        <v>56.991666666666667</v>
      </c>
      <c r="F124" s="46">
        <f t="shared" si="40"/>
        <v>88.866666666666674</v>
      </c>
      <c r="G124" s="45">
        <f t="shared" si="46"/>
        <v>83.816666666666663</v>
      </c>
      <c r="H124" s="31">
        <f t="shared" si="41"/>
        <v>90.149999999999991</v>
      </c>
      <c r="J124" s="46">
        <f t="shared" si="38"/>
        <v>104.70682848369644</v>
      </c>
      <c r="K124" s="31">
        <f t="shared" si="47"/>
        <v>83.816666666666663</v>
      </c>
      <c r="L124" s="41">
        <f t="shared" si="48"/>
        <v>56.991666666666667</v>
      </c>
      <c r="N124" s="27">
        <v>37.700000000000003</v>
      </c>
      <c r="O124" s="2">
        <f t="shared" si="49"/>
        <v>77.099999999999994</v>
      </c>
      <c r="P124" s="10">
        <f t="shared" si="32"/>
        <v>33.25</v>
      </c>
      <c r="Q124" s="46">
        <f t="shared" si="25"/>
        <v>56.574999999999996</v>
      </c>
      <c r="R124" s="45">
        <f t="shared" si="44"/>
        <v>83.816666666666663</v>
      </c>
      <c r="S124" s="31">
        <f t="shared" si="26"/>
        <v>90.149999999999991</v>
      </c>
      <c r="U124" s="46">
        <f t="shared" si="34"/>
        <v>115.20802005012531</v>
      </c>
      <c r="V124" s="31">
        <f t="shared" si="35"/>
        <v>83.816666666666663</v>
      </c>
      <c r="W124" s="41">
        <f t="shared" si="43"/>
        <v>33.25</v>
      </c>
      <c r="Y124" s="31">
        <f t="shared" si="42"/>
        <v>1.5198938992042439</v>
      </c>
    </row>
    <row r="125" spans="1:25" ht="15.75">
      <c r="A125" s="68">
        <v>2021</v>
      </c>
      <c r="B125" s="68">
        <v>6</v>
      </c>
      <c r="C125" s="26">
        <v>87.5</v>
      </c>
      <c r="D125" s="59">
        <v>81.8</v>
      </c>
      <c r="E125" s="10">
        <f t="shared" si="45"/>
        <v>60.391666666666659</v>
      </c>
      <c r="F125" s="46">
        <f t="shared" si="40"/>
        <v>98.241666666666674</v>
      </c>
      <c r="G125" s="45">
        <f t="shared" si="46"/>
        <v>83.100000000000009</v>
      </c>
      <c r="H125" s="31">
        <f t="shared" si="41"/>
        <v>92.649999999999991</v>
      </c>
      <c r="J125" s="46">
        <f t="shared" si="38"/>
        <v>103.76017662481027</v>
      </c>
      <c r="K125" s="31">
        <f t="shared" si="47"/>
        <v>83.100000000000009</v>
      </c>
      <c r="L125" s="41">
        <f t="shared" si="48"/>
        <v>60.391666666666659</v>
      </c>
      <c r="N125" s="27">
        <v>56.4</v>
      </c>
      <c r="O125" s="2">
        <f t="shared" si="49"/>
        <v>81.8</v>
      </c>
      <c r="P125" s="10">
        <f t="shared" si="32"/>
        <v>36.583333333333336</v>
      </c>
      <c r="Q125" s="46">
        <f t="shared" si="25"/>
        <v>62.474999999999994</v>
      </c>
      <c r="R125" s="45">
        <f t="shared" si="44"/>
        <v>83.100000000000009</v>
      </c>
      <c r="S125" s="31">
        <f t="shared" si="26"/>
        <v>92.649999999999991</v>
      </c>
      <c r="U125" s="46">
        <f t="shared" si="34"/>
        <v>112.71526195899771</v>
      </c>
      <c r="V125" s="31">
        <f t="shared" si="35"/>
        <v>83.100000000000009</v>
      </c>
      <c r="W125" s="41">
        <f t="shared" si="43"/>
        <v>36.583333333333336</v>
      </c>
      <c r="Y125" s="31">
        <f t="shared" si="42"/>
        <v>1.551418439716312</v>
      </c>
    </row>
    <row r="126" spans="1:25" ht="15.75">
      <c r="A126" s="68">
        <v>2021</v>
      </c>
      <c r="B126" s="68">
        <v>7</v>
      </c>
      <c r="C126" s="26">
        <v>82.4</v>
      </c>
      <c r="D126" s="58">
        <v>83.6</v>
      </c>
      <c r="E126" s="10">
        <f t="shared" si="45"/>
        <v>65.908333333333346</v>
      </c>
      <c r="F126" s="46">
        <f t="shared" si="40"/>
        <v>107.34999999999998</v>
      </c>
      <c r="G126" s="45">
        <f t="shared" si="46"/>
        <v>83.883333333333326</v>
      </c>
      <c r="H126" s="31">
        <f t="shared" si="41"/>
        <v>95.708333333333329</v>
      </c>
      <c r="J126" s="46">
        <f t="shared" si="38"/>
        <v>102.72727272727272</v>
      </c>
      <c r="K126" s="31">
        <f t="shared" si="47"/>
        <v>83.883333333333326</v>
      </c>
      <c r="L126" s="41">
        <f t="shared" si="48"/>
        <v>65.908333333333346</v>
      </c>
      <c r="N126" s="27">
        <v>54.2</v>
      </c>
      <c r="O126" s="2">
        <f t="shared" si="49"/>
        <v>83.6</v>
      </c>
      <c r="P126" s="10">
        <f t="shared" si="32"/>
        <v>41.383333333333333</v>
      </c>
      <c r="Q126" s="46">
        <f t="shared" si="25"/>
        <v>67.974999999999994</v>
      </c>
      <c r="R126" s="45">
        <f t="shared" si="44"/>
        <v>83.883333333333326</v>
      </c>
      <c r="S126" s="31">
        <f t="shared" si="26"/>
        <v>95.708333333333329</v>
      </c>
      <c r="U126" s="46">
        <f t="shared" si="34"/>
        <v>110.26983487716471</v>
      </c>
      <c r="V126" s="31">
        <f t="shared" si="35"/>
        <v>83.883333333333326</v>
      </c>
      <c r="W126" s="41">
        <f t="shared" si="43"/>
        <v>41.383333333333333</v>
      </c>
      <c r="Y126" s="31">
        <f t="shared" si="42"/>
        <v>1.5202952029520296</v>
      </c>
    </row>
    <row r="127" spans="1:25" ht="15.75">
      <c r="A127" s="68">
        <v>2021</v>
      </c>
      <c r="B127" s="68">
        <v>8</v>
      </c>
      <c r="C127" s="86">
        <v>61.3</v>
      </c>
      <c r="D127" s="58">
        <v>79.7</v>
      </c>
      <c r="E127" s="10">
        <f t="shared" si="45"/>
        <v>70.474999999999994</v>
      </c>
      <c r="F127" s="46">
        <f t="shared" si="40"/>
        <v>117.64166666666667</v>
      </c>
      <c r="G127" s="45">
        <f t="shared" si="46"/>
        <v>84.999999999999986</v>
      </c>
      <c r="H127" s="31">
        <f t="shared" si="41"/>
        <v>99.02500000000002</v>
      </c>
      <c r="J127" s="46">
        <f t="shared" si="38"/>
        <v>102.06101454416459</v>
      </c>
      <c r="K127" s="31">
        <f t="shared" si="47"/>
        <v>84.999999999999986</v>
      </c>
      <c r="L127" s="41">
        <f t="shared" si="48"/>
        <v>70.474999999999994</v>
      </c>
      <c r="N127" s="27">
        <v>35.799999999999997</v>
      </c>
      <c r="O127" s="2">
        <f t="shared" si="49"/>
        <v>79.7</v>
      </c>
      <c r="P127" s="10">
        <f t="shared" si="32"/>
        <v>44.35</v>
      </c>
      <c r="Q127" s="46">
        <f t="shared" si="25"/>
        <v>73.850000000000009</v>
      </c>
      <c r="R127" s="45">
        <f t="shared" si="44"/>
        <v>84.999999999999986</v>
      </c>
      <c r="S127" s="31">
        <f t="shared" si="26"/>
        <v>99.02500000000002</v>
      </c>
      <c r="U127" s="46">
        <f t="shared" si="34"/>
        <v>109.16572717023675</v>
      </c>
      <c r="V127" s="31">
        <f t="shared" si="35"/>
        <v>84.999999999999986</v>
      </c>
      <c r="W127" s="41">
        <f t="shared" si="43"/>
        <v>44.35</v>
      </c>
      <c r="Y127" s="31">
        <f t="shared" si="42"/>
        <v>1.7122905027932962</v>
      </c>
    </row>
    <row r="128" spans="1:25" ht="15.75">
      <c r="A128" s="68">
        <v>2021</v>
      </c>
      <c r="B128" s="68">
        <v>9</v>
      </c>
      <c r="C128" s="8">
        <v>116.3</v>
      </c>
      <c r="D128" s="87">
        <v>88.2</v>
      </c>
      <c r="E128" s="10">
        <f t="shared" si="45"/>
        <v>82.658333333333346</v>
      </c>
      <c r="F128" s="46">
        <f t="shared" si="40"/>
        <v>136.12499999999997</v>
      </c>
      <c r="G128" s="45">
        <f t="shared" si="46"/>
        <v>87.399999999999991</v>
      </c>
      <c r="H128" s="31">
        <f t="shared" si="41"/>
        <v>104.26666666666667</v>
      </c>
      <c r="J128" s="46">
        <f t="shared" si="38"/>
        <v>100.57364653694928</v>
      </c>
      <c r="K128" s="31">
        <f t="shared" si="47"/>
        <v>87.399999999999991</v>
      </c>
      <c r="L128" s="41">
        <f t="shared" si="48"/>
        <v>82.658333333333346</v>
      </c>
      <c r="N128" s="27">
        <v>74.400000000000006</v>
      </c>
      <c r="O128" s="2">
        <f t="shared" si="49"/>
        <v>88.2</v>
      </c>
      <c r="P128" s="10">
        <f t="shared" si="32"/>
        <v>52.70000000000001</v>
      </c>
      <c r="Q128" s="46">
        <f t="shared" si="25"/>
        <v>85.733333333333334</v>
      </c>
      <c r="R128" s="45">
        <f t="shared" si="44"/>
        <v>87.399999999999991</v>
      </c>
      <c r="S128" s="31">
        <f t="shared" si="26"/>
        <v>104.26666666666667</v>
      </c>
      <c r="U128" s="46">
        <f t="shared" si="34"/>
        <v>106.58444022770398</v>
      </c>
      <c r="V128" s="31">
        <f t="shared" si="35"/>
        <v>87.399999999999991</v>
      </c>
      <c r="W128" s="41">
        <f t="shared" si="43"/>
        <v>52.70000000000001</v>
      </c>
      <c r="Y128" s="31">
        <f t="shared" si="42"/>
        <v>1.5631720430107525</v>
      </c>
    </row>
    <row r="129" spans="1:25" ht="15.75">
      <c r="A129" s="68">
        <v>2021</v>
      </c>
      <c r="B129" s="68">
        <v>10</v>
      </c>
      <c r="C129" s="8">
        <v>91.7</v>
      </c>
      <c r="D129" s="58">
        <v>88.3</v>
      </c>
      <c r="E129" s="10">
        <f t="shared" si="45"/>
        <v>88.091666666666683</v>
      </c>
      <c r="F129" s="46">
        <f t="shared" si="40"/>
        <v>147.67499999999998</v>
      </c>
      <c r="G129" s="45">
        <f t="shared" si="46"/>
        <v>89.483333333333334</v>
      </c>
      <c r="H129" s="31">
        <f t="shared" si="41"/>
        <v>110.19166666666666</v>
      </c>
      <c r="J129" s="46">
        <f t="shared" si="38"/>
        <v>100.15797937754233</v>
      </c>
      <c r="K129" s="31">
        <f t="shared" si="47"/>
        <v>89.483333333333334</v>
      </c>
      <c r="L129" s="41">
        <f t="shared" si="48"/>
        <v>88.091666666666683</v>
      </c>
      <c r="N129" s="27">
        <v>56.3</v>
      </c>
      <c r="O129" s="2">
        <f t="shared" si="49"/>
        <v>88.3</v>
      </c>
      <c r="P129" s="10">
        <f t="shared" si="32"/>
        <v>55.983333333333341</v>
      </c>
      <c r="Q129" s="46">
        <f t="shared" si="25"/>
        <v>92.591666666666654</v>
      </c>
      <c r="R129" s="45">
        <f t="shared" si="44"/>
        <v>89.483333333333334</v>
      </c>
      <c r="S129" s="31">
        <f t="shared" si="26"/>
        <v>110.19166666666666</v>
      </c>
      <c r="U129" s="46">
        <f t="shared" si="34"/>
        <v>105.98392378684132</v>
      </c>
      <c r="V129" s="31">
        <f t="shared" si="35"/>
        <v>89.483333333333334</v>
      </c>
      <c r="W129" s="41">
        <f t="shared" si="43"/>
        <v>55.983333333333341</v>
      </c>
      <c r="Y129" s="31">
        <f t="shared" si="42"/>
        <v>1.6287744227353464</v>
      </c>
    </row>
    <row r="130" spans="1:25" ht="15.75">
      <c r="A130" s="68">
        <v>2021</v>
      </c>
      <c r="B130" s="68">
        <v>11</v>
      </c>
      <c r="C130" s="8">
        <v>73.400000000000006</v>
      </c>
      <c r="D130" s="58">
        <v>84.4</v>
      </c>
      <c r="E130" s="10">
        <f t="shared" si="45"/>
        <v>90.208333333333329</v>
      </c>
      <c r="F130" s="46">
        <f t="shared" si="40"/>
        <v>165.92499999999998</v>
      </c>
      <c r="G130" s="45">
        <f t="shared" si="46"/>
        <v>90.758333333333326</v>
      </c>
      <c r="H130" s="31">
        <f t="shared" si="41"/>
        <v>117.85000000000001</v>
      </c>
      <c r="J130" s="46">
        <f t="shared" si="38"/>
        <v>100.06096997690531</v>
      </c>
      <c r="K130" s="31">
        <f t="shared" si="47"/>
        <v>90.758333333333326</v>
      </c>
      <c r="L130" s="41">
        <f t="shared" si="48"/>
        <v>90.208333333333329</v>
      </c>
      <c r="N130" s="27">
        <v>49.3</v>
      </c>
      <c r="O130" s="2">
        <f t="shared" si="49"/>
        <v>84.4</v>
      </c>
      <c r="P130" s="10">
        <f t="shared" si="32"/>
        <v>57.541666666666664</v>
      </c>
      <c r="Q130" s="46">
        <f t="shared" si="25"/>
        <v>103.93333333333334</v>
      </c>
      <c r="R130" s="45">
        <f t="shared" si="44"/>
        <v>90.758333333333326</v>
      </c>
      <c r="S130" s="31">
        <f t="shared" si="26"/>
        <v>117.85000000000001</v>
      </c>
      <c r="U130" s="46">
        <f t="shared" si="34"/>
        <v>105.77262853005068</v>
      </c>
      <c r="Y130" s="31">
        <f t="shared" si="42"/>
        <v>1.4888438133874242</v>
      </c>
    </row>
    <row r="131" spans="1:25" ht="15.75">
      <c r="A131" s="68">
        <v>2021</v>
      </c>
      <c r="B131" s="68">
        <v>12</v>
      </c>
      <c r="C131" s="8">
        <v>153.69999999999999</v>
      </c>
      <c r="D131" s="58">
        <v>99.8</v>
      </c>
      <c r="E131" s="10">
        <f t="shared" si="45"/>
        <v>103.75833333333333</v>
      </c>
      <c r="F131" s="46">
        <f t="shared" si="40"/>
        <v>187.24166666666665</v>
      </c>
      <c r="G131" s="45">
        <f t="shared" si="46"/>
        <v>94.149999999999991</v>
      </c>
      <c r="H131" s="31">
        <f t="shared" si="41"/>
        <v>125.16666666666664</v>
      </c>
      <c r="J131" s="46">
        <f t="shared" si="38"/>
        <v>99.073969962252022</v>
      </c>
      <c r="K131" s="31">
        <f t="shared" si="47"/>
        <v>94.149999999999991</v>
      </c>
      <c r="L131" s="41">
        <f t="shared" si="48"/>
        <v>103.75833333333333</v>
      </c>
      <c r="N131" s="27">
        <v>96.9</v>
      </c>
      <c r="O131" s="2">
        <f t="shared" si="49"/>
        <v>99.8</v>
      </c>
      <c r="P131" s="10">
        <f t="shared" si="32"/>
        <v>65.850000000000009</v>
      </c>
      <c r="Q131" s="46">
        <f t="shared" si="25"/>
        <v>116.75</v>
      </c>
      <c r="R131" s="45">
        <f t="shared" si="44"/>
        <v>94.149999999999991</v>
      </c>
      <c r="S131" s="31">
        <f t="shared" si="26"/>
        <v>125.16666666666664</v>
      </c>
      <c r="U131" s="46">
        <f t="shared" si="34"/>
        <v>104.29764616552771</v>
      </c>
      <c r="Y131" s="31">
        <f t="shared" si="42"/>
        <v>1.5861713106295148</v>
      </c>
    </row>
    <row r="132" spans="1:25" ht="15.75">
      <c r="A132" s="68">
        <v>2022</v>
      </c>
      <c r="B132" s="68">
        <v>1</v>
      </c>
      <c r="C132" s="8">
        <v>130.6</v>
      </c>
      <c r="D132" s="58">
        <v>100.5</v>
      </c>
      <c r="E132" s="10">
        <f t="shared" si="45"/>
        <v>111.36666666666666</v>
      </c>
      <c r="F132" s="46">
        <f t="shared" si="40"/>
        <v>194.33333333333334</v>
      </c>
      <c r="G132" s="45">
        <f t="shared" si="46"/>
        <v>97.116666666666674</v>
      </c>
      <c r="H132" s="31">
        <f t="shared" si="41"/>
        <v>129.30833333333331</v>
      </c>
      <c r="I132" s="8"/>
      <c r="J132" s="46">
        <f t="shared" si="38"/>
        <v>98.720442981143378</v>
      </c>
      <c r="K132" s="31">
        <f t="shared" si="47"/>
        <v>97.116666666666674</v>
      </c>
      <c r="L132" s="41">
        <f t="shared" si="48"/>
        <v>111.36666666666666</v>
      </c>
      <c r="N132" s="27">
        <v>81.900000000000006</v>
      </c>
      <c r="O132" s="2">
        <f t="shared" si="49"/>
        <v>100.5</v>
      </c>
      <c r="P132" s="10">
        <f t="shared" si="32"/>
        <v>70.283333333333346</v>
      </c>
      <c r="Q132" s="46">
        <f t="shared" si="25"/>
        <v>121.44166666666666</v>
      </c>
      <c r="R132" s="45">
        <f t="shared" si="44"/>
        <v>97.116666666666674</v>
      </c>
      <c r="S132" s="31">
        <f t="shared" si="26"/>
        <v>129.30833333333331</v>
      </c>
      <c r="U132" s="46">
        <f t="shared" si="34"/>
        <v>103.81788000948542</v>
      </c>
      <c r="Y132" s="31">
        <f t="shared" si="42"/>
        <v>1.5946275946275945</v>
      </c>
    </row>
    <row r="133" spans="1:25" ht="15.75">
      <c r="A133" s="68">
        <v>2022</v>
      </c>
      <c r="B133" s="68">
        <v>2</v>
      </c>
      <c r="C133" s="8">
        <v>157.69999999999999</v>
      </c>
      <c r="D133" s="58">
        <v>106.5</v>
      </c>
      <c r="E133" s="10">
        <f t="shared" si="45"/>
        <v>125.675</v>
      </c>
      <c r="F133" s="46">
        <f t="shared" si="40"/>
        <v>205.51666666666665</v>
      </c>
      <c r="G133" s="45">
        <f t="shared" si="46"/>
        <v>101.25833333333333</v>
      </c>
      <c r="H133" s="31">
        <f t="shared" si="41"/>
        <v>133.10833333333332</v>
      </c>
      <c r="J133" s="46">
        <f t="shared" si="38"/>
        <v>98.057158013394343</v>
      </c>
      <c r="K133" s="31">
        <f t="shared" si="47"/>
        <v>101.25833333333333</v>
      </c>
      <c r="L133" s="41">
        <f t="shared" si="48"/>
        <v>125.675</v>
      </c>
      <c r="N133" s="63">
        <v>97</v>
      </c>
      <c r="O133" s="2">
        <f t="shared" si="49"/>
        <v>106.5</v>
      </c>
      <c r="P133" s="10">
        <f t="shared" si="32"/>
        <v>78.95</v>
      </c>
      <c r="Q133" s="46">
        <f t="shared" si="25"/>
        <v>128.74166666666667</v>
      </c>
      <c r="R133" s="45">
        <f t="shared" si="44"/>
        <v>101.25833333333333</v>
      </c>
      <c r="S133" s="31">
        <f t="shared" si="26"/>
        <v>133.10833333333332</v>
      </c>
      <c r="U133" s="46">
        <f t="shared" si="34"/>
        <v>102.82562803462106</v>
      </c>
      <c r="Y133" s="31">
        <f t="shared" si="42"/>
        <v>1.6257731958762884</v>
      </c>
    </row>
    <row r="134" spans="1:25" ht="15.75">
      <c r="A134" s="68">
        <v>2022</v>
      </c>
      <c r="B134" s="68">
        <v>3</v>
      </c>
      <c r="C134" s="8">
        <v>186.7</v>
      </c>
      <c r="D134" s="58">
        <v>115.8</v>
      </c>
      <c r="E134" s="10">
        <f t="shared" si="45"/>
        <v>141.99166666666667</v>
      </c>
      <c r="F134" s="46">
        <f t="shared" si="40"/>
        <v>212.39166666666665</v>
      </c>
      <c r="G134" s="45">
        <f t="shared" si="46"/>
        <v>106.56666666666666</v>
      </c>
      <c r="H134" s="31">
        <f t="shared" si="41"/>
        <v>136.49166666666667</v>
      </c>
      <c r="J134" s="46">
        <f t="shared" si="38"/>
        <v>97.505135277891895</v>
      </c>
      <c r="K134" s="31">
        <f t="shared" si="47"/>
        <v>106.56666666666666</v>
      </c>
      <c r="L134" s="41">
        <f t="shared" si="48"/>
        <v>141.99166666666667</v>
      </c>
      <c r="N134" s="27">
        <v>117.2</v>
      </c>
      <c r="O134" s="2">
        <f t="shared" si="49"/>
        <v>115.8</v>
      </c>
      <c r="P134" s="10">
        <f t="shared" si="32"/>
        <v>89.300000000000011</v>
      </c>
      <c r="Q134" s="46">
        <f t="shared" si="25"/>
        <v>133.77500000000001</v>
      </c>
      <c r="R134" s="45">
        <f t="shared" si="44"/>
        <v>106.56666666666666</v>
      </c>
      <c r="S134" s="31">
        <f t="shared" si="26"/>
        <v>136.49166666666667</v>
      </c>
      <c r="U134" s="46">
        <f t="shared" si="34"/>
        <v>101.93355729749906</v>
      </c>
      <c r="Y134" s="31">
        <f t="shared" si="42"/>
        <v>1.5930034129692832</v>
      </c>
    </row>
    <row r="135" spans="1:25" ht="15.75">
      <c r="A135" s="68">
        <v>2022</v>
      </c>
      <c r="B135" s="68">
        <v>4</v>
      </c>
      <c r="C135" s="8">
        <v>184.5</v>
      </c>
      <c r="D135" s="58">
        <v>131.69999999999999</v>
      </c>
      <c r="E135" s="10">
        <f t="shared" si="45"/>
        <v>155.40833333333333</v>
      </c>
      <c r="F135" s="46">
        <f t="shared" si="40"/>
        <v>215.6</v>
      </c>
      <c r="G135" s="45">
        <f t="shared" si="46"/>
        <v>113.80833333333332</v>
      </c>
      <c r="H135" s="31">
        <f t="shared" si="41"/>
        <v>139.625</v>
      </c>
      <c r="J135" s="46">
        <f t="shared" si="38"/>
        <v>97.323180867606837</v>
      </c>
      <c r="K135" s="31">
        <f t="shared" si="47"/>
        <v>113.80833333333332</v>
      </c>
      <c r="L135" s="41">
        <f t="shared" si="48"/>
        <v>155.40833333333333</v>
      </c>
      <c r="N135" s="27">
        <v>113.9</v>
      </c>
      <c r="O135" s="2">
        <f t="shared" si="49"/>
        <v>131.69999999999999</v>
      </c>
      <c r="P135" s="10">
        <f t="shared" si="32"/>
        <v>97.391666666666666</v>
      </c>
      <c r="Q135" s="46">
        <f t="shared" si="25"/>
        <v>136.4</v>
      </c>
      <c r="R135" s="45">
        <f t="shared" si="44"/>
        <v>113.80833333333332</v>
      </c>
      <c r="S135" s="31">
        <f t="shared" si="26"/>
        <v>139.625</v>
      </c>
      <c r="U135" s="46">
        <f t="shared" si="34"/>
        <v>101.68563360999401</v>
      </c>
      <c r="Y135" s="31">
        <f t="shared" si="42"/>
        <v>1.6198419666374011</v>
      </c>
    </row>
    <row r="136" spans="1:25" ht="15.75">
      <c r="A136" s="68">
        <v>2022</v>
      </c>
      <c r="B136" s="68">
        <v>5</v>
      </c>
      <c r="C136" s="93">
        <v>217.9</v>
      </c>
      <c r="D136" s="58">
        <v>136.80000000000001</v>
      </c>
      <c r="E136" s="10">
        <f t="shared" si="45"/>
        <v>177.96666666666667</v>
      </c>
      <c r="F136" s="46">
        <f t="shared" si="40"/>
        <v>216.32500000000002</v>
      </c>
      <c r="G136" s="45">
        <f t="shared" si="46"/>
        <v>122.21666666666665</v>
      </c>
      <c r="H136" s="31">
        <f t="shared" si="41"/>
        <v>138.79166666666669</v>
      </c>
      <c r="I136" s="22"/>
      <c r="J136" s="46">
        <f t="shared" si="38"/>
        <v>96.867390897171759</v>
      </c>
      <c r="K136" s="31">
        <f t="shared" si="47"/>
        <v>122.21666666666665</v>
      </c>
      <c r="L136" s="41">
        <f t="shared" si="48"/>
        <v>177.96666666666667</v>
      </c>
      <c r="N136" s="27">
        <v>134.80000000000001</v>
      </c>
      <c r="O136" s="2">
        <f t="shared" si="49"/>
        <v>136.80000000000001</v>
      </c>
      <c r="P136" s="10">
        <f t="shared" si="32"/>
        <v>111.05833333333335</v>
      </c>
      <c r="Q136" s="46">
        <f t="shared" si="25"/>
        <v>137.49166666666665</v>
      </c>
      <c r="R136" s="45">
        <f t="shared" si="44"/>
        <v>122.21666666666665</v>
      </c>
      <c r="S136" s="31">
        <f t="shared" si="26"/>
        <v>138.79166666666669</v>
      </c>
      <c r="U136" s="46">
        <f t="shared" si="34"/>
        <v>101.00472724544159</v>
      </c>
      <c r="Y136" s="31">
        <f t="shared" si="42"/>
        <v>1.6164688427299703</v>
      </c>
    </row>
    <row r="137" spans="1:25" ht="15.75">
      <c r="A137" s="68">
        <v>2022</v>
      </c>
      <c r="B137" s="68">
        <v>6</v>
      </c>
      <c r="C137" s="8">
        <v>184.7</v>
      </c>
      <c r="D137" s="58">
        <v>119.8</v>
      </c>
      <c r="E137" s="10">
        <f t="shared" si="45"/>
        <v>189.82499999999996</v>
      </c>
      <c r="F137" s="46">
        <f t="shared" si="40"/>
        <v>216.50000000000003</v>
      </c>
      <c r="G137" s="45">
        <f t="shared" si="46"/>
        <v>126.83333333333333</v>
      </c>
      <c r="H137" s="31">
        <f t="shared" si="41"/>
        <v>138</v>
      </c>
      <c r="J137" s="46">
        <f t="shared" si="38"/>
        <v>96.681592695026126</v>
      </c>
      <c r="K137" s="31">
        <f t="shared" si="47"/>
        <v>126.83333333333333</v>
      </c>
      <c r="L137" s="41">
        <f t="shared" si="48"/>
        <v>189.82499999999996</v>
      </c>
      <c r="N137" s="27">
        <v>117.6</v>
      </c>
      <c r="O137" s="2">
        <f t="shared" si="49"/>
        <v>119.8</v>
      </c>
      <c r="P137" s="10">
        <f t="shared" si="32"/>
        <v>118.47500000000001</v>
      </c>
      <c r="Q137" s="46">
        <f t="shared" si="25"/>
        <v>138.15</v>
      </c>
      <c r="R137" s="45">
        <f t="shared" si="44"/>
        <v>126.83333333333333</v>
      </c>
      <c r="S137" s="31">
        <f t="shared" si="26"/>
        <v>138</v>
      </c>
      <c r="U137" s="46">
        <f t="shared" si="34"/>
        <v>100.70549342336639</v>
      </c>
      <c r="Y137" s="31">
        <f t="shared" si="42"/>
        <v>1.5705782312925169</v>
      </c>
    </row>
    <row r="138" spans="1:25" ht="15.75">
      <c r="A138" s="68">
        <v>2022</v>
      </c>
      <c r="B138" s="68">
        <v>7</v>
      </c>
      <c r="C138" s="8">
        <v>207.8</v>
      </c>
      <c r="D138" s="58">
        <v>129.5</v>
      </c>
      <c r="E138" s="10">
        <f t="shared" si="45"/>
        <v>200.76666666666665</v>
      </c>
      <c r="F138" s="46">
        <f t="shared" si="40"/>
        <v>235.20000000000002</v>
      </c>
      <c r="G138" s="45">
        <f t="shared" si="46"/>
        <v>131.72499999999999</v>
      </c>
      <c r="H138" s="31">
        <f t="shared" si="41"/>
        <v>144.69999999999999</v>
      </c>
      <c r="J138" s="46">
        <f t="shared" si="38"/>
        <v>96.561099120039842</v>
      </c>
      <c r="K138" s="31">
        <f t="shared" si="47"/>
        <v>131.72499999999999</v>
      </c>
      <c r="L138" s="41">
        <f t="shared" si="48"/>
        <v>200.76666666666665</v>
      </c>
      <c r="N138" s="27">
        <v>132.5</v>
      </c>
      <c r="O138" s="2">
        <f t="shared" si="49"/>
        <v>129.5</v>
      </c>
      <c r="P138" s="10">
        <f t="shared" si="32"/>
        <v>125.65833333333332</v>
      </c>
      <c r="Q138" s="46">
        <f t="shared" si="25"/>
        <v>150.07499999999999</v>
      </c>
      <c r="R138" s="45">
        <f t="shared" si="44"/>
        <v>131.72499999999999</v>
      </c>
      <c r="S138" s="31">
        <f t="shared" si="26"/>
        <v>144.69999999999999</v>
      </c>
      <c r="U138" s="46">
        <f t="shared" si="34"/>
        <v>100.48279063598382</v>
      </c>
      <c r="Y138" s="31">
        <f t="shared" si="42"/>
        <v>1.568301886792453</v>
      </c>
    </row>
    <row r="139" spans="1:25" ht="15.75">
      <c r="A139" s="68">
        <v>2022</v>
      </c>
      <c r="B139" s="68">
        <v>8</v>
      </c>
      <c r="C139" s="8">
        <v>187.6</v>
      </c>
      <c r="D139" s="58">
        <v>117.1</v>
      </c>
      <c r="E139" s="10">
        <f t="shared" si="45"/>
        <v>208.0083333333333</v>
      </c>
      <c r="F139" s="46">
        <f t="shared" si="40"/>
        <v>252.68333333333337</v>
      </c>
      <c r="G139" s="45">
        <f t="shared" si="46"/>
        <v>133.99166666666667</v>
      </c>
      <c r="H139" s="31">
        <f t="shared" si="41"/>
        <v>151.43333333333334</v>
      </c>
      <c r="J139" s="46">
        <f t="shared" si="38"/>
        <v>96.441648972396933</v>
      </c>
      <c r="K139" s="31">
        <f t="shared" si="47"/>
        <v>133.99166666666667</v>
      </c>
      <c r="L139" s="41">
        <f t="shared" si="48"/>
        <v>208.0083333333333</v>
      </c>
      <c r="M139" s="8"/>
      <c r="N139" s="27">
        <v>118.9</v>
      </c>
      <c r="O139" s="2">
        <f t="shared" si="49"/>
        <v>117.1</v>
      </c>
      <c r="P139" s="10">
        <f t="shared" si="32"/>
        <v>130.56666666666666</v>
      </c>
      <c r="Q139" s="46">
        <f t="shared" si="25"/>
        <v>161.50833333333333</v>
      </c>
      <c r="R139" s="45">
        <f t="shared" si="44"/>
        <v>133.99166666666667</v>
      </c>
      <c r="S139" s="31">
        <f t="shared" si="26"/>
        <v>151.43333333333334</v>
      </c>
      <c r="U139" s="46">
        <f t="shared" si="34"/>
        <v>100.26231810058718</v>
      </c>
      <c r="Y139" s="31">
        <f t="shared" si="42"/>
        <v>1.5777964676198486</v>
      </c>
    </row>
    <row r="140" spans="1:25" ht="15.75">
      <c r="A140" s="68">
        <v>2022</v>
      </c>
      <c r="B140" s="68">
        <v>9</v>
      </c>
      <c r="C140" s="8">
        <v>210.3</v>
      </c>
      <c r="D140" s="58">
        <v>136.5</v>
      </c>
      <c r="E140" s="10">
        <f t="shared" si="45"/>
        <v>214.35833333333332</v>
      </c>
      <c r="F140" s="46">
        <f t="shared" ref="F140:F159" si="50">(C140+C141+C142+C143+C144+C145+C146/2)/6</f>
        <v>267.39999999999998</v>
      </c>
      <c r="G140" s="45">
        <f t="shared" si="46"/>
        <v>138.21666666666667</v>
      </c>
      <c r="H140" s="31">
        <f t="shared" ref="H140:H159" si="51">(D140+D141+D142+D143+D144+D145+D146/2)/6</f>
        <v>158.48333333333332</v>
      </c>
      <c r="I140" s="9"/>
      <c r="J140" s="46">
        <f t="shared" si="38"/>
        <v>96.447925980639894</v>
      </c>
      <c r="K140" s="31">
        <f t="shared" si="47"/>
        <v>138.21666666666667</v>
      </c>
      <c r="L140" s="41">
        <f t="shared" si="48"/>
        <v>214.35833333333332</v>
      </c>
      <c r="N140" s="27">
        <v>135.5</v>
      </c>
      <c r="O140" s="2">
        <f t="shared" si="49"/>
        <v>136.5</v>
      </c>
      <c r="P140" s="10">
        <f t="shared" si="32"/>
        <v>135.29999999999998</v>
      </c>
      <c r="Q140" s="46">
        <f t="shared" si="25"/>
        <v>171.875</v>
      </c>
      <c r="R140" s="45">
        <f t="shared" si="44"/>
        <v>138.21666666666667</v>
      </c>
      <c r="S140" s="31">
        <f t="shared" ref="S140:S159" si="52">(O140+O141+O142+O143+O144+O145+O146/2)/6</f>
        <v>158.48333333333332</v>
      </c>
      <c r="U140" s="46">
        <f t="shared" si="34"/>
        <v>100.21557033752156</v>
      </c>
      <c r="Y140" s="31">
        <f t="shared" ref="Y140:Y160" si="53">C140/N140</f>
        <v>1.552029520295203</v>
      </c>
    </row>
    <row r="141" spans="1:25" ht="15.75">
      <c r="A141" s="68">
        <v>2022</v>
      </c>
      <c r="B141" s="68">
        <v>10</v>
      </c>
      <c r="C141" s="8">
        <v>201.6</v>
      </c>
      <c r="D141" s="58">
        <v>132.69999999999999</v>
      </c>
      <c r="E141" s="10">
        <f t="shared" si="45"/>
        <v>217.02499999999998</v>
      </c>
      <c r="F141" s="31">
        <f t="shared" si="50"/>
        <v>277.18333333333334</v>
      </c>
      <c r="G141" s="45">
        <f t="shared" si="46"/>
        <v>139.70833333333334</v>
      </c>
      <c r="H141" s="31">
        <f t="shared" si="51"/>
        <v>160.9</v>
      </c>
      <c r="J141" s="46">
        <f t="shared" si="38"/>
        <v>96.43743040356334</v>
      </c>
      <c r="K141" s="31">
        <f t="shared" si="47"/>
        <v>139.70833333333334</v>
      </c>
      <c r="L141" s="41">
        <f t="shared" si="48"/>
        <v>217.02499999999998</v>
      </c>
      <c r="N141" s="27">
        <v>130.4</v>
      </c>
      <c r="O141" s="2">
        <f t="shared" si="49"/>
        <v>132.69999999999999</v>
      </c>
      <c r="P141" s="10">
        <f t="shared" si="32"/>
        <v>137.77500000000001</v>
      </c>
      <c r="Q141" s="46">
        <f t="shared" ref="Q141:Q159" si="54">(N141+N142+N143+N144+N145+N146+N147/2)/6</f>
        <v>178.25833333333335</v>
      </c>
      <c r="R141" s="45">
        <f t="shared" si="44"/>
        <v>139.70833333333334</v>
      </c>
      <c r="S141" s="31">
        <f t="shared" si="52"/>
        <v>160.9</v>
      </c>
      <c r="U141" s="46">
        <f t="shared" si="34"/>
        <v>100.14032540978648</v>
      </c>
      <c r="Y141" s="31">
        <f t="shared" si="53"/>
        <v>1.5460122699386503</v>
      </c>
    </row>
    <row r="142" spans="1:25" ht="15.75">
      <c r="A142" s="68">
        <v>2022</v>
      </c>
      <c r="B142" s="68">
        <v>11</v>
      </c>
      <c r="C142" s="8">
        <v>176.1</v>
      </c>
      <c r="D142" s="58">
        <v>120.7</v>
      </c>
      <c r="E142" s="10">
        <f t="shared" si="45"/>
        <v>212.84166666666661</v>
      </c>
      <c r="F142" s="46">
        <f t="shared" si="50"/>
        <v>291.39166666666659</v>
      </c>
      <c r="G142" s="45">
        <f t="shared" si="46"/>
        <v>137.45000000000002</v>
      </c>
      <c r="H142" s="31">
        <f t="shared" si="51"/>
        <v>164.23333333333335</v>
      </c>
      <c r="J142" s="46">
        <f t="shared" si="38"/>
        <v>96.457852080967854</v>
      </c>
      <c r="K142" s="31">
        <f t="shared" si="47"/>
        <v>137.45000000000002</v>
      </c>
      <c r="L142" s="41">
        <f t="shared" si="48"/>
        <v>212.84166666666661</v>
      </c>
      <c r="N142" s="27">
        <v>110.5</v>
      </c>
      <c r="O142" s="2">
        <f t="shared" si="49"/>
        <v>120.7</v>
      </c>
      <c r="P142" s="10">
        <f t="shared" si="32"/>
        <v>135.46666666666667</v>
      </c>
      <c r="Q142" s="46">
        <f t="shared" si="54"/>
        <v>187.51666666666665</v>
      </c>
      <c r="R142" s="45">
        <f t="shared" si="44"/>
        <v>137.45000000000002</v>
      </c>
      <c r="S142" s="31">
        <f t="shared" si="52"/>
        <v>164.23333333333335</v>
      </c>
      <c r="U142" s="46">
        <f t="shared" si="34"/>
        <v>100.14640748031496</v>
      </c>
      <c r="Y142" s="31">
        <f t="shared" si="53"/>
        <v>1.5936651583710406</v>
      </c>
    </row>
    <row r="143" spans="1:25" ht="15.75">
      <c r="A143" s="68">
        <v>2022</v>
      </c>
      <c r="B143" s="68">
        <v>12</v>
      </c>
      <c r="C143" s="8">
        <v>261.8</v>
      </c>
      <c r="D143" s="58">
        <v>143.4</v>
      </c>
      <c r="E143" s="10">
        <f t="shared" si="45"/>
        <v>222.92499999999998</v>
      </c>
      <c r="F143" s="31">
        <f t="shared" si="50"/>
        <v>314.42499999999995</v>
      </c>
      <c r="G143" s="45">
        <f t="shared" si="46"/>
        <v>139.96666666666667</v>
      </c>
      <c r="H143" s="31">
        <f t="shared" si="51"/>
        <v>171.26666666666665</v>
      </c>
      <c r="J143" s="46">
        <f t="shared" si="38"/>
        <v>96.278643789017238</v>
      </c>
      <c r="K143" s="31">
        <f t="shared" si="47"/>
        <v>139.96666666666667</v>
      </c>
      <c r="L143" s="41">
        <f t="shared" si="48"/>
        <v>222.92499999999998</v>
      </c>
      <c r="N143" s="27">
        <v>167</v>
      </c>
      <c r="O143" s="2">
        <f t="shared" si="49"/>
        <v>143.4</v>
      </c>
      <c r="P143" s="10">
        <f t="shared" si="32"/>
        <v>142.26666666666668</v>
      </c>
      <c r="Q143" s="46">
        <f t="shared" si="54"/>
        <v>203.61666666666665</v>
      </c>
      <c r="R143" s="45">
        <f t="shared" si="44"/>
        <v>139.96666666666667</v>
      </c>
      <c r="S143" s="31">
        <f t="shared" si="52"/>
        <v>171.26666666666665</v>
      </c>
      <c r="U143" s="46">
        <f t="shared" si="34"/>
        <v>99.838331771321464</v>
      </c>
      <c r="Y143" s="31">
        <f t="shared" si="53"/>
        <v>1.5676646706586828</v>
      </c>
    </row>
    <row r="144" spans="1:25" ht="15.75">
      <c r="A144" s="89">
        <v>2023</v>
      </c>
      <c r="B144" s="68">
        <v>1</v>
      </c>
      <c r="C144" s="8">
        <v>332</v>
      </c>
      <c r="D144" s="107">
        <v>176.6</v>
      </c>
      <c r="E144" s="10">
        <f t="shared" si="45"/>
        <v>245.54999999999998</v>
      </c>
      <c r="F144" s="33">
        <f t="shared" si="50"/>
        <v>322.875</v>
      </c>
      <c r="G144" s="45">
        <f t="shared" si="46"/>
        <v>148.625</v>
      </c>
      <c r="H144" s="33">
        <f t="shared" si="51"/>
        <v>176.44999999999996</v>
      </c>
      <c r="J144" s="46">
        <f t="shared" si="38"/>
        <v>96.052738749745473</v>
      </c>
      <c r="K144" s="31">
        <f t="shared" si="47"/>
        <v>148.625</v>
      </c>
      <c r="L144" s="41">
        <f t="shared" si="48"/>
        <v>245.54999999999998</v>
      </c>
      <c r="N144" s="27">
        <v>211.3</v>
      </c>
      <c r="O144" s="2">
        <f t="shared" si="49"/>
        <v>176.6</v>
      </c>
      <c r="P144" s="10">
        <f t="shared" si="32"/>
        <v>156.64166666666665</v>
      </c>
      <c r="Q144" s="46">
        <f t="shared" si="54"/>
        <v>209.71666666666667</v>
      </c>
      <c r="R144" s="45">
        <f t="shared" si="44"/>
        <v>148.625</v>
      </c>
      <c r="S144" s="46">
        <f t="shared" si="52"/>
        <v>176.44999999999996</v>
      </c>
      <c r="U144" s="46">
        <f t="shared" si="34"/>
        <v>99.488216204713524</v>
      </c>
      <c r="Y144" s="31">
        <f t="shared" si="53"/>
        <v>1.5712257453857075</v>
      </c>
    </row>
    <row r="145" spans="1:25" ht="15.75">
      <c r="A145" s="89">
        <v>2023</v>
      </c>
      <c r="B145" s="68">
        <v>2</v>
      </c>
      <c r="C145" s="8">
        <v>293.39999999999998</v>
      </c>
      <c r="D145" s="107">
        <v>163.19999999999999</v>
      </c>
      <c r="E145" s="10">
        <f t="shared" si="45"/>
        <v>261.5</v>
      </c>
      <c r="F145" s="46">
        <f t="shared" si="50"/>
        <v>311.45</v>
      </c>
      <c r="G145" s="45">
        <f t="shared" si="46"/>
        <v>155.27500000000001</v>
      </c>
      <c r="H145" s="31">
        <f t="shared" si="51"/>
        <v>175.33333333333334</v>
      </c>
      <c r="J145" s="46">
        <f t="shared" si="38"/>
        <v>95.937858508604208</v>
      </c>
      <c r="K145" s="31">
        <f t="shared" si="47"/>
        <v>155.27500000000001</v>
      </c>
      <c r="L145" s="41">
        <f t="shared" si="48"/>
        <v>261.5</v>
      </c>
      <c r="N145" s="27">
        <v>190.9</v>
      </c>
      <c r="O145" s="2">
        <f t="shared" si="49"/>
        <v>163.19999999999999</v>
      </c>
      <c r="P145" s="10">
        <f t="shared" si="32"/>
        <v>167.50833333333335</v>
      </c>
      <c r="Q145" s="46">
        <f t="shared" si="54"/>
        <v>202.77499999999998</v>
      </c>
      <c r="R145" s="45">
        <f t="shared" si="44"/>
        <v>155.27500000000001</v>
      </c>
      <c r="S145" s="31">
        <f t="shared" si="52"/>
        <v>175.33333333333334</v>
      </c>
      <c r="U145" s="46">
        <f t="shared" si="34"/>
        <v>99.269688075220131</v>
      </c>
      <c r="Y145" s="31">
        <f t="shared" si="53"/>
        <v>1.5369303300157149</v>
      </c>
    </row>
    <row r="146" spans="1:25" ht="15.75">
      <c r="A146" s="89">
        <v>2023</v>
      </c>
      <c r="B146" s="68">
        <v>3</v>
      </c>
      <c r="C146" s="8">
        <v>258.39999999999998</v>
      </c>
      <c r="D146" s="107">
        <v>155.6</v>
      </c>
      <c r="E146" s="10">
        <f t="shared" ref="E146:E165" si="55">(C140/2+C141+C142+C143+C144+C145+C146)/6</f>
        <v>271.40833333333336</v>
      </c>
      <c r="F146" s="46">
        <f t="shared" si="50"/>
        <v>304.95833333333331</v>
      </c>
      <c r="G146" s="45">
        <f t="shared" ref="G146:G165" si="56">(D140/2+D141+D142+D143+D144+D145+D146)/6</f>
        <v>160.07499999999999</v>
      </c>
      <c r="H146" s="31">
        <f t="shared" si="51"/>
        <v>174.26666666666665</v>
      </c>
      <c r="J146" s="46">
        <f t="shared" ref="J146:J165" si="57">((G146/E146*100-100)/10)+100</f>
        <v>95.897939758666212</v>
      </c>
      <c r="K146" s="31">
        <f t="shared" ref="K146:K165" si="58">G146</f>
        <v>160.07499999999999</v>
      </c>
      <c r="L146" s="41">
        <f t="shared" ref="L146:L165" si="59">E146</f>
        <v>271.40833333333336</v>
      </c>
      <c r="N146" s="27">
        <v>171.3</v>
      </c>
      <c r="O146" s="2">
        <f t="shared" si="49"/>
        <v>155.6</v>
      </c>
      <c r="P146" s="10">
        <f t="shared" ref="P146:P165" si="60">(N140/2+N141+N142+N143+N144+N145+N146)/6</f>
        <v>174.85833333333335</v>
      </c>
      <c r="Q146" s="46">
        <f t="shared" si="54"/>
        <v>198.31666666666669</v>
      </c>
      <c r="R146" s="45">
        <f t="shared" si="44"/>
        <v>160.07499999999999</v>
      </c>
      <c r="S146" s="31">
        <f t="shared" si="52"/>
        <v>174.26666666666665</v>
      </c>
      <c r="U146" s="46">
        <f t="shared" ref="U146:U165" si="61">((R146/P146*100-100)/10)+100</f>
        <v>99.154553686317499</v>
      </c>
      <c r="Y146" s="31">
        <f t="shared" si="53"/>
        <v>1.5084646818447167</v>
      </c>
    </row>
    <row r="147" spans="1:25" ht="15.75">
      <c r="A147" s="89">
        <v>2023</v>
      </c>
      <c r="B147" s="68">
        <v>4</v>
      </c>
      <c r="C147" s="26">
        <v>279.60000000000002</v>
      </c>
      <c r="D147" s="107">
        <v>146.4</v>
      </c>
      <c r="E147" s="10">
        <f t="shared" si="55"/>
        <v>283.68333333333334</v>
      </c>
      <c r="F147" s="46">
        <f t="shared" si="50"/>
        <v>302.95833333333337</v>
      </c>
      <c r="G147" s="45">
        <f t="shared" si="56"/>
        <v>162.04166666666666</v>
      </c>
      <c r="H147" s="31">
        <f t="shared" si="51"/>
        <v>173.15833333333333</v>
      </c>
      <c r="J147" s="46">
        <f t="shared" si="57"/>
        <v>95.712061571000532</v>
      </c>
      <c r="K147" s="31">
        <f t="shared" si="58"/>
        <v>162.04166666666666</v>
      </c>
      <c r="L147" s="41">
        <f t="shared" si="59"/>
        <v>283.68333333333334</v>
      </c>
      <c r="N147" s="29">
        <v>176.3</v>
      </c>
      <c r="O147" s="2">
        <f t="shared" si="49"/>
        <v>146.4</v>
      </c>
      <c r="P147" s="10">
        <f t="shared" si="60"/>
        <v>182.08333333333334</v>
      </c>
      <c r="Q147" s="46">
        <f t="shared" si="54"/>
        <v>196.68333333333331</v>
      </c>
      <c r="R147" s="45">
        <f t="shared" si="44"/>
        <v>162.04166666666666</v>
      </c>
      <c r="S147" s="31">
        <f t="shared" si="52"/>
        <v>173.15833333333333</v>
      </c>
      <c r="U147" s="46">
        <f t="shared" si="61"/>
        <v>98.899313501144164</v>
      </c>
      <c r="Y147" s="31">
        <f t="shared" si="53"/>
        <v>1.585933068633012</v>
      </c>
    </row>
    <row r="148" spans="1:25" ht="15.75">
      <c r="A148" s="89">
        <v>2023</v>
      </c>
      <c r="B148" s="68">
        <v>5</v>
      </c>
      <c r="C148" s="26">
        <v>294.10000000000002</v>
      </c>
      <c r="D148" s="108">
        <v>159</v>
      </c>
      <c r="E148" s="10">
        <f t="shared" si="55"/>
        <v>301.22499999999997</v>
      </c>
      <c r="F148" s="46">
        <f t="shared" si="50"/>
        <v>293.92500000000001</v>
      </c>
      <c r="G148" s="45">
        <f t="shared" si="56"/>
        <v>167.42499999999998</v>
      </c>
      <c r="H148" s="31">
        <f t="shared" si="51"/>
        <v>173.1</v>
      </c>
      <c r="J148" s="46">
        <f t="shared" si="57"/>
        <v>95.558137604780484</v>
      </c>
      <c r="K148" s="31">
        <f t="shared" si="58"/>
        <v>167.42499999999998</v>
      </c>
      <c r="L148" s="41">
        <f t="shared" si="59"/>
        <v>301.22499999999997</v>
      </c>
      <c r="N148" s="29">
        <v>195.6</v>
      </c>
      <c r="O148" s="2">
        <f t="shared" si="49"/>
        <v>159</v>
      </c>
      <c r="P148" s="10">
        <f t="shared" si="60"/>
        <v>194.60833333333332</v>
      </c>
      <c r="Q148" s="46">
        <f t="shared" si="54"/>
        <v>192.48333333333335</v>
      </c>
      <c r="R148" s="45">
        <f t="shared" si="44"/>
        <v>167.42499999999998</v>
      </c>
      <c r="S148" s="31">
        <f t="shared" si="52"/>
        <v>173.1</v>
      </c>
      <c r="U148" s="46">
        <f t="shared" si="61"/>
        <v>98.603177321971486</v>
      </c>
      <c r="Y148" s="31">
        <f t="shared" si="53"/>
        <v>1.5035787321063396</v>
      </c>
    </row>
    <row r="149" spans="1:25" ht="15.75">
      <c r="A149" s="89">
        <v>2023</v>
      </c>
      <c r="B149" s="68">
        <v>6</v>
      </c>
      <c r="C149" s="8">
        <v>334.5</v>
      </c>
      <c r="D149" s="109">
        <v>166.8</v>
      </c>
      <c r="E149" s="10">
        <f t="shared" si="55"/>
        <v>320.48333333333335</v>
      </c>
      <c r="F149" s="46">
        <f t="shared" si="50"/>
        <v>284.42500000000001</v>
      </c>
      <c r="G149" s="45">
        <f t="shared" si="56"/>
        <v>173.21666666666667</v>
      </c>
      <c r="H149" s="31">
        <f t="shared" si="51"/>
        <v>171.31666666666669</v>
      </c>
      <c r="J149" s="33">
        <f t="shared" si="57"/>
        <v>95.404857246866712</v>
      </c>
      <c r="K149" s="31">
        <f t="shared" si="58"/>
        <v>173.21666666666667</v>
      </c>
      <c r="L149" s="41">
        <f t="shared" si="59"/>
        <v>320.48333333333335</v>
      </c>
      <c r="N149" s="29">
        <v>218.6</v>
      </c>
      <c r="O149" s="2">
        <f t="shared" si="49"/>
        <v>166.8</v>
      </c>
      <c r="P149" s="10">
        <f t="shared" si="60"/>
        <v>207.91666666666663</v>
      </c>
      <c r="Q149" s="46">
        <f t="shared" si="54"/>
        <v>187.11666666666667</v>
      </c>
      <c r="R149" s="45">
        <f t="shared" si="44"/>
        <v>173.21666666666667</v>
      </c>
      <c r="S149" s="31">
        <f t="shared" si="52"/>
        <v>171.31666666666669</v>
      </c>
      <c r="U149" s="33">
        <f t="shared" si="61"/>
        <v>98.331062124248504</v>
      </c>
      <c r="Y149" s="31">
        <f t="shared" si="53"/>
        <v>1.530192131747484</v>
      </c>
    </row>
    <row r="150" spans="1:25" ht="15.75">
      <c r="A150" s="89">
        <v>2023</v>
      </c>
      <c r="B150" s="68">
        <v>7</v>
      </c>
      <c r="C150" s="8">
        <v>290.5</v>
      </c>
      <c r="D150" s="109">
        <v>182.2</v>
      </c>
      <c r="E150" s="10">
        <f t="shared" si="55"/>
        <v>319.41666666666669</v>
      </c>
      <c r="F150" s="46">
        <f t="shared" si="50"/>
        <v>273.7166666666667</v>
      </c>
      <c r="G150" s="45">
        <f t="shared" si="56"/>
        <v>176.91666666666666</v>
      </c>
      <c r="H150" s="31">
        <f t="shared" si="51"/>
        <v>168.99166666666665</v>
      </c>
      <c r="J150" s="46">
        <f t="shared" si="57"/>
        <v>95.538742499347762</v>
      </c>
      <c r="K150" s="31">
        <f t="shared" si="58"/>
        <v>176.91666666666666</v>
      </c>
      <c r="L150" s="41">
        <f t="shared" si="59"/>
        <v>319.41666666666669</v>
      </c>
      <c r="N150" s="29">
        <v>188.6</v>
      </c>
      <c r="O150" s="2">
        <f t="shared" si="49"/>
        <v>182.2</v>
      </c>
      <c r="P150" s="10">
        <f t="shared" si="60"/>
        <v>207.82500000000002</v>
      </c>
      <c r="Q150" s="46">
        <f t="shared" si="54"/>
        <v>181.59166666666667</v>
      </c>
      <c r="R150" s="45">
        <f t="shared" si="44"/>
        <v>176.91666666666666</v>
      </c>
      <c r="S150" s="31">
        <f t="shared" si="52"/>
        <v>168.99166666666665</v>
      </c>
      <c r="U150" s="46">
        <f t="shared" si="61"/>
        <v>98.51277116163439</v>
      </c>
      <c r="Y150" s="31">
        <f t="shared" si="53"/>
        <v>1.5402969247083775</v>
      </c>
    </row>
    <row r="151" spans="1:25" ht="15.75">
      <c r="A151" s="89">
        <v>2023</v>
      </c>
      <c r="B151" s="68">
        <v>8</v>
      </c>
      <c r="C151" s="26">
        <v>236.4</v>
      </c>
      <c r="D151" s="109">
        <v>157.6</v>
      </c>
      <c r="E151" s="10">
        <f t="shared" si="55"/>
        <v>306.70000000000005</v>
      </c>
      <c r="F151" s="46">
        <f t="shared" si="50"/>
        <v>272.45</v>
      </c>
      <c r="G151" s="45">
        <f t="shared" si="56"/>
        <v>174.86666666666667</v>
      </c>
      <c r="H151" s="31">
        <f t="shared" si="51"/>
        <v>165.92500000000001</v>
      </c>
      <c r="J151" s="46">
        <f t="shared" si="57"/>
        <v>95.701554178893602</v>
      </c>
      <c r="K151" s="31">
        <f t="shared" si="58"/>
        <v>174.86666666666667</v>
      </c>
      <c r="L151" s="41">
        <f t="shared" si="59"/>
        <v>306.70000000000005</v>
      </c>
      <c r="N151" s="29">
        <v>150.69999999999999</v>
      </c>
      <c r="O151" s="2">
        <f t="shared" si="49"/>
        <v>157.6</v>
      </c>
      <c r="P151" s="10">
        <f t="shared" si="60"/>
        <v>199.42499999999998</v>
      </c>
      <c r="Q151" s="46">
        <f t="shared" si="54"/>
        <v>181.54999999999998</v>
      </c>
      <c r="R151" s="45">
        <f t="shared" si="44"/>
        <v>174.86666666666667</v>
      </c>
      <c r="S151" s="31">
        <f t="shared" si="52"/>
        <v>165.92500000000001</v>
      </c>
      <c r="U151" s="46">
        <f t="shared" si="61"/>
        <v>98.768542894154024</v>
      </c>
      <c r="Y151" s="31">
        <f t="shared" si="53"/>
        <v>1.5686794956867951</v>
      </c>
    </row>
    <row r="152" spans="1:25" ht="15.75">
      <c r="A152" s="89">
        <v>2023</v>
      </c>
      <c r="B152" s="68">
        <v>9</v>
      </c>
      <c r="C152" s="26">
        <v>272.5</v>
      </c>
      <c r="D152" s="110">
        <v>156</v>
      </c>
      <c r="E152" s="10">
        <f t="shared" si="55"/>
        <v>306.13333333333338</v>
      </c>
      <c r="F152" s="46">
        <f t="shared" si="50"/>
        <v>274.625</v>
      </c>
      <c r="G152" s="45">
        <f t="shared" si="56"/>
        <v>174.30000000000004</v>
      </c>
      <c r="H152" s="31">
        <f t="shared" si="51"/>
        <v>166.42499999999998</v>
      </c>
      <c r="J152" s="46">
        <f t="shared" si="57"/>
        <v>95.693597560975604</v>
      </c>
      <c r="K152" s="31">
        <f t="shared" si="58"/>
        <v>174.30000000000004</v>
      </c>
      <c r="L152" s="41">
        <f t="shared" si="59"/>
        <v>306.13333333333338</v>
      </c>
      <c r="N152" s="29">
        <v>177.6</v>
      </c>
      <c r="O152" s="2">
        <f t="shared" si="49"/>
        <v>156</v>
      </c>
      <c r="P152" s="10">
        <f t="shared" si="60"/>
        <v>198.84166666666667</v>
      </c>
      <c r="Q152" s="46">
        <f t="shared" si="54"/>
        <v>183.90833333333333</v>
      </c>
      <c r="R152" s="45">
        <f t="shared" si="44"/>
        <v>174.30000000000004</v>
      </c>
      <c r="S152" s="31">
        <f t="shared" si="52"/>
        <v>166.42499999999998</v>
      </c>
      <c r="U152" s="46">
        <f t="shared" si="61"/>
        <v>98.765768408700396</v>
      </c>
      <c r="Y152" s="31">
        <f t="shared" si="53"/>
        <v>1.5343468468468469</v>
      </c>
    </row>
    <row r="153" spans="1:25" ht="15.75">
      <c r="A153" s="89">
        <v>2023</v>
      </c>
      <c r="B153" s="68">
        <v>10</v>
      </c>
      <c r="C153" s="26">
        <v>220.3</v>
      </c>
      <c r="D153" s="109">
        <v>141.9</v>
      </c>
      <c r="E153" s="10">
        <f t="shared" si="55"/>
        <v>298.01666666666671</v>
      </c>
      <c r="F153" s="46">
        <f t="shared" si="50"/>
        <v>273.90833333333336</v>
      </c>
      <c r="G153" s="45">
        <f t="shared" si="56"/>
        <v>172.78333333333333</v>
      </c>
      <c r="H153" s="31">
        <f t="shared" si="51"/>
        <v>166.71666666666664</v>
      </c>
      <c r="J153" s="46">
        <f t="shared" si="57"/>
        <v>95.797774173703928</v>
      </c>
      <c r="K153" s="31">
        <f t="shared" si="58"/>
        <v>172.78333333333333</v>
      </c>
      <c r="L153" s="41">
        <f t="shared" si="59"/>
        <v>298.01666666666671</v>
      </c>
      <c r="N153" s="29">
        <v>145.4</v>
      </c>
      <c r="O153" s="2">
        <f t="shared" si="49"/>
        <v>141.9</v>
      </c>
      <c r="P153" s="10">
        <f t="shared" si="60"/>
        <v>194.10833333333335</v>
      </c>
      <c r="Q153" s="46">
        <f t="shared" si="54"/>
        <v>184.13333333333335</v>
      </c>
      <c r="R153" s="45">
        <f t="shared" si="44"/>
        <v>172.78333333333333</v>
      </c>
      <c r="S153" s="31">
        <f t="shared" si="52"/>
        <v>166.71666666666664</v>
      </c>
      <c r="U153" s="46">
        <f t="shared" si="61"/>
        <v>98.901386682694366</v>
      </c>
      <c r="Y153" s="31">
        <f t="shared" si="53"/>
        <v>1.515130674002751</v>
      </c>
    </row>
    <row r="154" spans="1:25" ht="15.75">
      <c r="A154" s="89">
        <v>2023</v>
      </c>
      <c r="B154" s="68">
        <v>11</v>
      </c>
      <c r="C154" s="26">
        <v>230.5</v>
      </c>
      <c r="D154" s="109">
        <v>150.19999999999999</v>
      </c>
      <c r="E154" s="10">
        <f t="shared" si="55"/>
        <v>288.62499999999994</v>
      </c>
      <c r="F154" s="46">
        <f t="shared" si="50"/>
        <v>291.31666666666666</v>
      </c>
      <c r="G154" s="45">
        <f t="shared" si="56"/>
        <v>172.36666666666667</v>
      </c>
      <c r="H154" s="31">
        <f t="shared" si="51"/>
        <v>172.60833333333335</v>
      </c>
      <c r="J154" s="46">
        <f t="shared" si="57"/>
        <v>95.971993648043892</v>
      </c>
      <c r="K154" s="31">
        <f t="shared" si="58"/>
        <v>172.36666666666667</v>
      </c>
      <c r="L154" s="41">
        <f t="shared" si="59"/>
        <v>288.62499999999994</v>
      </c>
      <c r="N154" s="105">
        <v>156.80000000000001</v>
      </c>
      <c r="O154" s="2">
        <f t="shared" si="49"/>
        <v>150.19999999999999</v>
      </c>
      <c r="P154" s="10">
        <f t="shared" si="60"/>
        <v>189.25</v>
      </c>
      <c r="Q154" s="46">
        <f t="shared" si="54"/>
        <v>195.69166666666669</v>
      </c>
      <c r="R154" s="45">
        <f t="shared" si="44"/>
        <v>172.36666666666667</v>
      </c>
      <c r="S154" s="31">
        <f t="shared" si="52"/>
        <v>172.60833333333335</v>
      </c>
      <c r="U154" s="46">
        <f t="shared" si="61"/>
        <v>99.107881990312634</v>
      </c>
      <c r="Y154" s="31">
        <f t="shared" si="53"/>
        <v>1.4700255102040816</v>
      </c>
    </row>
    <row r="155" spans="1:25" ht="15.75">
      <c r="A155" s="89">
        <v>2023</v>
      </c>
      <c r="B155" s="68">
        <v>12</v>
      </c>
      <c r="C155" s="26">
        <v>243.7</v>
      </c>
      <c r="D155" s="109">
        <v>146.4</v>
      </c>
      <c r="E155" s="10">
        <f t="shared" si="55"/>
        <v>276.85833333333335</v>
      </c>
      <c r="F155" s="46">
        <f t="shared" si="50"/>
        <v>308.60000000000002</v>
      </c>
      <c r="G155" s="45">
        <f t="shared" si="56"/>
        <v>169.61666666666665</v>
      </c>
      <c r="H155" s="31">
        <f t="shared" si="51"/>
        <v>179.41666666666666</v>
      </c>
      <c r="J155" s="46">
        <f t="shared" si="57"/>
        <v>96.12647864431267</v>
      </c>
      <c r="K155" s="31">
        <f t="shared" si="58"/>
        <v>169.61666666666665</v>
      </c>
      <c r="L155" s="41">
        <f t="shared" si="59"/>
        <v>276.85833333333335</v>
      </c>
      <c r="N155" s="105">
        <v>170</v>
      </c>
      <c r="O155" s="2">
        <f t="shared" si="49"/>
        <v>146.4</v>
      </c>
      <c r="P155" s="10">
        <f t="shared" si="60"/>
        <v>183.06666666666663</v>
      </c>
      <c r="Q155" s="46">
        <f t="shared" si="54"/>
        <v>205.51666666666665</v>
      </c>
      <c r="R155" s="45">
        <f t="shared" si="44"/>
        <v>169.61666666666665</v>
      </c>
      <c r="S155" s="31">
        <f t="shared" si="52"/>
        <v>179.41666666666666</v>
      </c>
      <c r="U155" s="46">
        <f t="shared" si="61"/>
        <v>99.265294974508379</v>
      </c>
      <c r="Y155" s="31">
        <f t="shared" si="53"/>
        <v>1.4335294117647057</v>
      </c>
    </row>
    <row r="156" spans="1:25" ht="15.75">
      <c r="A156" s="89">
        <v>2024</v>
      </c>
      <c r="B156" s="68">
        <v>1</v>
      </c>
      <c r="C156" s="26">
        <v>296.8</v>
      </c>
      <c r="D156" s="109">
        <v>159.30000000000001</v>
      </c>
      <c r="E156" s="10">
        <f t="shared" si="55"/>
        <v>274.24166666666667</v>
      </c>
      <c r="F156" s="46">
        <f t="shared" si="50"/>
        <v>330.52499999999998</v>
      </c>
      <c r="G156" s="45">
        <f t="shared" si="56"/>
        <v>167.08333333333334</v>
      </c>
      <c r="H156" s="31">
        <f t="shared" si="51"/>
        <v>187.78333333333333</v>
      </c>
      <c r="J156" s="46">
        <f t="shared" si="57"/>
        <v>96.092558266735537</v>
      </c>
      <c r="K156" s="31">
        <f t="shared" si="58"/>
        <v>167.08333333333334</v>
      </c>
      <c r="L156" s="41">
        <f t="shared" si="59"/>
        <v>274.24166666666667</v>
      </c>
      <c r="N156" s="29">
        <v>200.9</v>
      </c>
      <c r="O156" s="2">
        <f t="shared" si="49"/>
        <v>159.30000000000001</v>
      </c>
      <c r="P156" s="10">
        <f t="shared" si="60"/>
        <v>182.61666666666667</v>
      </c>
      <c r="Q156" s="46">
        <f t="shared" si="54"/>
        <v>217.21666666666667</v>
      </c>
      <c r="R156" s="45">
        <f t="shared" si="44"/>
        <v>167.08333333333334</v>
      </c>
      <c r="S156" s="31">
        <f t="shared" si="52"/>
        <v>187.78333333333333</v>
      </c>
      <c r="U156" s="46">
        <f t="shared" si="61"/>
        <v>99.149402208633745</v>
      </c>
      <c r="Y156" s="31">
        <f t="shared" si="53"/>
        <v>1.4773519163763067</v>
      </c>
    </row>
    <row r="157" spans="1:25" ht="15.75">
      <c r="A157" s="89">
        <v>2024</v>
      </c>
      <c r="B157" s="68">
        <v>2</v>
      </c>
      <c r="C157" s="8">
        <v>269</v>
      </c>
      <c r="D157" s="109">
        <v>168.3</v>
      </c>
      <c r="E157" s="10">
        <f t="shared" si="55"/>
        <v>275.16666666666669</v>
      </c>
      <c r="F157" s="46">
        <f t="shared" si="50"/>
        <v>351.43333333333334</v>
      </c>
      <c r="G157" s="45">
        <f t="shared" si="56"/>
        <v>166.81666666666669</v>
      </c>
      <c r="H157" s="31">
        <f t="shared" si="51"/>
        <v>199.16666666666666</v>
      </c>
      <c r="J157" s="46">
        <f t="shared" si="57"/>
        <v>96.062386432465175</v>
      </c>
      <c r="K157" s="31">
        <f t="shared" si="58"/>
        <v>166.81666666666669</v>
      </c>
      <c r="L157" s="41">
        <f t="shared" si="59"/>
        <v>275.16666666666669</v>
      </c>
      <c r="N157" s="29">
        <v>175.8</v>
      </c>
      <c r="O157" s="2">
        <f t="shared" si="49"/>
        <v>168.3</v>
      </c>
      <c r="P157" s="10">
        <f t="shared" si="60"/>
        <v>183.64166666666668</v>
      </c>
      <c r="Q157" s="46">
        <f t="shared" si="54"/>
        <v>229.38333333333333</v>
      </c>
      <c r="R157" s="45">
        <f t="shared" si="44"/>
        <v>166.81666666666669</v>
      </c>
      <c r="S157" s="31">
        <f t="shared" si="52"/>
        <v>199.16666666666666</v>
      </c>
      <c r="U157" s="46">
        <f t="shared" si="61"/>
        <v>99.08381358624132</v>
      </c>
      <c r="Y157" s="31">
        <f t="shared" si="53"/>
        <v>1.5301478953356085</v>
      </c>
    </row>
    <row r="158" spans="1:25" ht="15.75">
      <c r="A158" s="89">
        <v>2024</v>
      </c>
      <c r="B158" s="68">
        <v>3</v>
      </c>
      <c r="C158" s="8">
        <v>229.9</v>
      </c>
      <c r="D158" s="71">
        <v>152.9</v>
      </c>
      <c r="E158" s="10">
        <f t="shared" si="55"/>
        <v>271.07499999999999</v>
      </c>
      <c r="F158" s="46">
        <f t="shared" si="50"/>
        <v>371.375</v>
      </c>
      <c r="G158" s="45">
        <f t="shared" si="56"/>
        <v>166.16666666666666</v>
      </c>
      <c r="H158" s="31">
        <f t="shared" si="51"/>
        <v>208.61666666666667</v>
      </c>
      <c r="I158" s="98"/>
      <c r="J158" s="46">
        <f t="shared" si="57"/>
        <v>96.12991484521504</v>
      </c>
      <c r="K158" s="31">
        <f t="shared" si="58"/>
        <v>166.16666666666666</v>
      </c>
      <c r="L158" s="41">
        <f t="shared" si="59"/>
        <v>271.07499999999999</v>
      </c>
      <c r="N158" s="29">
        <v>153.9</v>
      </c>
      <c r="O158" s="2">
        <f t="shared" si="49"/>
        <v>152.9</v>
      </c>
      <c r="P158" s="10">
        <f t="shared" si="60"/>
        <v>181.93333333333337</v>
      </c>
      <c r="Q158" s="46">
        <f t="shared" si="54"/>
        <v>242.5333333333333</v>
      </c>
      <c r="R158" s="45">
        <f t="shared" si="44"/>
        <v>166.16666666666666</v>
      </c>
      <c r="S158" s="31">
        <f t="shared" si="52"/>
        <v>208.61666666666667</v>
      </c>
      <c r="U158" s="46">
        <f t="shared" si="61"/>
        <v>99.133382191278855</v>
      </c>
      <c r="Y158" s="31">
        <f t="shared" si="53"/>
        <v>1.4938271604938271</v>
      </c>
    </row>
    <row r="159" spans="1:25" ht="15.75">
      <c r="A159" s="89">
        <v>2024</v>
      </c>
      <c r="B159" s="68">
        <v>4</v>
      </c>
      <c r="C159" s="26">
        <v>306.5</v>
      </c>
      <c r="D159" s="109">
        <v>162.6</v>
      </c>
      <c r="E159" s="10">
        <f t="shared" si="55"/>
        <v>281.09166666666664</v>
      </c>
      <c r="F159" s="46">
        <f t="shared" si="50"/>
        <v>396.07500000000005</v>
      </c>
      <c r="G159" s="45">
        <f t="shared" si="56"/>
        <v>168.44166666666663</v>
      </c>
      <c r="H159" s="31">
        <f t="shared" si="51"/>
        <v>217.91666666666666</v>
      </c>
      <c r="J159" s="46">
        <f t="shared" si="57"/>
        <v>95.992410542231184</v>
      </c>
      <c r="K159" s="31">
        <f t="shared" si="58"/>
        <v>168.44166666666663</v>
      </c>
      <c r="L159" s="41">
        <f t="shared" si="59"/>
        <v>281.09166666666664</v>
      </c>
      <c r="N159" s="105">
        <v>204</v>
      </c>
      <c r="O159" s="2">
        <f t="shared" si="49"/>
        <v>162.6</v>
      </c>
      <c r="P159" s="10">
        <f t="shared" si="60"/>
        <v>189.01666666666665</v>
      </c>
      <c r="Q159" s="46">
        <f t="shared" si="54"/>
        <v>258</v>
      </c>
      <c r="R159" s="45">
        <f t="shared" si="44"/>
        <v>168.44166666666663</v>
      </c>
      <c r="S159" s="31">
        <f t="shared" si="52"/>
        <v>217.91666666666666</v>
      </c>
      <c r="U159" s="46">
        <f t="shared" si="61"/>
        <v>98.911471651529851</v>
      </c>
      <c r="Y159" s="31">
        <f t="shared" si="53"/>
        <v>1.5024509803921569</v>
      </c>
    </row>
    <row r="160" spans="1:25" ht="15.75">
      <c r="A160" s="89">
        <v>2024</v>
      </c>
      <c r="B160" s="68">
        <v>5</v>
      </c>
      <c r="C160" s="33">
        <v>343</v>
      </c>
      <c r="D160" s="109">
        <v>191.9</v>
      </c>
      <c r="E160" s="10">
        <f t="shared" si="55"/>
        <v>300.69166666666666</v>
      </c>
      <c r="G160" s="45">
        <f t="shared" si="56"/>
        <v>176.08333333333334</v>
      </c>
      <c r="J160" s="46">
        <f t="shared" si="57"/>
        <v>95.855943241969896</v>
      </c>
      <c r="K160" s="31">
        <f t="shared" si="58"/>
        <v>176.08333333333334</v>
      </c>
      <c r="L160" s="41">
        <f t="shared" si="59"/>
        <v>300.69166666666666</v>
      </c>
      <c r="N160" s="115">
        <v>225.5</v>
      </c>
      <c r="O160" s="2">
        <f t="shared" si="49"/>
        <v>191.9</v>
      </c>
      <c r="P160" s="10">
        <f t="shared" si="60"/>
        <v>201.41666666666666</v>
      </c>
      <c r="R160" s="45">
        <f t="shared" si="44"/>
        <v>176.08333333333334</v>
      </c>
      <c r="U160" s="46">
        <f t="shared" si="61"/>
        <v>98.742242449317331</v>
      </c>
      <c r="Y160" s="31">
        <f t="shared" si="53"/>
        <v>1.5210643015521064</v>
      </c>
    </row>
    <row r="161" spans="1:21" ht="15.75">
      <c r="A161" s="89">
        <v>2024</v>
      </c>
      <c r="B161" s="68">
        <v>6</v>
      </c>
      <c r="C161" s="8">
        <v>325.39999999999998</v>
      </c>
      <c r="D161" s="109">
        <v>190.2</v>
      </c>
      <c r="E161" s="10">
        <f t="shared" si="55"/>
        <v>315.4083333333333</v>
      </c>
      <c r="G161" s="45">
        <f t="shared" si="56"/>
        <v>183.06666666666669</v>
      </c>
      <c r="J161" s="46">
        <f t="shared" si="57"/>
        <v>95.804116357103226</v>
      </c>
      <c r="K161" s="31">
        <f t="shared" si="58"/>
        <v>183.06666666666669</v>
      </c>
      <c r="L161" s="41">
        <f t="shared" si="59"/>
        <v>315.4083333333333</v>
      </c>
      <c r="N161" s="116">
        <v>206</v>
      </c>
      <c r="O161" s="2">
        <f t="shared" si="49"/>
        <v>190.2</v>
      </c>
      <c r="P161" s="10">
        <f t="shared" si="60"/>
        <v>208.51666666666665</v>
      </c>
      <c r="R161" s="45">
        <f t="shared" si="44"/>
        <v>183.06666666666669</v>
      </c>
      <c r="U161" s="46">
        <f t="shared" si="61"/>
        <v>98.779474062824718</v>
      </c>
    </row>
    <row r="162" spans="1:21" ht="15.75">
      <c r="A162" s="89">
        <v>2024</v>
      </c>
      <c r="B162" s="68">
        <v>7</v>
      </c>
      <c r="C162" s="8">
        <v>425.1</v>
      </c>
      <c r="D162" s="69">
        <v>203</v>
      </c>
      <c r="E162" s="10">
        <f t="shared" si="55"/>
        <v>341.21666666666664</v>
      </c>
      <c r="G162" s="45">
        <f t="shared" si="56"/>
        <v>191.42499999999998</v>
      </c>
      <c r="J162" s="46">
        <f t="shared" si="57"/>
        <v>95.610071801885411</v>
      </c>
      <c r="K162" s="31">
        <f t="shared" si="58"/>
        <v>191.42499999999998</v>
      </c>
      <c r="L162" s="41">
        <f t="shared" si="59"/>
        <v>341.21666666666664</v>
      </c>
      <c r="N162" s="115">
        <v>274.39999999999998</v>
      </c>
      <c r="O162" s="2">
        <f t="shared" si="49"/>
        <v>203</v>
      </c>
      <c r="P162" s="10">
        <f t="shared" si="60"/>
        <v>223.3416666666667</v>
      </c>
      <c r="R162" s="45">
        <f t="shared" si="44"/>
        <v>191.42499999999998</v>
      </c>
      <c r="U162" s="46">
        <f t="shared" si="61"/>
        <v>98.570948845192348</v>
      </c>
    </row>
    <row r="163" spans="1:21" ht="15.75">
      <c r="A163" s="89">
        <v>2024</v>
      </c>
      <c r="B163" s="68">
        <v>8</v>
      </c>
      <c r="C163" s="8">
        <v>419.4</v>
      </c>
      <c r="D163" s="58">
        <v>252.2</v>
      </c>
      <c r="E163" s="10">
        <f t="shared" si="55"/>
        <v>363.9666666666667</v>
      </c>
      <c r="G163" s="45">
        <f t="shared" si="56"/>
        <v>206.15833333333333</v>
      </c>
      <c r="J163" s="46">
        <f t="shared" si="57"/>
        <v>95.664209176664528</v>
      </c>
      <c r="K163" s="31">
        <f t="shared" si="58"/>
        <v>206.15833333333333</v>
      </c>
      <c r="L163" s="41">
        <f t="shared" si="59"/>
        <v>363.9666666666667</v>
      </c>
      <c r="N163" s="116">
        <v>273.39999999999998</v>
      </c>
      <c r="O163" s="2">
        <f t="shared" si="49"/>
        <v>252.2</v>
      </c>
      <c r="P163" s="10">
        <f t="shared" si="60"/>
        <v>237.51666666666665</v>
      </c>
      <c r="R163" s="45">
        <f t="shared" si="44"/>
        <v>206.15833333333333</v>
      </c>
      <c r="U163" s="46">
        <f t="shared" si="61"/>
        <v>98.679741772507199</v>
      </c>
    </row>
    <row r="164" spans="1:21" ht="15.75">
      <c r="A164" s="89">
        <v>2024</v>
      </c>
      <c r="B164" s="68">
        <v>9</v>
      </c>
      <c r="C164" s="26">
        <v>357.9</v>
      </c>
      <c r="D164" s="109">
        <v>197.8</v>
      </c>
      <c r="E164" s="10">
        <f t="shared" si="55"/>
        <v>382.04166666666669</v>
      </c>
      <c r="G164" s="45">
        <f t="shared" si="56"/>
        <v>212.35833333333335</v>
      </c>
      <c r="J164" s="46">
        <f t="shared" si="57"/>
        <v>95.558512378667245</v>
      </c>
      <c r="K164" s="31">
        <f t="shared" si="58"/>
        <v>212.35833333333335</v>
      </c>
      <c r="L164" s="41">
        <f t="shared" si="59"/>
        <v>382.04166666666669</v>
      </c>
      <c r="N164" s="105">
        <v>236</v>
      </c>
      <c r="O164" s="2">
        <f t="shared" si="49"/>
        <v>197.8</v>
      </c>
      <c r="P164" s="10">
        <f t="shared" si="60"/>
        <v>249.375</v>
      </c>
      <c r="R164" s="45">
        <f t="shared" si="44"/>
        <v>212.35833333333335</v>
      </c>
      <c r="U164" s="46">
        <f t="shared" si="61"/>
        <v>98.5156223893066</v>
      </c>
    </row>
    <row r="165" spans="1:21" ht="15.75">
      <c r="A165" s="89">
        <v>2024</v>
      </c>
      <c r="B165" s="68">
        <v>10</v>
      </c>
      <c r="C165" s="8">
        <v>398.3</v>
      </c>
      <c r="D165" s="109">
        <v>219.6</v>
      </c>
      <c r="E165" s="10">
        <f t="shared" si="55"/>
        <v>403.72500000000008</v>
      </c>
      <c r="G165" s="45">
        <f t="shared" si="56"/>
        <v>222.66666666666663</v>
      </c>
      <c r="J165" s="46">
        <f t="shared" si="57"/>
        <v>95.515305385266373</v>
      </c>
      <c r="K165" s="31">
        <f t="shared" si="58"/>
        <v>222.66666666666663</v>
      </c>
      <c r="L165" s="41">
        <f t="shared" si="59"/>
        <v>403.72500000000008</v>
      </c>
      <c r="N165" s="26">
        <v>257.39999999999998</v>
      </c>
      <c r="O165" s="2">
        <f t="shared" si="49"/>
        <v>219.6</v>
      </c>
      <c r="P165" s="10">
        <f t="shared" si="60"/>
        <v>262.45</v>
      </c>
      <c r="R165" s="45">
        <f t="shared" si="44"/>
        <v>222.66666666666663</v>
      </c>
      <c r="U165" s="46">
        <f t="shared" si="61"/>
        <v>98.484155712199154</v>
      </c>
    </row>
    <row r="166" spans="1:21" ht="15.75">
      <c r="A166" s="89">
        <v>2024</v>
      </c>
      <c r="B166" s="68">
        <v>11</v>
      </c>
      <c r="F166" s="98"/>
    </row>
    <row r="167" spans="1:21" ht="15.75">
      <c r="A167" s="89">
        <v>2024</v>
      </c>
      <c r="B167" s="68">
        <v>12</v>
      </c>
      <c r="F167" s="98"/>
    </row>
    <row r="168" spans="1:21" ht="15.75">
      <c r="A168" s="113">
        <v>2025</v>
      </c>
      <c r="B168" s="68">
        <v>1</v>
      </c>
    </row>
    <row r="169" spans="1:21" ht="15.75">
      <c r="A169" s="113">
        <v>2025</v>
      </c>
      <c r="B169" s="68">
        <v>2</v>
      </c>
      <c r="F169" s="9" t="s">
        <v>1768</v>
      </c>
      <c r="H169" s="9" t="s">
        <v>1769</v>
      </c>
      <c r="K169" s="9">
        <v>398.3</v>
      </c>
    </row>
    <row r="170" spans="1:21" ht="15.75">
      <c r="A170" s="113">
        <v>2025</v>
      </c>
      <c r="B170" s="68">
        <v>3</v>
      </c>
      <c r="K170" s="9">
        <v>257.39999999999998</v>
      </c>
    </row>
    <row r="171" spans="1:21" ht="15.75">
      <c r="A171" s="113">
        <v>2025</v>
      </c>
      <c r="B171" s="68">
        <v>4</v>
      </c>
    </row>
    <row r="172" spans="1:21" ht="15.75">
      <c r="A172" s="113">
        <v>2025</v>
      </c>
      <c r="B172" s="68">
        <v>5</v>
      </c>
    </row>
    <row r="173" spans="1:21" ht="15.75">
      <c r="A173" s="113">
        <v>2025</v>
      </c>
      <c r="B173" s="68">
        <v>6</v>
      </c>
    </row>
    <row r="174" spans="1:21" ht="15.75">
      <c r="A174" s="113">
        <v>2025</v>
      </c>
      <c r="B174" s="68">
        <v>7</v>
      </c>
    </row>
    <row r="175" spans="1:21" ht="15.75">
      <c r="A175" s="113">
        <v>2025</v>
      </c>
      <c r="B175" s="68">
        <v>8</v>
      </c>
    </row>
    <row r="176" spans="1:21" ht="15.75">
      <c r="A176" s="113">
        <v>2025</v>
      </c>
      <c r="B176" s="68">
        <v>9</v>
      </c>
    </row>
    <row r="177" spans="1:2" ht="15.75">
      <c r="A177" s="113">
        <v>2025</v>
      </c>
      <c r="B177" s="68">
        <v>10</v>
      </c>
    </row>
    <row r="178" spans="1:2" ht="15.75">
      <c r="A178" s="113">
        <v>2025</v>
      </c>
      <c r="B178" s="68">
        <v>11</v>
      </c>
    </row>
    <row r="179" spans="1:2" ht="15.75">
      <c r="A179" s="113">
        <v>2025</v>
      </c>
      <c r="B179" s="68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1"/>
  <sheetViews>
    <sheetView topLeftCell="A133" workbookViewId="0">
      <selection activeCell="J4" sqref="J4"/>
    </sheetView>
  </sheetViews>
  <sheetFormatPr defaultRowHeight="15"/>
  <cols>
    <col min="1" max="1" width="8.28515625" customWidth="1"/>
    <col min="2" max="2" width="5" customWidth="1"/>
    <col min="4" max="4" width="7.42578125" customWidth="1"/>
  </cols>
  <sheetData>
    <row r="1" spans="1:15" ht="18.75">
      <c r="A1" s="9"/>
      <c r="B1" s="9"/>
      <c r="C1" s="58" t="s">
        <v>1</v>
      </c>
      <c r="D1" s="58"/>
      <c r="E1" s="9" t="s">
        <v>24</v>
      </c>
      <c r="F1" s="9"/>
      <c r="G1" s="9"/>
      <c r="H1" s="19"/>
      <c r="I1" s="9" t="s">
        <v>25</v>
      </c>
      <c r="L1" s="21" t="s">
        <v>26</v>
      </c>
      <c r="M1" s="21"/>
      <c r="N1" s="8" t="s">
        <v>3</v>
      </c>
    </row>
    <row r="2" spans="1:15" ht="18.75">
      <c r="A2" s="9"/>
      <c r="B2" s="9"/>
      <c r="C2" s="58" t="s">
        <v>0</v>
      </c>
      <c r="D2" s="58"/>
      <c r="H2" s="20"/>
      <c r="L2" s="9" t="s">
        <v>895</v>
      </c>
      <c r="M2" s="9"/>
      <c r="N2" s="8" t="s">
        <v>4</v>
      </c>
    </row>
    <row r="3" spans="1:15" ht="18.75">
      <c r="A3" s="9"/>
      <c r="B3" s="9"/>
      <c r="C3" s="58" t="s">
        <v>897</v>
      </c>
      <c r="D3" s="58"/>
      <c r="H3" s="19"/>
      <c r="L3" s="21" t="s">
        <v>27</v>
      </c>
      <c r="M3" s="21"/>
      <c r="N3" s="8" t="s">
        <v>5</v>
      </c>
    </row>
    <row r="4" spans="1:15" ht="16.5" thickBot="1">
      <c r="A4" s="43">
        <v>2012</v>
      </c>
      <c r="B4" s="42">
        <v>1</v>
      </c>
      <c r="C4" s="2">
        <v>128.1</v>
      </c>
      <c r="D4" s="78">
        <f>(C4-64)*3.0675</f>
        <v>196.62674999999999</v>
      </c>
      <c r="E4" s="54">
        <v>152</v>
      </c>
      <c r="F4" s="77">
        <f>E4/D4*100-100</f>
        <v>-22.696174350641513</v>
      </c>
      <c r="G4" s="77"/>
      <c r="H4" s="15">
        <f>(C4-64)*2</f>
        <v>128.19999999999999</v>
      </c>
      <c r="I4" s="54">
        <v>100.2</v>
      </c>
      <c r="J4" s="14">
        <f>I4/H4*100-100</f>
        <v>-21.840873634945396</v>
      </c>
      <c r="K4" s="14"/>
      <c r="L4" s="11">
        <f t="shared" ref="L4:L5" si="0">(E4+I4)/2</f>
        <v>126.1</v>
      </c>
      <c r="M4" s="79">
        <f>(C4-64)*1.575</f>
        <v>100.95749999999998</v>
      </c>
      <c r="N4" s="25">
        <v>94.4</v>
      </c>
      <c r="O4" s="14">
        <f>N4/M4*100-100</f>
        <v>-6.4953074313448553</v>
      </c>
    </row>
    <row r="5" spans="1:15" ht="16.5" thickBot="1">
      <c r="A5" s="43">
        <v>2012</v>
      </c>
      <c r="B5" s="42">
        <v>2</v>
      </c>
      <c r="C5" s="2">
        <v>104</v>
      </c>
      <c r="D5" s="78">
        <f t="shared" ref="D5:D68" si="1">(C5-64)*3.0675</f>
        <v>122.69999999999999</v>
      </c>
      <c r="E5" s="54">
        <v>95.2</v>
      </c>
      <c r="F5" s="77">
        <f t="shared" ref="F5:F68" si="2">E5/D5*100-100</f>
        <v>-22.412387938060292</v>
      </c>
      <c r="G5" s="77"/>
      <c r="H5" s="15">
        <f t="shared" ref="H5:H68" si="3">(C5-64)*2</f>
        <v>80</v>
      </c>
      <c r="I5" s="54">
        <v>61.8</v>
      </c>
      <c r="J5" s="14">
        <f t="shared" ref="J5:J68" si="4">I5/H5*100-100</f>
        <v>-22.75</v>
      </c>
      <c r="K5" s="14"/>
      <c r="L5" s="11">
        <f t="shared" si="0"/>
        <v>78.5</v>
      </c>
      <c r="M5" s="79">
        <f t="shared" ref="M5:M68" si="5">(C5-64)*1.575</f>
        <v>63</v>
      </c>
      <c r="N5" s="25">
        <v>47.8</v>
      </c>
      <c r="O5" s="14">
        <f t="shared" ref="O5:O68" si="6">N5/M5*100-100</f>
        <v>-24.126984126984127</v>
      </c>
    </row>
    <row r="6" spans="1:15" ht="16.5" thickBot="1">
      <c r="A6" s="43">
        <v>2012</v>
      </c>
      <c r="B6" s="42">
        <v>3</v>
      </c>
      <c r="C6" s="2">
        <v>113.5</v>
      </c>
      <c r="D6" s="78">
        <f t="shared" si="1"/>
        <v>151.84125</v>
      </c>
      <c r="E6" s="54">
        <v>146.30000000000001</v>
      </c>
      <c r="F6" s="77">
        <f t="shared" si="2"/>
        <v>-3.6493706420356773</v>
      </c>
      <c r="G6" s="77"/>
      <c r="H6" s="15">
        <f t="shared" si="3"/>
        <v>99</v>
      </c>
      <c r="I6" s="54">
        <v>96.6</v>
      </c>
      <c r="J6" s="14">
        <f t="shared" si="4"/>
        <v>-2.4242424242424221</v>
      </c>
      <c r="K6" s="14"/>
      <c r="L6" s="11">
        <f t="shared" ref="L6:L37" si="7">(E6+I6)/2</f>
        <v>121.45</v>
      </c>
      <c r="M6" s="79">
        <f t="shared" si="5"/>
        <v>77.962499999999991</v>
      </c>
      <c r="N6" s="25">
        <v>86.6</v>
      </c>
      <c r="O6" s="14">
        <f t="shared" si="6"/>
        <v>11.079044412377755</v>
      </c>
    </row>
    <row r="7" spans="1:15" ht="16.5" thickBot="1">
      <c r="A7" s="43">
        <v>2012</v>
      </c>
      <c r="B7" s="42">
        <v>4</v>
      </c>
      <c r="C7" s="2">
        <v>113.9</v>
      </c>
      <c r="D7" s="78">
        <f t="shared" si="1"/>
        <v>153.06825000000001</v>
      </c>
      <c r="E7" s="54">
        <v>162.4</v>
      </c>
      <c r="F7" s="77">
        <f t="shared" si="2"/>
        <v>6.09646350565842</v>
      </c>
      <c r="G7" s="77"/>
      <c r="H7" s="15">
        <f t="shared" si="3"/>
        <v>99.800000000000011</v>
      </c>
      <c r="I7" s="54">
        <v>104.6</v>
      </c>
      <c r="J7" s="14">
        <f t="shared" si="4"/>
        <v>4.809619238476941</v>
      </c>
      <c r="K7" s="14"/>
      <c r="L7" s="11">
        <f t="shared" si="7"/>
        <v>133.5</v>
      </c>
      <c r="M7" s="79">
        <f t="shared" si="5"/>
        <v>78.592500000000001</v>
      </c>
      <c r="N7" s="25">
        <v>85.9</v>
      </c>
      <c r="O7" s="14">
        <f t="shared" si="6"/>
        <v>9.2979610013678098</v>
      </c>
    </row>
    <row r="8" spans="1:15" ht="16.5" thickBot="1">
      <c r="A8" s="43">
        <v>2012</v>
      </c>
      <c r="B8" s="42">
        <v>5</v>
      </c>
      <c r="C8" s="2">
        <v>124</v>
      </c>
      <c r="D8" s="78">
        <f t="shared" si="1"/>
        <v>184.04999999999998</v>
      </c>
      <c r="E8" s="54">
        <v>204.7</v>
      </c>
      <c r="F8" s="77">
        <f t="shared" si="2"/>
        <v>11.219777234447164</v>
      </c>
      <c r="G8" s="77"/>
      <c r="H8" s="15">
        <f t="shared" si="3"/>
        <v>120</v>
      </c>
      <c r="I8" s="54">
        <v>136.30000000000001</v>
      </c>
      <c r="J8" s="14">
        <f t="shared" si="4"/>
        <v>13.583333333333343</v>
      </c>
      <c r="K8" s="14"/>
      <c r="L8" s="11">
        <f t="shared" si="7"/>
        <v>170.5</v>
      </c>
      <c r="M8" s="79">
        <f t="shared" si="5"/>
        <v>94.5</v>
      </c>
      <c r="N8" s="25">
        <v>96.5</v>
      </c>
      <c r="O8" s="14">
        <f t="shared" si="6"/>
        <v>2.1164021164021136</v>
      </c>
    </row>
    <row r="9" spans="1:15" ht="16.5" thickBot="1">
      <c r="A9" s="43">
        <v>2012</v>
      </c>
      <c r="B9" s="42">
        <v>6</v>
      </c>
      <c r="C9" s="2">
        <v>123.4</v>
      </c>
      <c r="D9" s="78">
        <f t="shared" si="1"/>
        <v>182.20950000000002</v>
      </c>
      <c r="E9" s="54">
        <v>180.3</v>
      </c>
      <c r="F9" s="77">
        <f t="shared" si="2"/>
        <v>-1.0479695076272151</v>
      </c>
      <c r="G9" s="77"/>
      <c r="H9" s="15">
        <f t="shared" si="3"/>
        <v>118.80000000000001</v>
      </c>
      <c r="I9" s="54">
        <v>120.6</v>
      </c>
      <c r="J9" s="14">
        <f t="shared" si="4"/>
        <v>1.5151515151514872</v>
      </c>
      <c r="K9" s="14"/>
      <c r="L9" s="11">
        <f t="shared" si="7"/>
        <v>150.44999999999999</v>
      </c>
      <c r="M9" s="79">
        <f t="shared" si="5"/>
        <v>93.555000000000007</v>
      </c>
      <c r="N9" s="25">
        <v>92</v>
      </c>
      <c r="O9" s="14">
        <f t="shared" si="6"/>
        <v>-1.6621238843461157</v>
      </c>
    </row>
    <row r="10" spans="1:15" ht="16.5" thickBot="1">
      <c r="A10" s="43">
        <v>2012</v>
      </c>
      <c r="B10" s="42">
        <v>7</v>
      </c>
      <c r="C10" s="2">
        <v>138.5</v>
      </c>
      <c r="D10" s="78">
        <f t="shared" si="1"/>
        <v>228.52875</v>
      </c>
      <c r="E10" s="54">
        <v>197.3</v>
      </c>
      <c r="F10" s="77">
        <f t="shared" si="2"/>
        <v>-13.665129660928869</v>
      </c>
      <c r="G10" s="77"/>
      <c r="H10" s="15">
        <f t="shared" si="3"/>
        <v>149</v>
      </c>
      <c r="I10" s="54">
        <v>126.9</v>
      </c>
      <c r="J10" s="14">
        <f t="shared" si="4"/>
        <v>-14.832214765100673</v>
      </c>
      <c r="K10" s="14"/>
      <c r="L10" s="11">
        <f t="shared" si="7"/>
        <v>162.10000000000002</v>
      </c>
      <c r="M10" s="79">
        <f t="shared" si="5"/>
        <v>117.33749999999999</v>
      </c>
      <c r="N10" s="25">
        <v>100.1</v>
      </c>
      <c r="O10" s="14">
        <f t="shared" si="6"/>
        <v>-14.690529455630127</v>
      </c>
    </row>
    <row r="11" spans="1:15" ht="16.5" thickBot="1">
      <c r="A11" s="43">
        <v>2012</v>
      </c>
      <c r="B11" s="42">
        <v>8</v>
      </c>
      <c r="C11" s="2">
        <v>118.3</v>
      </c>
      <c r="D11" s="78">
        <f t="shared" si="1"/>
        <v>166.56524999999999</v>
      </c>
      <c r="E11" s="54">
        <v>151.19999999999999</v>
      </c>
      <c r="F11" s="77">
        <f t="shared" si="2"/>
        <v>-9.2247632684488536</v>
      </c>
      <c r="G11" s="77"/>
      <c r="H11" s="15">
        <f t="shared" si="3"/>
        <v>108.6</v>
      </c>
      <c r="I11" s="54">
        <v>106.6</v>
      </c>
      <c r="J11" s="14">
        <f t="shared" si="4"/>
        <v>-1.8416206261510126</v>
      </c>
      <c r="K11" s="14"/>
      <c r="L11" s="11">
        <f t="shared" si="7"/>
        <v>128.89999999999998</v>
      </c>
      <c r="M11" s="79">
        <f t="shared" si="5"/>
        <v>85.522499999999994</v>
      </c>
      <c r="N11" s="25">
        <v>94.8</v>
      </c>
      <c r="O11" s="14">
        <f t="shared" si="6"/>
        <v>10.848022450232392</v>
      </c>
    </row>
    <row r="12" spans="1:15" ht="16.5" thickBot="1">
      <c r="A12" s="43">
        <v>2012</v>
      </c>
      <c r="B12" s="42">
        <v>9</v>
      </c>
      <c r="C12" s="2">
        <v>124.3</v>
      </c>
      <c r="D12" s="78">
        <f t="shared" si="1"/>
        <v>184.97024999999999</v>
      </c>
      <c r="E12" s="54">
        <v>175.7</v>
      </c>
      <c r="F12" s="77">
        <f t="shared" si="2"/>
        <v>-5.011751889830947</v>
      </c>
      <c r="G12" s="77"/>
      <c r="H12" s="15">
        <f t="shared" si="3"/>
        <v>120.6</v>
      </c>
      <c r="I12" s="54">
        <v>114.1</v>
      </c>
      <c r="J12" s="14">
        <f t="shared" si="4"/>
        <v>-5.3897180762852486</v>
      </c>
      <c r="K12" s="14"/>
      <c r="L12" s="11">
        <f t="shared" si="7"/>
        <v>144.89999999999998</v>
      </c>
      <c r="M12" s="79">
        <f t="shared" si="5"/>
        <v>94.972499999999997</v>
      </c>
      <c r="N12" s="25">
        <v>93.7</v>
      </c>
      <c r="O12" s="14">
        <f t="shared" si="6"/>
        <v>-1.3398615388665007</v>
      </c>
    </row>
    <row r="13" spans="1:15" ht="16.5" thickBot="1">
      <c r="A13" s="43">
        <v>2012</v>
      </c>
      <c r="B13" s="42">
        <v>10</v>
      </c>
      <c r="C13" s="2">
        <v>122.4</v>
      </c>
      <c r="D13" s="78">
        <f t="shared" si="1"/>
        <v>179.14200000000002</v>
      </c>
      <c r="E13" s="54">
        <v>148.30000000000001</v>
      </c>
      <c r="F13" s="77">
        <f t="shared" si="2"/>
        <v>-17.216509807861925</v>
      </c>
      <c r="G13" s="77"/>
      <c r="H13" s="15">
        <f t="shared" si="3"/>
        <v>116.80000000000001</v>
      </c>
      <c r="I13" s="54">
        <v>92.4</v>
      </c>
      <c r="J13" s="14">
        <f t="shared" si="4"/>
        <v>-20.890410958904113</v>
      </c>
      <c r="K13" s="14"/>
      <c r="L13" s="11">
        <f t="shared" si="7"/>
        <v>120.35000000000001</v>
      </c>
      <c r="M13" s="79">
        <f t="shared" si="5"/>
        <v>91.98</v>
      </c>
      <c r="N13" s="25">
        <v>76.5</v>
      </c>
      <c r="O13" s="14">
        <f t="shared" si="6"/>
        <v>-16.829745596868889</v>
      </c>
    </row>
    <row r="14" spans="1:15" ht="16.5" thickBot="1">
      <c r="A14" s="43">
        <v>2012</v>
      </c>
      <c r="B14" s="42">
        <v>11</v>
      </c>
      <c r="C14" s="2">
        <v>118.3</v>
      </c>
      <c r="D14" s="78">
        <f t="shared" si="1"/>
        <v>166.56524999999999</v>
      </c>
      <c r="E14" s="54">
        <v>167.5</v>
      </c>
      <c r="F14" s="77">
        <f t="shared" si="2"/>
        <v>0.56119148501862526</v>
      </c>
      <c r="G14" s="77"/>
      <c r="H14" s="15">
        <f t="shared" si="3"/>
        <v>108.6</v>
      </c>
      <c r="I14" s="54">
        <v>106.5</v>
      </c>
      <c r="J14" s="14">
        <f t="shared" si="4"/>
        <v>-1.9337016574585562</v>
      </c>
      <c r="K14" s="14"/>
      <c r="L14" s="11">
        <f t="shared" si="7"/>
        <v>137</v>
      </c>
      <c r="M14" s="79">
        <f t="shared" si="5"/>
        <v>85.522499999999994</v>
      </c>
      <c r="N14" s="25">
        <v>87.6</v>
      </c>
      <c r="O14" s="14">
        <f t="shared" si="6"/>
        <v>2.4291853021134955</v>
      </c>
    </row>
    <row r="15" spans="1:15" ht="16.5" thickBot="1">
      <c r="A15" s="43">
        <v>2012</v>
      </c>
      <c r="B15" s="42">
        <v>12</v>
      </c>
      <c r="C15" s="2">
        <v>105</v>
      </c>
      <c r="D15" s="78">
        <f t="shared" si="1"/>
        <v>125.7675</v>
      </c>
      <c r="E15" s="54">
        <v>121.1</v>
      </c>
      <c r="F15" s="77">
        <f t="shared" si="2"/>
        <v>-3.7112131512513287</v>
      </c>
      <c r="G15" s="77"/>
      <c r="H15" s="15">
        <f t="shared" si="3"/>
        <v>82</v>
      </c>
      <c r="I15" s="54">
        <v>75.3</v>
      </c>
      <c r="J15" s="14">
        <f t="shared" si="4"/>
        <v>-8.1707317073170742</v>
      </c>
      <c r="K15" s="14"/>
      <c r="L15" s="11">
        <f t="shared" si="7"/>
        <v>98.199999999999989</v>
      </c>
      <c r="M15" s="79">
        <f t="shared" si="5"/>
        <v>64.575000000000003</v>
      </c>
      <c r="N15" s="25">
        <v>56.8</v>
      </c>
      <c r="O15" s="14">
        <f t="shared" si="6"/>
        <v>-12.040263259775458</v>
      </c>
    </row>
    <row r="16" spans="1:15" ht="16.5" thickBot="1">
      <c r="A16" s="43">
        <v>2013</v>
      </c>
      <c r="B16" s="42">
        <v>1</v>
      </c>
      <c r="C16" s="2">
        <v>123.1</v>
      </c>
      <c r="D16" s="78">
        <f t="shared" si="1"/>
        <v>181.28924999999998</v>
      </c>
      <c r="E16" s="54">
        <v>177</v>
      </c>
      <c r="F16" s="77">
        <f t="shared" si="2"/>
        <v>-2.3659704036505076</v>
      </c>
      <c r="G16" s="77"/>
      <c r="H16" s="15">
        <f t="shared" si="3"/>
        <v>118.19999999999999</v>
      </c>
      <c r="I16" s="54">
        <v>119.6</v>
      </c>
      <c r="J16" s="14">
        <f t="shared" si="4"/>
        <v>1.1844331641285919</v>
      </c>
      <c r="K16" s="14"/>
      <c r="L16" s="11">
        <f t="shared" si="7"/>
        <v>148.30000000000001</v>
      </c>
      <c r="M16" s="79">
        <f t="shared" si="5"/>
        <v>93.082499999999982</v>
      </c>
      <c r="N16" s="25">
        <v>96.1</v>
      </c>
      <c r="O16" s="14">
        <f t="shared" si="6"/>
        <v>3.2417479117986971</v>
      </c>
    </row>
    <row r="17" spans="1:15" ht="16.5" thickBot="1">
      <c r="A17" s="43">
        <v>2013</v>
      </c>
      <c r="B17" s="42">
        <v>2</v>
      </c>
      <c r="C17" s="2">
        <v>101.8</v>
      </c>
      <c r="D17" s="78">
        <f t="shared" si="1"/>
        <v>115.95149999999998</v>
      </c>
      <c r="E17" s="54">
        <v>122.9</v>
      </c>
      <c r="F17" s="77">
        <f t="shared" si="2"/>
        <v>5.9925917301630705</v>
      </c>
      <c r="G17" s="77"/>
      <c r="H17" s="15">
        <f t="shared" si="3"/>
        <v>75.599999999999994</v>
      </c>
      <c r="I17" s="54">
        <v>76.099999999999994</v>
      </c>
      <c r="J17" s="14">
        <f t="shared" si="4"/>
        <v>0.66137566137565784</v>
      </c>
      <c r="K17" s="14"/>
      <c r="L17" s="11">
        <f t="shared" si="7"/>
        <v>99.5</v>
      </c>
      <c r="M17" s="79">
        <f t="shared" si="5"/>
        <v>59.534999999999997</v>
      </c>
      <c r="N17" s="25">
        <v>60.9</v>
      </c>
      <c r="O17" s="14">
        <f t="shared" si="6"/>
        <v>2.2927689594356195</v>
      </c>
    </row>
    <row r="18" spans="1:15" ht="16.5" thickBot="1">
      <c r="A18" s="43">
        <v>2013</v>
      </c>
      <c r="B18" s="42">
        <v>3</v>
      </c>
      <c r="C18" s="2">
        <v>110.2</v>
      </c>
      <c r="D18" s="78">
        <f t="shared" si="1"/>
        <v>141.71850000000001</v>
      </c>
      <c r="E18" s="54">
        <v>158.9</v>
      </c>
      <c r="F18" s="77">
        <f t="shared" si="2"/>
        <v>12.123681805833385</v>
      </c>
      <c r="G18" s="77"/>
      <c r="H18" s="15">
        <f t="shared" si="3"/>
        <v>92.4</v>
      </c>
      <c r="I18" s="54">
        <v>92.5</v>
      </c>
      <c r="J18" s="14">
        <f t="shared" si="4"/>
        <v>0.10822510822509912</v>
      </c>
      <c r="K18" s="14"/>
      <c r="L18" s="11">
        <f t="shared" si="7"/>
        <v>125.7</v>
      </c>
      <c r="M18" s="79">
        <f t="shared" si="5"/>
        <v>72.765000000000001</v>
      </c>
      <c r="N18" s="25">
        <v>78.3</v>
      </c>
      <c r="O18" s="14">
        <f t="shared" si="6"/>
        <v>7.6066790352504512</v>
      </c>
    </row>
    <row r="19" spans="1:15" ht="16.5" thickBot="1">
      <c r="A19" s="43">
        <v>2013</v>
      </c>
      <c r="B19" s="42">
        <v>4</v>
      </c>
      <c r="C19" s="2">
        <v>125.9</v>
      </c>
      <c r="D19" s="78">
        <f t="shared" si="1"/>
        <v>189.87825000000001</v>
      </c>
      <c r="E19" s="54">
        <v>210.7</v>
      </c>
      <c r="F19" s="77">
        <f t="shared" si="2"/>
        <v>10.965842585972837</v>
      </c>
      <c r="G19" s="77"/>
      <c r="H19" s="15">
        <f t="shared" si="3"/>
        <v>123.80000000000001</v>
      </c>
      <c r="I19" s="54">
        <v>130.4</v>
      </c>
      <c r="J19" s="14">
        <f t="shared" si="4"/>
        <v>5.3311793214862604</v>
      </c>
      <c r="K19" s="14"/>
      <c r="L19" s="11">
        <f t="shared" si="7"/>
        <v>170.55</v>
      </c>
      <c r="M19" s="79">
        <f t="shared" si="5"/>
        <v>97.492500000000007</v>
      </c>
      <c r="N19" s="25">
        <v>107.3</v>
      </c>
      <c r="O19" s="14">
        <f t="shared" si="6"/>
        <v>10.059748185757883</v>
      </c>
    </row>
    <row r="20" spans="1:15" ht="16.5" thickBot="1">
      <c r="A20" s="43">
        <v>2013</v>
      </c>
      <c r="B20" s="42">
        <v>5</v>
      </c>
      <c r="C20" s="2">
        <v>134.30000000000001</v>
      </c>
      <c r="D20" s="78">
        <f t="shared" si="1"/>
        <v>215.64525000000003</v>
      </c>
      <c r="E20" s="54">
        <v>223.6</v>
      </c>
      <c r="F20" s="77">
        <f t="shared" si="2"/>
        <v>3.6888129926348796</v>
      </c>
      <c r="G20" s="77"/>
      <c r="H20" s="15">
        <f t="shared" si="3"/>
        <v>140.60000000000002</v>
      </c>
      <c r="I20" s="54">
        <v>138.19999999999999</v>
      </c>
      <c r="J20" s="14">
        <f t="shared" si="4"/>
        <v>-1.7069701280227889</v>
      </c>
      <c r="K20" s="14"/>
      <c r="L20" s="11">
        <f t="shared" si="7"/>
        <v>180.89999999999998</v>
      </c>
      <c r="M20" s="79">
        <f t="shared" si="5"/>
        <v>110.72250000000001</v>
      </c>
      <c r="N20" s="25">
        <v>120.2</v>
      </c>
      <c r="O20" s="14">
        <f t="shared" si="6"/>
        <v>8.5596875070559122</v>
      </c>
    </row>
    <row r="21" spans="1:15" ht="16.5" thickBot="1">
      <c r="A21" s="43">
        <v>2013</v>
      </c>
      <c r="B21" s="42">
        <v>6</v>
      </c>
      <c r="C21" s="2">
        <v>113.7</v>
      </c>
      <c r="D21" s="78">
        <f t="shared" si="1"/>
        <v>152.45474999999999</v>
      </c>
      <c r="E21" s="54">
        <v>163.30000000000001</v>
      </c>
      <c r="F21" s="77">
        <f t="shared" si="2"/>
        <v>7.1137501455349934</v>
      </c>
      <c r="G21" s="77"/>
      <c r="H21" s="15">
        <f t="shared" si="3"/>
        <v>99.4</v>
      </c>
      <c r="I21" s="54">
        <v>91.7</v>
      </c>
      <c r="J21" s="14">
        <f t="shared" si="4"/>
        <v>-7.7464788732394396</v>
      </c>
      <c r="K21" s="14"/>
      <c r="L21" s="11">
        <f t="shared" si="7"/>
        <v>127.5</v>
      </c>
      <c r="M21" s="79">
        <f t="shared" si="5"/>
        <v>78.277500000000003</v>
      </c>
      <c r="N21" s="25">
        <v>76.7</v>
      </c>
      <c r="O21" s="14">
        <f t="shared" si="6"/>
        <v>-2.0152662003768569</v>
      </c>
    </row>
    <row r="22" spans="1:15" ht="16.5" thickBot="1">
      <c r="A22" s="43">
        <v>2013</v>
      </c>
      <c r="B22" s="42">
        <v>7</v>
      </c>
      <c r="C22" s="2">
        <v>119.3</v>
      </c>
      <c r="D22" s="78">
        <f t="shared" si="1"/>
        <v>169.63274999999999</v>
      </c>
      <c r="E22" s="54">
        <v>191.1</v>
      </c>
      <c r="F22" s="77">
        <f t="shared" si="2"/>
        <v>12.655132926867026</v>
      </c>
      <c r="G22" s="77"/>
      <c r="H22" s="15">
        <f t="shared" si="3"/>
        <v>110.6</v>
      </c>
      <c r="I22" s="54">
        <v>101</v>
      </c>
      <c r="J22" s="14">
        <f t="shared" si="4"/>
        <v>-8.679927667269439</v>
      </c>
      <c r="K22" s="14"/>
      <c r="L22" s="11">
        <f t="shared" si="7"/>
        <v>146.05000000000001</v>
      </c>
      <c r="M22" s="79">
        <f t="shared" si="5"/>
        <v>87.097499999999997</v>
      </c>
      <c r="N22" s="25">
        <v>86.2</v>
      </c>
      <c r="O22" s="14">
        <f t="shared" si="6"/>
        <v>-1.0304543758431635</v>
      </c>
    </row>
    <row r="23" spans="1:15" ht="16.5" thickBot="1">
      <c r="A23" s="43">
        <v>2013</v>
      </c>
      <c r="B23" s="42">
        <v>8</v>
      </c>
      <c r="C23" s="2">
        <v>118.3</v>
      </c>
      <c r="D23" s="78">
        <f t="shared" si="1"/>
        <v>166.56524999999999</v>
      </c>
      <c r="E23" s="54">
        <v>182.5</v>
      </c>
      <c r="F23" s="77">
        <f t="shared" si="2"/>
        <v>9.5666713194979138</v>
      </c>
      <c r="G23" s="77"/>
      <c r="H23" s="15">
        <f t="shared" si="3"/>
        <v>108.6</v>
      </c>
      <c r="I23" s="54">
        <v>107.5</v>
      </c>
      <c r="J23" s="14">
        <f t="shared" si="4"/>
        <v>-1.0128913443830498</v>
      </c>
      <c r="K23" s="14"/>
      <c r="L23" s="11">
        <f t="shared" si="7"/>
        <v>145</v>
      </c>
      <c r="M23" s="79">
        <f t="shared" si="5"/>
        <v>85.522499999999994</v>
      </c>
      <c r="N23" s="25">
        <v>91.8</v>
      </c>
      <c r="O23" s="14">
        <f t="shared" si="6"/>
        <v>7.3401736385161769</v>
      </c>
    </row>
    <row r="24" spans="1:15" ht="16.5" thickBot="1">
      <c r="A24" s="43">
        <v>2013</v>
      </c>
      <c r="B24" s="42">
        <v>9</v>
      </c>
      <c r="C24" s="2">
        <v>103.7</v>
      </c>
      <c r="D24" s="78">
        <f t="shared" si="1"/>
        <v>121.77975000000001</v>
      </c>
      <c r="E24" s="54">
        <v>129.5</v>
      </c>
      <c r="F24" s="77">
        <f t="shared" si="2"/>
        <v>6.3395186802403458</v>
      </c>
      <c r="G24" s="77"/>
      <c r="H24" s="15">
        <f t="shared" si="3"/>
        <v>79.400000000000006</v>
      </c>
      <c r="I24" s="54">
        <v>69.099999999999994</v>
      </c>
      <c r="J24" s="14">
        <f t="shared" si="4"/>
        <v>-12.972292191435784</v>
      </c>
      <c r="K24" s="14"/>
      <c r="L24" s="11">
        <f t="shared" si="7"/>
        <v>99.3</v>
      </c>
      <c r="M24" s="79">
        <f t="shared" si="5"/>
        <v>62.527500000000003</v>
      </c>
      <c r="N24" s="25">
        <v>54.5</v>
      </c>
      <c r="O24" s="14">
        <f t="shared" si="6"/>
        <v>-12.838351125504786</v>
      </c>
    </row>
    <row r="25" spans="1:15" ht="16.5" thickBot="1">
      <c r="A25" s="43">
        <v>2013</v>
      </c>
      <c r="B25" s="42">
        <v>10</v>
      </c>
      <c r="C25" s="2">
        <v>131.19999999999999</v>
      </c>
      <c r="D25" s="78">
        <f t="shared" si="1"/>
        <v>206.13599999999997</v>
      </c>
      <c r="E25" s="54">
        <v>212.5</v>
      </c>
      <c r="F25" s="77">
        <f t="shared" si="2"/>
        <v>3.0872821826367129</v>
      </c>
      <c r="G25" s="77"/>
      <c r="H25" s="15">
        <f t="shared" si="3"/>
        <v>134.39999999999998</v>
      </c>
      <c r="I25" s="54">
        <v>140.80000000000001</v>
      </c>
      <c r="J25" s="14">
        <f t="shared" si="4"/>
        <v>4.7619047619047876</v>
      </c>
      <c r="K25" s="14"/>
      <c r="L25" s="11">
        <f t="shared" si="7"/>
        <v>176.65</v>
      </c>
      <c r="M25" s="79">
        <f t="shared" si="5"/>
        <v>105.83999999999997</v>
      </c>
      <c r="N25" s="25">
        <v>114.4</v>
      </c>
      <c r="O25" s="14">
        <f t="shared" si="6"/>
        <v>8.0876795162509723</v>
      </c>
    </row>
    <row r="26" spans="1:15" ht="16.5" thickBot="1">
      <c r="A26" s="43">
        <v>2013</v>
      </c>
      <c r="B26" s="42">
        <v>11</v>
      </c>
      <c r="C26" s="2">
        <v>145.1</v>
      </c>
      <c r="D26" s="78">
        <f t="shared" si="1"/>
        <v>248.77424999999997</v>
      </c>
      <c r="E26" s="54">
        <v>236.8</v>
      </c>
      <c r="F26" s="77">
        <f t="shared" si="2"/>
        <v>-4.8132996079778962</v>
      </c>
      <c r="G26" s="77"/>
      <c r="H26" s="15">
        <f t="shared" si="3"/>
        <v>162.19999999999999</v>
      </c>
      <c r="I26" s="54">
        <v>146.5</v>
      </c>
      <c r="J26" s="14">
        <f t="shared" si="4"/>
        <v>-9.6794081381011097</v>
      </c>
      <c r="K26" s="14"/>
      <c r="L26" s="11">
        <f t="shared" si="7"/>
        <v>191.65</v>
      </c>
      <c r="M26" s="79">
        <f t="shared" si="5"/>
        <v>127.73249999999999</v>
      </c>
      <c r="N26" s="25">
        <v>113.9</v>
      </c>
      <c r="O26" s="14">
        <f t="shared" si="6"/>
        <v>-10.82927211163954</v>
      </c>
    </row>
    <row r="27" spans="1:15" ht="16.5" thickBot="1">
      <c r="A27" s="43">
        <v>2013</v>
      </c>
      <c r="B27" s="42">
        <v>12</v>
      </c>
      <c r="C27" s="2">
        <v>143.1</v>
      </c>
      <c r="D27" s="78">
        <f t="shared" si="1"/>
        <v>242.63924999999998</v>
      </c>
      <c r="E27" s="54">
        <v>270.89999999999998</v>
      </c>
      <c r="F27" s="77">
        <f t="shared" si="2"/>
        <v>11.647229374472602</v>
      </c>
      <c r="G27" s="77"/>
      <c r="H27" s="15">
        <f t="shared" si="3"/>
        <v>158.19999999999999</v>
      </c>
      <c r="I27" s="54">
        <v>170</v>
      </c>
      <c r="J27" s="14">
        <f t="shared" si="4"/>
        <v>7.4589127686472949</v>
      </c>
      <c r="K27" s="14"/>
      <c r="L27" s="11">
        <f t="shared" si="7"/>
        <v>220.45</v>
      </c>
      <c r="M27" s="79">
        <f t="shared" si="5"/>
        <v>124.58249999999998</v>
      </c>
      <c r="N27" s="25">
        <v>124.2</v>
      </c>
      <c r="O27" s="14">
        <f t="shared" si="6"/>
        <v>-0.30702546505325756</v>
      </c>
    </row>
    <row r="28" spans="1:15" ht="16.5" thickBot="1">
      <c r="A28" s="43">
        <v>2014</v>
      </c>
      <c r="B28" s="42">
        <v>1</v>
      </c>
      <c r="C28" s="2">
        <v>152.4</v>
      </c>
      <c r="D28" s="78">
        <f t="shared" si="1"/>
        <v>271.16700000000003</v>
      </c>
      <c r="E28" s="54">
        <v>269.10000000000002</v>
      </c>
      <c r="F28" s="77">
        <f t="shared" si="2"/>
        <v>-0.76226089457787793</v>
      </c>
      <c r="G28" s="77"/>
      <c r="H28" s="15">
        <f t="shared" si="3"/>
        <v>176.8</v>
      </c>
      <c r="I28" s="54">
        <v>186.7</v>
      </c>
      <c r="J28" s="14">
        <f t="shared" si="4"/>
        <v>5.5995475113121955</v>
      </c>
      <c r="K28" s="14"/>
      <c r="L28" s="11">
        <f t="shared" si="7"/>
        <v>227.9</v>
      </c>
      <c r="M28" s="79">
        <f t="shared" si="5"/>
        <v>139.23000000000002</v>
      </c>
      <c r="N28" s="25">
        <v>117</v>
      </c>
      <c r="O28" s="14">
        <f t="shared" si="6"/>
        <v>-15.966386554621863</v>
      </c>
    </row>
    <row r="29" spans="1:15" ht="16.5" thickBot="1">
      <c r="A29" s="43">
        <v>2014</v>
      </c>
      <c r="B29" s="42">
        <v>2</v>
      </c>
      <c r="C29" s="2">
        <v>166.3</v>
      </c>
      <c r="D29" s="78">
        <f t="shared" si="1"/>
        <v>313.80525</v>
      </c>
      <c r="E29" s="54">
        <v>328.7</v>
      </c>
      <c r="F29" s="77">
        <f t="shared" si="2"/>
        <v>4.746494840350806</v>
      </c>
      <c r="G29" s="77"/>
      <c r="H29" s="15">
        <f t="shared" si="3"/>
        <v>204.60000000000002</v>
      </c>
      <c r="I29" s="54">
        <v>221.6</v>
      </c>
      <c r="J29" s="14">
        <f t="shared" si="4"/>
        <v>8.3088954056695883</v>
      </c>
      <c r="K29" s="14"/>
      <c r="L29" s="11">
        <f t="shared" si="7"/>
        <v>275.14999999999998</v>
      </c>
      <c r="M29" s="79">
        <f t="shared" si="5"/>
        <v>161.1225</v>
      </c>
      <c r="N29" s="32">
        <v>146.1</v>
      </c>
      <c r="O29" s="14">
        <f t="shared" si="6"/>
        <v>-9.3236512591351328</v>
      </c>
    </row>
    <row r="30" spans="1:15" ht="16.5" thickBot="1">
      <c r="A30" s="43">
        <v>2014</v>
      </c>
      <c r="B30" s="42">
        <v>3</v>
      </c>
      <c r="C30" s="2">
        <v>148.5</v>
      </c>
      <c r="D30" s="78">
        <f t="shared" si="1"/>
        <v>259.20375000000001</v>
      </c>
      <c r="E30" s="54">
        <v>290.7</v>
      </c>
      <c r="F30" s="77">
        <f t="shared" si="2"/>
        <v>12.151155220555253</v>
      </c>
      <c r="G30" s="77"/>
      <c r="H30" s="15">
        <f t="shared" si="3"/>
        <v>169</v>
      </c>
      <c r="I30" s="54">
        <v>205.4</v>
      </c>
      <c r="J30" s="14">
        <f t="shared" si="4"/>
        <v>21.538461538461547</v>
      </c>
      <c r="K30" s="14"/>
      <c r="L30" s="11">
        <f t="shared" si="7"/>
        <v>248.05</v>
      </c>
      <c r="M30" s="79">
        <f t="shared" si="5"/>
        <v>133.08750000000001</v>
      </c>
      <c r="N30" s="25">
        <v>128.69999999999999</v>
      </c>
      <c r="O30" s="14">
        <f t="shared" si="6"/>
        <v>-3.2967032967033134</v>
      </c>
    </row>
    <row r="31" spans="1:15" ht="16.5" thickBot="1">
      <c r="A31" s="43">
        <v>2014</v>
      </c>
      <c r="B31" s="42">
        <v>4</v>
      </c>
      <c r="C31" s="2">
        <v>144.80000000000001</v>
      </c>
      <c r="D31" s="78">
        <f t="shared" si="1"/>
        <v>247.85400000000001</v>
      </c>
      <c r="E31" s="54">
        <v>253.6</v>
      </c>
      <c r="F31" s="77">
        <f t="shared" si="2"/>
        <v>2.3183002896866753</v>
      </c>
      <c r="G31" s="77"/>
      <c r="H31" s="15">
        <f t="shared" si="3"/>
        <v>161.60000000000002</v>
      </c>
      <c r="I31" s="54">
        <v>176.5</v>
      </c>
      <c r="J31" s="14">
        <f t="shared" si="4"/>
        <v>9.2202970297029481</v>
      </c>
      <c r="K31" s="14"/>
      <c r="L31" s="11">
        <f t="shared" si="7"/>
        <v>215.05</v>
      </c>
      <c r="M31" s="79">
        <f t="shared" si="5"/>
        <v>127.26000000000002</v>
      </c>
      <c r="N31" s="25">
        <v>112.5</v>
      </c>
      <c r="O31" s="14">
        <f t="shared" si="6"/>
        <v>-11.598302687411604</v>
      </c>
    </row>
    <row r="32" spans="1:15" ht="16.5" thickBot="1">
      <c r="A32" s="43">
        <v>2014</v>
      </c>
      <c r="B32" s="42">
        <v>5</v>
      </c>
      <c r="C32" s="2">
        <v>132.9</v>
      </c>
      <c r="D32" s="78">
        <f t="shared" si="1"/>
        <v>211.35075000000001</v>
      </c>
      <c r="E32" s="54">
        <v>238.4</v>
      </c>
      <c r="F32" s="77">
        <f t="shared" si="2"/>
        <v>12.798274905577571</v>
      </c>
      <c r="G32" s="77"/>
      <c r="H32" s="15">
        <f t="shared" si="3"/>
        <v>137.80000000000001</v>
      </c>
      <c r="I32" s="54">
        <v>169.3</v>
      </c>
      <c r="J32" s="14">
        <f t="shared" si="4"/>
        <v>22.859216255442675</v>
      </c>
      <c r="K32" s="14"/>
      <c r="L32" s="11">
        <f t="shared" si="7"/>
        <v>203.85000000000002</v>
      </c>
      <c r="M32" s="79">
        <f t="shared" si="5"/>
        <v>108.51750000000001</v>
      </c>
      <c r="N32" s="25">
        <v>112.5</v>
      </c>
      <c r="O32" s="14">
        <f t="shared" si="6"/>
        <v>3.6699149906696817</v>
      </c>
    </row>
    <row r="33" spans="1:15" ht="16.5" thickBot="1">
      <c r="A33" s="43">
        <v>2014</v>
      </c>
      <c r="B33" s="42">
        <v>6</v>
      </c>
      <c r="C33" s="2">
        <v>125.8</v>
      </c>
      <c r="D33" s="78">
        <f t="shared" si="1"/>
        <v>189.57149999999999</v>
      </c>
      <c r="E33" s="54">
        <v>197.5</v>
      </c>
      <c r="F33" s="77">
        <f t="shared" si="2"/>
        <v>4.1823269848052007</v>
      </c>
      <c r="G33" s="77"/>
      <c r="H33" s="15">
        <f t="shared" si="3"/>
        <v>123.6</v>
      </c>
      <c r="I33" s="54">
        <v>144.9</v>
      </c>
      <c r="J33" s="14">
        <f t="shared" si="4"/>
        <v>17.233009708737868</v>
      </c>
      <c r="K33" s="14"/>
      <c r="L33" s="11">
        <f t="shared" si="7"/>
        <v>171.2</v>
      </c>
      <c r="M33" s="79">
        <f t="shared" si="5"/>
        <v>97.334999999999994</v>
      </c>
      <c r="N33" s="25">
        <v>102.9</v>
      </c>
      <c r="O33" s="14">
        <f t="shared" si="6"/>
        <v>5.7173678532901988</v>
      </c>
    </row>
    <row r="34" spans="1:15" ht="16.5" thickBot="1">
      <c r="A34" s="43">
        <v>2014</v>
      </c>
      <c r="B34" s="42">
        <v>7</v>
      </c>
      <c r="C34" s="2">
        <v>141.80000000000001</v>
      </c>
      <c r="D34" s="78">
        <f t="shared" si="1"/>
        <v>238.65150000000003</v>
      </c>
      <c r="E34" s="54">
        <v>227.9</v>
      </c>
      <c r="F34" s="77">
        <f t="shared" si="2"/>
        <v>-4.5051047238337247</v>
      </c>
      <c r="G34" s="77"/>
      <c r="H34" s="15">
        <f t="shared" si="3"/>
        <v>155.60000000000002</v>
      </c>
      <c r="I34" s="54">
        <v>156.1</v>
      </c>
      <c r="J34" s="14">
        <f t="shared" si="4"/>
        <v>0.3213367609254334</v>
      </c>
      <c r="K34" s="14"/>
      <c r="L34" s="11">
        <f t="shared" si="7"/>
        <v>192</v>
      </c>
      <c r="M34" s="79">
        <f t="shared" si="5"/>
        <v>122.53500000000001</v>
      </c>
      <c r="N34" s="25">
        <v>100.2</v>
      </c>
      <c r="O34" s="14">
        <f t="shared" si="6"/>
        <v>-18.227445219733141</v>
      </c>
    </row>
    <row r="35" spans="1:15" ht="16.5" thickBot="1">
      <c r="A35" s="43">
        <v>2014</v>
      </c>
      <c r="B35" s="42">
        <v>8</v>
      </c>
      <c r="C35" s="2">
        <v>127.9</v>
      </c>
      <c r="D35" s="78">
        <f t="shared" si="1"/>
        <v>196.01325</v>
      </c>
      <c r="E35" s="54">
        <v>203.3</v>
      </c>
      <c r="F35" s="77">
        <f t="shared" si="2"/>
        <v>3.7174782827181332</v>
      </c>
      <c r="G35" s="77"/>
      <c r="H35" s="15">
        <f t="shared" si="3"/>
        <v>127.80000000000001</v>
      </c>
      <c r="I35" s="54">
        <v>136.5</v>
      </c>
      <c r="J35" s="14">
        <f t="shared" si="4"/>
        <v>6.8075117370892002</v>
      </c>
      <c r="K35" s="14"/>
      <c r="L35" s="11">
        <f t="shared" si="7"/>
        <v>169.9</v>
      </c>
      <c r="M35" s="79">
        <f t="shared" si="5"/>
        <v>100.64250000000001</v>
      </c>
      <c r="N35" s="25">
        <v>106.9</v>
      </c>
      <c r="O35" s="14">
        <f t="shared" si="6"/>
        <v>6.2175522269418906</v>
      </c>
    </row>
    <row r="36" spans="1:15" ht="16.5" thickBot="1">
      <c r="A36" s="43">
        <v>2014</v>
      </c>
      <c r="B36" s="42">
        <v>9</v>
      </c>
      <c r="C36" s="2">
        <v>148.1</v>
      </c>
      <c r="D36" s="78">
        <f t="shared" si="1"/>
        <v>257.97674999999998</v>
      </c>
      <c r="E36" s="54">
        <v>249.7</v>
      </c>
      <c r="F36" s="77">
        <f t="shared" si="2"/>
        <v>-3.2083317585790212</v>
      </c>
      <c r="G36" s="77"/>
      <c r="H36" s="15">
        <f t="shared" si="3"/>
        <v>168.2</v>
      </c>
      <c r="I36" s="54">
        <v>173.5</v>
      </c>
      <c r="J36" s="14">
        <f t="shared" si="4"/>
        <v>3.151010701545772</v>
      </c>
      <c r="K36" s="14"/>
      <c r="L36" s="11">
        <f t="shared" si="7"/>
        <v>211.6</v>
      </c>
      <c r="M36" s="79">
        <f t="shared" si="5"/>
        <v>132.45749999999998</v>
      </c>
      <c r="N36" s="25">
        <v>130</v>
      </c>
      <c r="O36" s="14">
        <f t="shared" si="6"/>
        <v>-1.8553120812335777</v>
      </c>
    </row>
    <row r="37" spans="1:15" ht="16.5" thickBot="1">
      <c r="A37" s="43">
        <v>2014</v>
      </c>
      <c r="B37" s="42">
        <v>10</v>
      </c>
      <c r="C37" s="2">
        <v>152.9</v>
      </c>
      <c r="D37" s="78">
        <f t="shared" si="1"/>
        <v>272.70075000000003</v>
      </c>
      <c r="E37" s="54">
        <v>213.3</v>
      </c>
      <c r="F37" s="77">
        <f t="shared" si="2"/>
        <v>-21.782393337752097</v>
      </c>
      <c r="G37" s="77"/>
      <c r="H37" s="15">
        <f t="shared" si="3"/>
        <v>177.8</v>
      </c>
      <c r="I37" s="54">
        <v>147.19999999999999</v>
      </c>
      <c r="J37" s="14">
        <f t="shared" si="4"/>
        <v>-17.210348706411722</v>
      </c>
      <c r="K37" s="14"/>
      <c r="L37" s="11">
        <f t="shared" si="7"/>
        <v>180.25</v>
      </c>
      <c r="M37" s="79">
        <f t="shared" si="5"/>
        <v>140.01750000000001</v>
      </c>
      <c r="N37" s="25">
        <v>90</v>
      </c>
      <c r="O37" s="14">
        <f t="shared" si="6"/>
        <v>-35.722320424232691</v>
      </c>
    </row>
    <row r="38" spans="1:15" ht="16.5" thickBot="1">
      <c r="A38" s="43">
        <v>2014</v>
      </c>
      <c r="B38" s="42">
        <v>11</v>
      </c>
      <c r="C38" s="2">
        <v>151.4</v>
      </c>
      <c r="D38" s="78">
        <f t="shared" si="1"/>
        <v>268.09950000000003</v>
      </c>
      <c r="E38" s="54">
        <v>248.1</v>
      </c>
      <c r="F38" s="77">
        <f t="shared" si="2"/>
        <v>-7.4597304359016192</v>
      </c>
      <c r="G38" s="77"/>
      <c r="H38" s="15">
        <f t="shared" si="3"/>
        <v>174.8</v>
      </c>
      <c r="I38" s="54">
        <v>165</v>
      </c>
      <c r="J38" s="14">
        <f t="shared" si="4"/>
        <v>-5.6064073226544764</v>
      </c>
      <c r="K38" s="14"/>
      <c r="L38" s="11">
        <f t="shared" ref="L38:L69" si="8">(E38+I38)/2</f>
        <v>206.55</v>
      </c>
      <c r="M38" s="79">
        <f t="shared" si="5"/>
        <v>137.655</v>
      </c>
      <c r="N38" s="25">
        <v>103.6</v>
      </c>
      <c r="O38" s="14">
        <f t="shared" si="6"/>
        <v>-24.739384693618106</v>
      </c>
    </row>
    <row r="39" spans="1:15" ht="16.5" thickBot="1">
      <c r="A39" s="43">
        <v>2014</v>
      </c>
      <c r="B39" s="42">
        <v>12</v>
      </c>
      <c r="C39" s="2">
        <v>153.80000000000001</v>
      </c>
      <c r="D39" s="78">
        <f t="shared" si="1"/>
        <v>275.4615</v>
      </c>
      <c r="E39" s="54">
        <v>240.8</v>
      </c>
      <c r="F39" s="77">
        <f t="shared" si="2"/>
        <v>-12.583065147035072</v>
      </c>
      <c r="G39" s="77"/>
      <c r="H39" s="15">
        <f t="shared" si="3"/>
        <v>179.60000000000002</v>
      </c>
      <c r="I39" s="54">
        <v>162.1</v>
      </c>
      <c r="J39" s="14">
        <f t="shared" si="4"/>
        <v>-9.7438752783964588</v>
      </c>
      <c r="K39" s="14"/>
      <c r="L39" s="11">
        <f t="shared" si="8"/>
        <v>201.45</v>
      </c>
      <c r="M39" s="79">
        <f t="shared" si="5"/>
        <v>141.435</v>
      </c>
      <c r="N39" s="25">
        <v>112.9</v>
      </c>
      <c r="O39" s="14">
        <f t="shared" si="6"/>
        <v>-20.175345565100571</v>
      </c>
    </row>
    <row r="40" spans="1:15" ht="16.5" thickBot="1">
      <c r="A40" s="43">
        <v>2015</v>
      </c>
      <c r="B40" s="42">
        <v>1</v>
      </c>
      <c r="C40" s="2">
        <v>137.30000000000001</v>
      </c>
      <c r="D40" s="78">
        <f t="shared" si="1"/>
        <v>224.84775000000002</v>
      </c>
      <c r="E40" s="54">
        <v>204.5</v>
      </c>
      <c r="F40" s="77">
        <f t="shared" si="2"/>
        <v>-9.0495679854479363</v>
      </c>
      <c r="G40" s="77"/>
      <c r="H40" s="15">
        <f t="shared" si="3"/>
        <v>146.60000000000002</v>
      </c>
      <c r="I40" s="54">
        <v>140.6</v>
      </c>
      <c r="J40" s="14">
        <f t="shared" si="4"/>
        <v>-4.0927694406548625</v>
      </c>
      <c r="K40" s="14"/>
      <c r="L40" s="11">
        <f t="shared" si="8"/>
        <v>172.55</v>
      </c>
      <c r="M40" s="79">
        <f t="shared" si="5"/>
        <v>115.44750000000002</v>
      </c>
      <c r="N40" s="25">
        <v>93</v>
      </c>
      <c r="O40" s="14">
        <f t="shared" si="6"/>
        <v>-19.443903072825321</v>
      </c>
    </row>
    <row r="41" spans="1:15" ht="16.5" thickBot="1">
      <c r="A41" s="43">
        <v>2015</v>
      </c>
      <c r="B41" s="42">
        <v>2</v>
      </c>
      <c r="C41" s="2">
        <v>126</v>
      </c>
      <c r="D41" s="78">
        <f t="shared" si="1"/>
        <v>190.185</v>
      </c>
      <c r="E41" s="54">
        <v>172.1</v>
      </c>
      <c r="F41" s="77">
        <f t="shared" si="2"/>
        <v>-9.5091621316087043</v>
      </c>
      <c r="G41" s="77"/>
      <c r="H41" s="15">
        <f t="shared" si="3"/>
        <v>124</v>
      </c>
      <c r="I41" s="54">
        <v>116.3</v>
      </c>
      <c r="J41" s="14">
        <f t="shared" si="4"/>
        <v>-6.209677419354847</v>
      </c>
      <c r="K41" s="14"/>
      <c r="L41" s="11">
        <f t="shared" si="8"/>
        <v>144.19999999999999</v>
      </c>
      <c r="M41" s="79">
        <f t="shared" si="5"/>
        <v>97.649999999999991</v>
      </c>
      <c r="N41" s="25">
        <v>66.7</v>
      </c>
      <c r="O41" s="14">
        <f t="shared" si="6"/>
        <v>-31.694828469022013</v>
      </c>
    </row>
    <row r="42" spans="1:15" ht="16.5" thickBot="1">
      <c r="A42" s="43">
        <v>2015</v>
      </c>
      <c r="B42" s="42">
        <v>3</v>
      </c>
      <c r="C42" s="2">
        <v>124.6</v>
      </c>
      <c r="D42" s="78">
        <f t="shared" si="1"/>
        <v>185.89049999999997</v>
      </c>
      <c r="E42" s="54">
        <v>167.4</v>
      </c>
      <c r="F42" s="77">
        <f t="shared" si="2"/>
        <v>-9.9469849185407355</v>
      </c>
      <c r="G42" s="77"/>
      <c r="H42" s="15">
        <f t="shared" si="3"/>
        <v>121.19999999999999</v>
      </c>
      <c r="I42" s="54">
        <v>113.9</v>
      </c>
      <c r="J42" s="14">
        <f t="shared" si="4"/>
        <v>-6.0231023102310104</v>
      </c>
      <c r="K42" s="14"/>
      <c r="L42" s="11">
        <f t="shared" si="8"/>
        <v>140.65</v>
      </c>
      <c r="M42" s="79">
        <f t="shared" si="5"/>
        <v>95.444999999999993</v>
      </c>
      <c r="N42" s="25">
        <v>54.5</v>
      </c>
      <c r="O42" s="14">
        <f t="shared" si="6"/>
        <v>-42.89905180994289</v>
      </c>
    </row>
    <row r="43" spans="1:15" ht="16.5" thickBot="1">
      <c r="A43" s="43">
        <v>2015</v>
      </c>
      <c r="B43" s="42">
        <v>4</v>
      </c>
      <c r="C43" s="2">
        <v>129.69999999999999</v>
      </c>
      <c r="D43" s="78">
        <f t="shared" si="1"/>
        <v>201.53474999999995</v>
      </c>
      <c r="E43" s="54">
        <v>211.7</v>
      </c>
      <c r="F43" s="77">
        <f t="shared" si="2"/>
        <v>5.0439192248483522</v>
      </c>
      <c r="G43" s="77"/>
      <c r="H43" s="15">
        <f t="shared" si="3"/>
        <v>131.39999999999998</v>
      </c>
      <c r="I43" s="54">
        <v>141.6</v>
      </c>
      <c r="J43" s="14">
        <f t="shared" si="4"/>
        <v>7.762557077625587</v>
      </c>
      <c r="K43" s="14"/>
      <c r="L43" s="11">
        <f t="shared" si="8"/>
        <v>176.64999999999998</v>
      </c>
      <c r="M43" s="79">
        <f t="shared" si="5"/>
        <v>103.47749999999998</v>
      </c>
      <c r="N43" s="25">
        <v>75.3</v>
      </c>
      <c r="O43" s="14">
        <f t="shared" si="6"/>
        <v>-27.230557367543653</v>
      </c>
    </row>
    <row r="44" spans="1:15" ht="16.5" thickBot="1">
      <c r="A44" s="43">
        <v>2015</v>
      </c>
      <c r="B44" s="42">
        <v>5</v>
      </c>
      <c r="C44" s="2">
        <v>122.6</v>
      </c>
      <c r="D44" s="78">
        <f t="shared" si="1"/>
        <v>179.75549999999998</v>
      </c>
      <c r="E44" s="54">
        <v>197.2</v>
      </c>
      <c r="F44" s="77">
        <f t="shared" si="2"/>
        <v>9.7045709310702648</v>
      </c>
      <c r="G44" s="77"/>
      <c r="H44" s="15">
        <f t="shared" si="3"/>
        <v>117.19999999999999</v>
      </c>
      <c r="I44" s="54">
        <v>135.19999999999999</v>
      </c>
      <c r="J44" s="14">
        <f t="shared" si="4"/>
        <v>15.35836177474404</v>
      </c>
      <c r="K44" s="14"/>
      <c r="L44" s="11">
        <f t="shared" si="8"/>
        <v>166.2</v>
      </c>
      <c r="M44" s="79">
        <f t="shared" si="5"/>
        <v>92.294999999999987</v>
      </c>
      <c r="N44" s="25">
        <v>88.8</v>
      </c>
      <c r="O44" s="14">
        <f t="shared" si="6"/>
        <v>-3.7867706809686155</v>
      </c>
    </row>
    <row r="45" spans="1:15" ht="16.5" thickBot="1">
      <c r="A45" s="43">
        <v>2015</v>
      </c>
      <c r="B45" s="42">
        <v>6</v>
      </c>
      <c r="C45" s="2">
        <v>126.1</v>
      </c>
      <c r="D45" s="78">
        <f t="shared" si="1"/>
        <v>190.49174999999997</v>
      </c>
      <c r="E45" s="54">
        <v>163.5</v>
      </c>
      <c r="F45" s="77">
        <f t="shared" si="2"/>
        <v>-14.169511278047466</v>
      </c>
      <c r="G45" s="77"/>
      <c r="H45" s="15">
        <f t="shared" si="3"/>
        <v>124.19999999999999</v>
      </c>
      <c r="I45" s="54">
        <v>103.9</v>
      </c>
      <c r="J45" s="14">
        <f t="shared" si="4"/>
        <v>-16.34460547504024</v>
      </c>
      <c r="K45" s="14"/>
      <c r="L45" s="11">
        <f t="shared" si="8"/>
        <v>133.69999999999999</v>
      </c>
      <c r="M45" s="79">
        <f t="shared" si="5"/>
        <v>97.80749999999999</v>
      </c>
      <c r="N45" s="25">
        <v>66.5</v>
      </c>
      <c r="O45" s="14">
        <f t="shared" si="6"/>
        <v>-32.00930398998031</v>
      </c>
    </row>
    <row r="46" spans="1:15" ht="16.5" thickBot="1">
      <c r="A46" s="43">
        <v>2015</v>
      </c>
      <c r="B46" s="42">
        <v>7</v>
      </c>
      <c r="C46" s="2">
        <v>110.8</v>
      </c>
      <c r="D46" s="78">
        <f t="shared" si="1"/>
        <v>143.559</v>
      </c>
      <c r="E46" s="54">
        <v>148.1</v>
      </c>
      <c r="F46" s="77">
        <f t="shared" si="2"/>
        <v>3.1631593978782178</v>
      </c>
      <c r="G46" s="77"/>
      <c r="H46" s="15">
        <f t="shared" si="3"/>
        <v>93.6</v>
      </c>
      <c r="I46" s="54">
        <v>99.9</v>
      </c>
      <c r="J46" s="14">
        <f t="shared" si="4"/>
        <v>6.7307692307692548</v>
      </c>
      <c r="K46" s="14"/>
      <c r="L46" s="11">
        <f t="shared" si="8"/>
        <v>124</v>
      </c>
      <c r="M46" s="79">
        <f t="shared" si="5"/>
        <v>73.709999999999994</v>
      </c>
      <c r="N46" s="25">
        <v>65.8</v>
      </c>
      <c r="O46" s="14">
        <f t="shared" si="6"/>
        <v>-10.731244064577396</v>
      </c>
    </row>
    <row r="47" spans="1:15" ht="16.5" thickBot="1">
      <c r="A47" s="43">
        <v>2015</v>
      </c>
      <c r="B47" s="42">
        <v>8</v>
      </c>
      <c r="C47" s="2">
        <v>108</v>
      </c>
      <c r="D47" s="78">
        <f t="shared" si="1"/>
        <v>134.97</v>
      </c>
      <c r="E47" s="54">
        <v>134.80000000000001</v>
      </c>
      <c r="F47" s="77">
        <f t="shared" si="2"/>
        <v>-0.12595391568495984</v>
      </c>
      <c r="G47" s="77"/>
      <c r="H47" s="15">
        <f t="shared" si="3"/>
        <v>88</v>
      </c>
      <c r="I47" s="54">
        <v>87.8</v>
      </c>
      <c r="J47" s="14">
        <f t="shared" si="4"/>
        <v>-0.22727272727273373</v>
      </c>
      <c r="K47" s="14"/>
      <c r="L47" s="11">
        <f t="shared" si="8"/>
        <v>111.30000000000001</v>
      </c>
      <c r="M47" s="79">
        <f t="shared" si="5"/>
        <v>69.3</v>
      </c>
      <c r="N47" s="25">
        <v>64.400000000000006</v>
      </c>
      <c r="O47" s="14">
        <f t="shared" si="6"/>
        <v>-7.0707070707070585</v>
      </c>
    </row>
    <row r="48" spans="1:15" ht="16.5" thickBot="1">
      <c r="A48" s="43">
        <v>2015</v>
      </c>
      <c r="B48" s="42">
        <v>9</v>
      </c>
      <c r="C48" s="2">
        <v>102.7</v>
      </c>
      <c r="D48" s="78">
        <f t="shared" si="1"/>
        <v>118.71225000000001</v>
      </c>
      <c r="E48" s="54">
        <v>153.5</v>
      </c>
      <c r="F48" s="77">
        <f t="shared" si="2"/>
        <v>29.304263039408283</v>
      </c>
      <c r="G48" s="77"/>
      <c r="H48" s="15">
        <f t="shared" si="3"/>
        <v>77.400000000000006</v>
      </c>
      <c r="I48" s="54">
        <v>97.9</v>
      </c>
      <c r="J48" s="14">
        <f t="shared" si="4"/>
        <v>26.485788113695079</v>
      </c>
      <c r="K48" s="14"/>
      <c r="L48" s="11">
        <f t="shared" si="8"/>
        <v>125.7</v>
      </c>
      <c r="M48" s="79">
        <f t="shared" si="5"/>
        <v>60.952500000000001</v>
      </c>
      <c r="N48" s="25">
        <v>78.599999999999994</v>
      </c>
      <c r="O48" s="14">
        <f t="shared" si="6"/>
        <v>28.952873138919642</v>
      </c>
    </row>
    <row r="49" spans="1:15" ht="16.5" thickBot="1">
      <c r="A49" s="43">
        <v>2015</v>
      </c>
      <c r="B49" s="42">
        <v>10</v>
      </c>
      <c r="C49" s="2">
        <v>103.3</v>
      </c>
      <c r="D49" s="78">
        <f t="shared" si="1"/>
        <v>120.55274999999999</v>
      </c>
      <c r="E49" s="54">
        <v>133.4</v>
      </c>
      <c r="F49" s="77">
        <f t="shared" si="2"/>
        <v>10.656953076557784</v>
      </c>
      <c r="G49" s="77"/>
      <c r="H49" s="15">
        <f t="shared" si="3"/>
        <v>78.599999999999994</v>
      </c>
      <c r="I49" s="54">
        <v>84.9</v>
      </c>
      <c r="J49" s="14">
        <f t="shared" si="4"/>
        <v>8.0152671755725322</v>
      </c>
      <c r="K49" s="14"/>
      <c r="L49" s="11">
        <f t="shared" si="8"/>
        <v>109.15</v>
      </c>
      <c r="M49" s="79">
        <f t="shared" si="5"/>
        <v>61.897499999999994</v>
      </c>
      <c r="N49" s="25">
        <v>63.6</v>
      </c>
      <c r="O49" s="14">
        <f t="shared" si="6"/>
        <v>2.7505149642554301</v>
      </c>
    </row>
    <row r="50" spans="1:15" ht="16.5" thickBot="1">
      <c r="A50" s="43">
        <v>2015</v>
      </c>
      <c r="B50" s="42">
        <v>11</v>
      </c>
      <c r="C50" s="2">
        <v>106.9</v>
      </c>
      <c r="D50" s="78">
        <f t="shared" si="1"/>
        <v>131.59575000000001</v>
      </c>
      <c r="E50" s="54">
        <v>155.69999999999999</v>
      </c>
      <c r="F50" s="77">
        <f t="shared" si="2"/>
        <v>18.316890933027835</v>
      </c>
      <c r="G50" s="77"/>
      <c r="H50" s="15">
        <f t="shared" si="3"/>
        <v>85.800000000000011</v>
      </c>
      <c r="I50" s="54">
        <v>97.9</v>
      </c>
      <c r="J50" s="14">
        <f t="shared" si="4"/>
        <v>14.102564102564102</v>
      </c>
      <c r="K50" s="14"/>
      <c r="L50" s="11">
        <f t="shared" si="8"/>
        <v>126.8</v>
      </c>
      <c r="M50" s="79">
        <f t="shared" si="5"/>
        <v>67.56750000000001</v>
      </c>
      <c r="N50" s="25">
        <v>62.2</v>
      </c>
      <c r="O50" s="14">
        <f t="shared" si="6"/>
        <v>-7.9439079439079592</v>
      </c>
    </row>
    <row r="51" spans="1:15" ht="16.5" thickBot="1">
      <c r="A51" s="43">
        <v>2015</v>
      </c>
      <c r="B51" s="42">
        <v>12</v>
      </c>
      <c r="C51" s="2">
        <v>109.5</v>
      </c>
      <c r="D51" s="78">
        <f t="shared" si="1"/>
        <v>139.57124999999999</v>
      </c>
      <c r="E51" s="54">
        <v>128.19999999999999</v>
      </c>
      <c r="F51" s="77">
        <f t="shared" si="2"/>
        <v>-8.1472724504509415</v>
      </c>
      <c r="G51" s="77"/>
      <c r="H51" s="15">
        <f t="shared" si="3"/>
        <v>91</v>
      </c>
      <c r="I51" s="54">
        <v>72.900000000000006</v>
      </c>
      <c r="J51" s="14">
        <f t="shared" si="4"/>
        <v>-19.890109890109883</v>
      </c>
      <c r="K51" s="14"/>
      <c r="L51" s="11">
        <f t="shared" si="8"/>
        <v>100.55</v>
      </c>
      <c r="M51" s="79">
        <f t="shared" si="5"/>
        <v>71.662499999999994</v>
      </c>
      <c r="N51" s="25">
        <v>58</v>
      </c>
      <c r="O51" s="14">
        <f t="shared" si="6"/>
        <v>-19.065061922204777</v>
      </c>
    </row>
    <row r="52" spans="1:15" ht="16.5" thickBot="1">
      <c r="A52" s="43">
        <v>2016</v>
      </c>
      <c r="B52" s="42">
        <v>1</v>
      </c>
      <c r="C52" s="2">
        <v>100.1</v>
      </c>
      <c r="D52" s="78">
        <f t="shared" si="1"/>
        <v>110.73674999999997</v>
      </c>
      <c r="E52" s="54">
        <v>149.6</v>
      </c>
      <c r="F52" s="77">
        <f t="shared" si="2"/>
        <v>35.09516939949927</v>
      </c>
      <c r="G52" s="77"/>
      <c r="H52" s="15">
        <f t="shared" si="3"/>
        <v>72.199999999999989</v>
      </c>
      <c r="I52" s="54">
        <v>83.1</v>
      </c>
      <c r="J52" s="14">
        <f t="shared" si="4"/>
        <v>15.096952908587255</v>
      </c>
      <c r="K52" s="14"/>
      <c r="L52" s="11">
        <f t="shared" si="8"/>
        <v>116.35</v>
      </c>
      <c r="M52" s="79">
        <f t="shared" si="5"/>
        <v>56.857499999999987</v>
      </c>
      <c r="N52" s="25">
        <v>57</v>
      </c>
      <c r="O52" s="14">
        <f t="shared" si="6"/>
        <v>0.2506265664160594</v>
      </c>
    </row>
    <row r="53" spans="1:15" ht="16.5" thickBot="1">
      <c r="A53" s="43">
        <v>2016</v>
      </c>
      <c r="B53" s="42">
        <v>2</v>
      </c>
      <c r="C53" s="2">
        <v>101</v>
      </c>
      <c r="D53" s="78">
        <f t="shared" si="1"/>
        <v>113.4975</v>
      </c>
      <c r="E53" s="54">
        <v>175.3</v>
      </c>
      <c r="F53" s="77">
        <f t="shared" si="2"/>
        <v>54.452741249807275</v>
      </c>
      <c r="G53" s="77"/>
      <c r="H53" s="15">
        <f t="shared" si="3"/>
        <v>74</v>
      </c>
      <c r="I53" s="54">
        <v>98.5</v>
      </c>
      <c r="J53" s="14">
        <f t="shared" si="4"/>
        <v>33.108108108108127</v>
      </c>
      <c r="K53" s="14"/>
      <c r="L53" s="11">
        <f t="shared" si="8"/>
        <v>136.9</v>
      </c>
      <c r="M53" s="79">
        <f t="shared" si="5"/>
        <v>58.274999999999999</v>
      </c>
      <c r="N53" s="25">
        <v>56.4</v>
      </c>
      <c r="O53" s="14">
        <f t="shared" si="6"/>
        <v>-3.2175032175032214</v>
      </c>
    </row>
    <row r="54" spans="1:15" ht="16.5" thickBot="1">
      <c r="A54" s="43">
        <v>2016</v>
      </c>
      <c r="B54" s="42">
        <v>3</v>
      </c>
      <c r="C54" s="2">
        <v>90.6</v>
      </c>
      <c r="D54" s="78">
        <f t="shared" si="1"/>
        <v>81.595499999999973</v>
      </c>
      <c r="E54" s="54">
        <v>103.2</v>
      </c>
      <c r="F54" s="77">
        <f t="shared" si="2"/>
        <v>26.477563100906337</v>
      </c>
      <c r="G54" s="77"/>
      <c r="H54" s="15">
        <f t="shared" si="3"/>
        <v>53.199999999999989</v>
      </c>
      <c r="I54" s="54">
        <v>63.6</v>
      </c>
      <c r="J54" s="14">
        <f t="shared" si="4"/>
        <v>19.548872180451156</v>
      </c>
      <c r="K54" s="14"/>
      <c r="L54" s="11">
        <f t="shared" si="8"/>
        <v>83.4</v>
      </c>
      <c r="M54" s="79">
        <f t="shared" si="5"/>
        <v>41.894999999999989</v>
      </c>
      <c r="N54" s="25">
        <v>54.1</v>
      </c>
      <c r="O54" s="14">
        <f t="shared" si="6"/>
        <v>29.132354696264514</v>
      </c>
    </row>
    <row r="55" spans="1:15" ht="16.5" thickBot="1">
      <c r="A55" s="43">
        <v>2016</v>
      </c>
      <c r="B55" s="42">
        <v>4</v>
      </c>
      <c r="C55" s="2">
        <v>94</v>
      </c>
      <c r="D55" s="78">
        <f t="shared" si="1"/>
        <v>92.024999999999991</v>
      </c>
      <c r="E55" s="54">
        <v>81.099999999999994</v>
      </c>
      <c r="F55" s="77">
        <f t="shared" si="2"/>
        <v>-11.871773974463466</v>
      </c>
      <c r="G55" s="77"/>
      <c r="H55" s="15">
        <f t="shared" si="3"/>
        <v>60</v>
      </c>
      <c r="I55" s="54">
        <v>57.5</v>
      </c>
      <c r="J55" s="14">
        <f t="shared" si="4"/>
        <v>-4.1666666666666572</v>
      </c>
      <c r="K55" s="14"/>
      <c r="L55" s="11">
        <f t="shared" si="8"/>
        <v>69.3</v>
      </c>
      <c r="M55" s="79">
        <f t="shared" si="5"/>
        <v>47.25</v>
      </c>
      <c r="N55" s="25">
        <v>37.9</v>
      </c>
      <c r="O55" s="14">
        <f t="shared" si="6"/>
        <v>-19.788359788359784</v>
      </c>
    </row>
    <row r="56" spans="1:15" ht="16.5" thickBot="1">
      <c r="A56" s="43">
        <v>2016</v>
      </c>
      <c r="B56" s="42">
        <v>5</v>
      </c>
      <c r="C56" s="2">
        <v>95.3</v>
      </c>
      <c r="D56" s="78">
        <f t="shared" si="1"/>
        <v>96.012749999999983</v>
      </c>
      <c r="E56" s="54">
        <v>88.6</v>
      </c>
      <c r="F56" s="77">
        <f t="shared" si="2"/>
        <v>-7.7205891925811869</v>
      </c>
      <c r="G56" s="77"/>
      <c r="H56" s="15">
        <f t="shared" si="3"/>
        <v>62.599999999999994</v>
      </c>
      <c r="I56" s="54">
        <v>67</v>
      </c>
      <c r="J56" s="14">
        <f t="shared" si="4"/>
        <v>7.0287539936102235</v>
      </c>
      <c r="K56" s="14"/>
      <c r="L56" s="11">
        <f t="shared" si="8"/>
        <v>77.8</v>
      </c>
      <c r="M56" s="79">
        <f t="shared" si="5"/>
        <v>49.297499999999992</v>
      </c>
      <c r="N56" s="25">
        <v>51.5</v>
      </c>
      <c r="O56" s="14">
        <f t="shared" si="6"/>
        <v>4.467772199401594</v>
      </c>
    </row>
    <row r="57" spans="1:15" ht="16.5" thickBot="1">
      <c r="A57" s="43">
        <v>2016</v>
      </c>
      <c r="B57" s="42">
        <v>6</v>
      </c>
      <c r="C57" s="2">
        <v>84.5</v>
      </c>
      <c r="D57" s="78">
        <f t="shared" si="1"/>
        <v>62.883749999999999</v>
      </c>
      <c r="E57" s="54">
        <v>40.299999999999997</v>
      </c>
      <c r="F57" s="77">
        <f t="shared" si="2"/>
        <v>-35.913491164251496</v>
      </c>
      <c r="G57" s="77"/>
      <c r="H57" s="15">
        <f t="shared" si="3"/>
        <v>41</v>
      </c>
      <c r="I57" s="54">
        <v>30.7</v>
      </c>
      <c r="J57" s="14">
        <f t="shared" si="4"/>
        <v>-25.121951219512198</v>
      </c>
      <c r="K57" s="14"/>
      <c r="L57" s="11">
        <f t="shared" si="8"/>
        <v>35.5</v>
      </c>
      <c r="M57" s="79">
        <f t="shared" si="5"/>
        <v>32.287500000000001</v>
      </c>
      <c r="N57" s="25">
        <v>20.5</v>
      </c>
      <c r="O57" s="14">
        <f t="shared" si="6"/>
        <v>-36.507936507936513</v>
      </c>
    </row>
    <row r="58" spans="1:15" ht="16.5" thickBot="1">
      <c r="A58" s="43">
        <v>2016</v>
      </c>
      <c r="B58" s="42">
        <v>7</v>
      </c>
      <c r="C58" s="2">
        <v>88.9</v>
      </c>
      <c r="D58" s="78">
        <f t="shared" si="1"/>
        <v>76.38075000000002</v>
      </c>
      <c r="E58" s="54">
        <v>65.900000000000006</v>
      </c>
      <c r="F58" s="77">
        <f t="shared" si="2"/>
        <v>-13.721716531979595</v>
      </c>
      <c r="G58" s="77"/>
      <c r="H58" s="15">
        <f t="shared" si="3"/>
        <v>49.800000000000011</v>
      </c>
      <c r="I58" s="54">
        <v>48.2</v>
      </c>
      <c r="J58" s="14">
        <f t="shared" si="4"/>
        <v>-3.2128514056225015</v>
      </c>
      <c r="K58" s="14"/>
      <c r="L58" s="11">
        <f t="shared" si="8"/>
        <v>57.050000000000004</v>
      </c>
      <c r="M58" s="79">
        <f t="shared" si="5"/>
        <v>39.217500000000008</v>
      </c>
      <c r="N58" s="25">
        <v>32.4</v>
      </c>
      <c r="O58" s="14">
        <f t="shared" si="6"/>
        <v>-17.38382099827885</v>
      </c>
    </row>
    <row r="59" spans="1:15" ht="16.5" thickBot="1">
      <c r="A59" s="43">
        <v>2016</v>
      </c>
      <c r="B59" s="42">
        <v>8</v>
      </c>
      <c r="C59" s="2">
        <v>87.1</v>
      </c>
      <c r="D59" s="78">
        <f t="shared" si="1"/>
        <v>70.859249999999975</v>
      </c>
      <c r="E59" s="54">
        <v>78.5</v>
      </c>
      <c r="F59" s="77">
        <f t="shared" si="2"/>
        <v>10.782995868570481</v>
      </c>
      <c r="G59" s="77"/>
      <c r="H59" s="15">
        <f t="shared" si="3"/>
        <v>46.199999999999989</v>
      </c>
      <c r="I59" s="54">
        <v>59.9</v>
      </c>
      <c r="J59" s="14">
        <f t="shared" si="4"/>
        <v>29.653679653679688</v>
      </c>
      <c r="K59" s="14"/>
      <c r="L59" s="11">
        <f t="shared" si="8"/>
        <v>69.2</v>
      </c>
      <c r="M59" s="79">
        <f t="shared" si="5"/>
        <v>36.382499999999993</v>
      </c>
      <c r="N59" s="25">
        <v>50.2</v>
      </c>
      <c r="O59" s="14">
        <f t="shared" si="6"/>
        <v>37.978423692709441</v>
      </c>
    </row>
    <row r="60" spans="1:15" ht="16.5" thickBot="1">
      <c r="A60" s="43">
        <v>2016</v>
      </c>
      <c r="B60" s="42">
        <v>9</v>
      </c>
      <c r="C60" s="2">
        <v>88.7</v>
      </c>
      <c r="D60" s="78">
        <f t="shared" si="1"/>
        <v>75.767250000000004</v>
      </c>
      <c r="E60" s="54">
        <v>72.599999999999994</v>
      </c>
      <c r="F60" s="77">
        <f t="shared" si="2"/>
        <v>-4.1802361838393409</v>
      </c>
      <c r="G60" s="77"/>
      <c r="H60" s="15">
        <f t="shared" si="3"/>
        <v>49.400000000000006</v>
      </c>
      <c r="I60" s="54">
        <v>53.9</v>
      </c>
      <c r="J60" s="14">
        <f t="shared" si="4"/>
        <v>9.109311740890675</v>
      </c>
      <c r="K60" s="14"/>
      <c r="L60" s="11">
        <f t="shared" si="8"/>
        <v>63.25</v>
      </c>
      <c r="M60" s="79">
        <f t="shared" si="5"/>
        <v>38.902500000000003</v>
      </c>
      <c r="N60" s="25">
        <v>44.6</v>
      </c>
      <c r="O60" s="14">
        <f t="shared" si="6"/>
        <v>14.645588329798855</v>
      </c>
    </row>
    <row r="61" spans="1:15" ht="16.5" thickBot="1">
      <c r="A61" s="43">
        <v>2016</v>
      </c>
      <c r="B61" s="42">
        <v>10</v>
      </c>
      <c r="C61" s="2">
        <v>85.6</v>
      </c>
      <c r="D61" s="78">
        <f t="shared" si="1"/>
        <v>66.257999999999981</v>
      </c>
      <c r="E61" s="54">
        <v>55.6</v>
      </c>
      <c r="F61" s="77">
        <f t="shared" si="2"/>
        <v>-16.085604757161377</v>
      </c>
      <c r="G61" s="77"/>
      <c r="H61" s="15">
        <f t="shared" si="3"/>
        <v>43.199999999999989</v>
      </c>
      <c r="I61" s="54">
        <v>43.5</v>
      </c>
      <c r="J61" s="14">
        <f t="shared" si="4"/>
        <v>0.69444444444445708</v>
      </c>
      <c r="K61" s="14"/>
      <c r="L61" s="11">
        <f t="shared" si="8"/>
        <v>49.55</v>
      </c>
      <c r="M61" s="79">
        <f t="shared" si="5"/>
        <v>34.019999999999989</v>
      </c>
      <c r="N61" s="25">
        <v>33.4</v>
      </c>
      <c r="O61" s="14">
        <f t="shared" si="6"/>
        <v>-1.8224573780129134</v>
      </c>
    </row>
    <row r="62" spans="1:15" ht="16.5" thickBot="1">
      <c r="A62" s="43">
        <v>2016</v>
      </c>
      <c r="B62" s="42">
        <v>11</v>
      </c>
      <c r="C62" s="2">
        <v>76.900000000000006</v>
      </c>
      <c r="D62" s="78">
        <f t="shared" si="1"/>
        <v>39.570750000000018</v>
      </c>
      <c r="E62" s="54">
        <v>44.9</v>
      </c>
      <c r="F62" s="77">
        <f t="shared" si="2"/>
        <v>13.467649716014932</v>
      </c>
      <c r="G62" s="77"/>
      <c r="H62" s="15">
        <f t="shared" si="3"/>
        <v>25.800000000000011</v>
      </c>
      <c r="I62" s="54">
        <v>34.299999999999997</v>
      </c>
      <c r="J62" s="14">
        <f t="shared" si="4"/>
        <v>32.945736434108454</v>
      </c>
      <c r="K62" s="14"/>
      <c r="L62" s="11">
        <f t="shared" si="8"/>
        <v>39.599999999999994</v>
      </c>
      <c r="M62" s="79">
        <f t="shared" si="5"/>
        <v>20.31750000000001</v>
      </c>
      <c r="N62" s="25">
        <v>21.4</v>
      </c>
      <c r="O62" s="14">
        <f t="shared" si="6"/>
        <v>5.3279192814075884</v>
      </c>
    </row>
    <row r="63" spans="1:15" ht="16.5" thickBot="1">
      <c r="A63" s="43">
        <v>2016</v>
      </c>
      <c r="B63" s="42">
        <v>12</v>
      </c>
      <c r="C63" s="2">
        <v>72.8</v>
      </c>
      <c r="D63" s="78">
        <f t="shared" si="1"/>
        <v>26.993999999999989</v>
      </c>
      <c r="E63" s="54">
        <v>33.200000000000003</v>
      </c>
      <c r="F63" s="77">
        <f t="shared" si="2"/>
        <v>22.990294139438447</v>
      </c>
      <c r="G63" s="77"/>
      <c r="H63" s="15">
        <f t="shared" si="3"/>
        <v>17.599999999999994</v>
      </c>
      <c r="I63" s="54">
        <v>26.1</v>
      </c>
      <c r="J63" s="14">
        <f t="shared" si="4"/>
        <v>48.295454545454618</v>
      </c>
      <c r="K63" s="14"/>
      <c r="L63" s="11">
        <f t="shared" si="8"/>
        <v>29.650000000000002</v>
      </c>
      <c r="M63" s="79">
        <f t="shared" si="5"/>
        <v>13.859999999999996</v>
      </c>
      <c r="N63" s="25">
        <v>18.5</v>
      </c>
      <c r="O63" s="14">
        <f t="shared" si="6"/>
        <v>33.477633477633532</v>
      </c>
    </row>
    <row r="64" spans="1:15" ht="16.5" thickBot="1">
      <c r="A64" s="43">
        <v>2017</v>
      </c>
      <c r="B64" s="42">
        <v>1</v>
      </c>
      <c r="C64" s="59">
        <v>74.900000000000006</v>
      </c>
      <c r="D64" s="78">
        <f t="shared" si="1"/>
        <v>33.435750000000013</v>
      </c>
      <c r="E64" s="54">
        <v>47.1</v>
      </c>
      <c r="F64" s="77">
        <f t="shared" si="2"/>
        <v>40.867185572328992</v>
      </c>
      <c r="G64" s="77"/>
      <c r="H64" s="15">
        <f t="shared" si="3"/>
        <v>21.800000000000011</v>
      </c>
      <c r="I64" s="54">
        <v>35.299999999999997</v>
      </c>
      <c r="J64" s="14">
        <f t="shared" si="4"/>
        <v>61.926605504587059</v>
      </c>
      <c r="K64" s="14"/>
      <c r="L64" s="11">
        <f t="shared" si="8"/>
        <v>41.2</v>
      </c>
      <c r="M64" s="79">
        <f t="shared" si="5"/>
        <v>17.167500000000008</v>
      </c>
      <c r="N64" s="8">
        <v>26.1</v>
      </c>
      <c r="O64" s="14">
        <f t="shared" si="6"/>
        <v>52.031454783748302</v>
      </c>
    </row>
    <row r="65" spans="1:15" ht="16.5" thickBot="1">
      <c r="A65" s="43">
        <v>2017</v>
      </c>
      <c r="B65" s="42">
        <v>2</v>
      </c>
      <c r="C65" s="59">
        <v>75</v>
      </c>
      <c r="D65" s="78">
        <f t="shared" si="1"/>
        <v>33.7425</v>
      </c>
      <c r="E65" s="54">
        <v>37.1</v>
      </c>
      <c r="F65" s="77">
        <f t="shared" si="2"/>
        <v>9.9503593391123957</v>
      </c>
      <c r="G65" s="77"/>
      <c r="H65" s="15">
        <f t="shared" si="3"/>
        <v>22</v>
      </c>
      <c r="I65" s="54">
        <v>29</v>
      </c>
      <c r="J65" s="14">
        <f t="shared" si="4"/>
        <v>31.818181818181813</v>
      </c>
      <c r="K65" s="14"/>
      <c r="L65" s="11">
        <f t="shared" si="8"/>
        <v>33.049999999999997</v>
      </c>
      <c r="M65" s="79">
        <f t="shared" si="5"/>
        <v>17.324999999999999</v>
      </c>
      <c r="N65" s="8">
        <v>26.4</v>
      </c>
      <c r="O65" s="14">
        <f t="shared" si="6"/>
        <v>52.38095238095238</v>
      </c>
    </row>
    <row r="66" spans="1:15" ht="16.5" thickBot="1">
      <c r="A66" s="43">
        <v>2017</v>
      </c>
      <c r="B66" s="42">
        <v>3</v>
      </c>
      <c r="C66" s="59">
        <v>73.900000000000006</v>
      </c>
      <c r="D66" s="78">
        <f t="shared" si="1"/>
        <v>30.368250000000018</v>
      </c>
      <c r="E66" s="54">
        <v>31.7</v>
      </c>
      <c r="F66" s="77">
        <f t="shared" si="2"/>
        <v>4.3853366591752234</v>
      </c>
      <c r="G66" s="77"/>
      <c r="H66" s="15">
        <f t="shared" si="3"/>
        <v>19.800000000000011</v>
      </c>
      <c r="I66" s="54">
        <v>21.9</v>
      </c>
      <c r="J66" s="14">
        <f t="shared" si="4"/>
        <v>10.606060606060524</v>
      </c>
      <c r="K66" s="14"/>
      <c r="L66" s="11">
        <f t="shared" si="8"/>
        <v>26.799999999999997</v>
      </c>
      <c r="M66" s="79">
        <f t="shared" si="5"/>
        <v>15.592500000000008</v>
      </c>
      <c r="N66" s="8">
        <v>17.7</v>
      </c>
      <c r="O66" s="14">
        <f t="shared" si="6"/>
        <v>13.516113516113464</v>
      </c>
    </row>
    <row r="67" spans="1:15" ht="16.5" thickBot="1">
      <c r="A67" s="43">
        <v>2017</v>
      </c>
      <c r="B67" s="42">
        <v>4</v>
      </c>
      <c r="C67" s="59">
        <v>80.8</v>
      </c>
      <c r="D67" s="78">
        <f t="shared" si="1"/>
        <v>51.533999999999992</v>
      </c>
      <c r="E67" s="54">
        <v>54.3</v>
      </c>
      <c r="F67" s="77">
        <f t="shared" si="2"/>
        <v>5.3673303062056164</v>
      </c>
      <c r="G67" s="77"/>
      <c r="H67" s="15">
        <f t="shared" si="3"/>
        <v>33.599999999999994</v>
      </c>
      <c r="I67" s="54">
        <v>33.9</v>
      </c>
      <c r="J67" s="14">
        <f t="shared" si="4"/>
        <v>0.89285714285716722</v>
      </c>
      <c r="K67" s="14"/>
      <c r="L67" s="11">
        <f t="shared" si="8"/>
        <v>44.099999999999994</v>
      </c>
      <c r="M67" s="79">
        <f t="shared" si="5"/>
        <v>26.459999999999994</v>
      </c>
      <c r="N67" s="8">
        <v>32.299999999999997</v>
      </c>
      <c r="O67" s="14">
        <f t="shared" si="6"/>
        <v>22.071050642479236</v>
      </c>
    </row>
    <row r="68" spans="1:15" ht="16.5" thickBot="1">
      <c r="A68" s="43">
        <v>2017</v>
      </c>
      <c r="B68" s="42">
        <v>5</v>
      </c>
      <c r="C68" s="59">
        <v>75.2</v>
      </c>
      <c r="D68" s="78">
        <f t="shared" si="1"/>
        <v>34.356000000000009</v>
      </c>
      <c r="E68" s="54">
        <v>36.9</v>
      </c>
      <c r="F68" s="77">
        <f t="shared" si="2"/>
        <v>7.4048201187565184</v>
      </c>
      <c r="G68" s="77"/>
      <c r="H68" s="15">
        <f t="shared" si="3"/>
        <v>22.400000000000006</v>
      </c>
      <c r="I68" s="54">
        <v>24</v>
      </c>
      <c r="J68" s="14">
        <f t="shared" si="4"/>
        <v>7.1428571428571104</v>
      </c>
      <c r="K68" s="14"/>
      <c r="L68" s="11">
        <f t="shared" si="8"/>
        <v>30.45</v>
      </c>
      <c r="M68" s="79">
        <f t="shared" si="5"/>
        <v>17.640000000000004</v>
      </c>
      <c r="N68" s="8">
        <v>18.899999999999999</v>
      </c>
      <c r="O68" s="14">
        <f t="shared" si="6"/>
        <v>7.1428571428571104</v>
      </c>
    </row>
    <row r="69" spans="1:15" ht="16.5" thickBot="1">
      <c r="A69" s="43">
        <v>2017</v>
      </c>
      <c r="B69" s="42">
        <v>6</v>
      </c>
      <c r="C69" s="59">
        <v>77.099999999999994</v>
      </c>
      <c r="D69" s="78">
        <f t="shared" ref="D69:D132" si="9">(C69-64)*3.0675</f>
        <v>40.184249999999984</v>
      </c>
      <c r="E69" s="54">
        <v>43.6</v>
      </c>
      <c r="F69" s="77">
        <f t="shared" ref="F69:F132" si="10">E69/D69*100-100</f>
        <v>8.5002208576743925</v>
      </c>
      <c r="G69" s="77"/>
      <c r="H69" s="15">
        <f t="shared" ref="H69:H132" si="11">(C69-64)*2</f>
        <v>26.199999999999989</v>
      </c>
      <c r="I69" s="54">
        <v>28.2</v>
      </c>
      <c r="J69" s="14">
        <f t="shared" ref="J69:J132" si="12">I69/H69*100-100</f>
        <v>7.6335877862595822</v>
      </c>
      <c r="K69" s="14"/>
      <c r="L69" s="11">
        <f t="shared" si="8"/>
        <v>35.9</v>
      </c>
      <c r="M69" s="79">
        <f t="shared" ref="M69:M132" si="13">(C69-64)*1.575</f>
        <v>20.63249999999999</v>
      </c>
      <c r="N69" s="8">
        <v>19.2</v>
      </c>
      <c r="O69" s="14">
        <f t="shared" ref="O69:O132" si="14">N69/M69*100-100</f>
        <v>-6.9429298436931504</v>
      </c>
    </row>
    <row r="70" spans="1:15" ht="16.5" thickBot="1">
      <c r="A70" s="43">
        <v>2017</v>
      </c>
      <c r="B70" s="42">
        <v>7</v>
      </c>
      <c r="C70" s="59">
        <v>79.900000000000006</v>
      </c>
      <c r="D70" s="78">
        <f t="shared" si="9"/>
        <v>48.773250000000019</v>
      </c>
      <c r="E70" s="54">
        <v>37</v>
      </c>
      <c r="F70" s="77">
        <f t="shared" si="10"/>
        <v>-24.138744086153807</v>
      </c>
      <c r="G70" s="77"/>
      <c r="H70" s="15">
        <f t="shared" si="11"/>
        <v>31.800000000000011</v>
      </c>
      <c r="I70" s="54">
        <v>21.3</v>
      </c>
      <c r="J70" s="14">
        <f t="shared" si="12"/>
        <v>-33.018867924528323</v>
      </c>
      <c r="K70" s="14"/>
      <c r="L70" s="11">
        <f t="shared" ref="L70:L133" si="15">(E70+I70)/2</f>
        <v>29.15</v>
      </c>
      <c r="M70" s="79">
        <f t="shared" si="13"/>
        <v>25.042500000000008</v>
      </c>
      <c r="N70" s="8">
        <v>17.8</v>
      </c>
      <c r="O70" s="14">
        <f t="shared" si="14"/>
        <v>-28.920834581211963</v>
      </c>
    </row>
    <row r="71" spans="1:15" ht="16.5" thickBot="1">
      <c r="A71" s="43">
        <v>2017</v>
      </c>
      <c r="B71" s="42">
        <v>8</v>
      </c>
      <c r="C71" s="59">
        <v>79.8</v>
      </c>
      <c r="D71" s="78">
        <f t="shared" si="9"/>
        <v>48.466499999999989</v>
      </c>
      <c r="E71" s="54">
        <v>57.5</v>
      </c>
      <c r="F71" s="77">
        <f t="shared" si="10"/>
        <v>18.638647313092576</v>
      </c>
      <c r="G71" s="77"/>
      <c r="H71" s="15">
        <f t="shared" si="11"/>
        <v>31.599999999999994</v>
      </c>
      <c r="I71" s="54">
        <v>36.6</v>
      </c>
      <c r="J71" s="14">
        <f t="shared" si="12"/>
        <v>15.822784810126606</v>
      </c>
      <c r="K71" s="14"/>
      <c r="L71" s="11">
        <f t="shared" si="15"/>
        <v>47.05</v>
      </c>
      <c r="M71" s="79">
        <f t="shared" si="13"/>
        <v>24.884999999999994</v>
      </c>
      <c r="N71" s="8">
        <v>32.6</v>
      </c>
      <c r="O71" s="14">
        <f t="shared" si="14"/>
        <v>31.002612015270273</v>
      </c>
    </row>
    <row r="72" spans="1:15" ht="16.5" thickBot="1">
      <c r="A72" s="43">
        <v>2017</v>
      </c>
      <c r="B72" s="42">
        <v>9</v>
      </c>
      <c r="C72" s="59">
        <v>92.3</v>
      </c>
      <c r="D72" s="78">
        <f t="shared" si="9"/>
        <v>86.810249999999982</v>
      </c>
      <c r="E72" s="54">
        <v>87.5</v>
      </c>
      <c r="F72" s="77">
        <f t="shared" si="10"/>
        <v>0.79454903078843131</v>
      </c>
      <c r="G72" s="77"/>
      <c r="H72" s="15">
        <f t="shared" si="11"/>
        <v>56.599999999999994</v>
      </c>
      <c r="I72" s="54">
        <v>58</v>
      </c>
      <c r="J72" s="14">
        <f t="shared" si="12"/>
        <v>2.4734982332155653</v>
      </c>
      <c r="K72" s="14"/>
      <c r="L72" s="11">
        <f t="shared" si="15"/>
        <v>72.75</v>
      </c>
      <c r="M72" s="79">
        <f t="shared" si="13"/>
        <v>44.572499999999991</v>
      </c>
      <c r="N72" s="8">
        <v>43.7</v>
      </c>
      <c r="O72" s="14">
        <f t="shared" si="14"/>
        <v>-1.9574849963542249</v>
      </c>
    </row>
    <row r="73" spans="1:15" ht="16.5" thickBot="1">
      <c r="A73" s="43">
        <v>2017</v>
      </c>
      <c r="B73" s="42">
        <v>10</v>
      </c>
      <c r="C73" s="59">
        <v>75.599999999999994</v>
      </c>
      <c r="D73" s="78">
        <f t="shared" si="9"/>
        <v>35.582999999999984</v>
      </c>
      <c r="E73" s="54">
        <v>28.5</v>
      </c>
      <c r="F73" s="77">
        <f t="shared" si="10"/>
        <v>-19.905572885928635</v>
      </c>
      <c r="G73" s="77"/>
      <c r="H73" s="15">
        <f t="shared" si="11"/>
        <v>23.199999999999989</v>
      </c>
      <c r="I73" s="54">
        <v>18</v>
      </c>
      <c r="J73" s="14">
        <f t="shared" si="12"/>
        <v>-22.413793103448242</v>
      </c>
      <c r="K73" s="14"/>
      <c r="L73" s="11">
        <f t="shared" si="15"/>
        <v>23.25</v>
      </c>
      <c r="M73" s="79">
        <f t="shared" si="13"/>
        <v>18.269999999999989</v>
      </c>
      <c r="N73" s="8">
        <v>13.2</v>
      </c>
      <c r="O73" s="14">
        <f t="shared" si="14"/>
        <v>-27.750410509031155</v>
      </c>
    </row>
    <row r="74" spans="1:15" ht="16.5" thickBot="1">
      <c r="A74" s="43">
        <v>2017</v>
      </c>
      <c r="B74" s="42">
        <v>11</v>
      </c>
      <c r="C74" s="59">
        <v>70.599999999999994</v>
      </c>
      <c r="D74" s="78">
        <f t="shared" si="9"/>
        <v>20.245499999999982</v>
      </c>
      <c r="E74" s="54">
        <v>17.100000000000001</v>
      </c>
      <c r="F74" s="77">
        <f t="shared" si="10"/>
        <v>-15.536785952433803</v>
      </c>
      <c r="G74" s="77"/>
      <c r="H74" s="15">
        <f t="shared" si="11"/>
        <v>13.199999999999989</v>
      </c>
      <c r="I74" s="54">
        <v>11.9</v>
      </c>
      <c r="J74" s="14">
        <f t="shared" si="12"/>
        <v>-9.8484848484847731</v>
      </c>
      <c r="K74" s="14"/>
      <c r="L74" s="11">
        <f t="shared" si="15"/>
        <v>14.5</v>
      </c>
      <c r="M74" s="79">
        <f t="shared" si="13"/>
        <v>10.394999999999991</v>
      </c>
      <c r="N74" s="25">
        <v>5.7</v>
      </c>
      <c r="O74" s="14">
        <f t="shared" si="14"/>
        <v>-45.165945165945118</v>
      </c>
    </row>
    <row r="75" spans="1:15" ht="16.5" thickBot="1">
      <c r="A75" s="43">
        <v>2017</v>
      </c>
      <c r="B75" s="42">
        <v>12</v>
      </c>
      <c r="C75" s="59">
        <v>69.3</v>
      </c>
      <c r="D75" s="78">
        <f t="shared" si="9"/>
        <v>16.257749999999991</v>
      </c>
      <c r="E75" s="54">
        <v>16.100000000000001</v>
      </c>
      <c r="F75" s="77">
        <f t="shared" si="10"/>
        <v>-0.97030646922230801</v>
      </c>
      <c r="G75" s="77"/>
      <c r="H75" s="15">
        <f t="shared" si="11"/>
        <v>10.599999999999994</v>
      </c>
      <c r="I75" s="54">
        <v>11.3</v>
      </c>
      <c r="J75" s="14">
        <f t="shared" si="12"/>
        <v>6.60377358490571</v>
      </c>
      <c r="K75" s="14"/>
      <c r="L75" s="11">
        <f t="shared" si="15"/>
        <v>13.700000000000001</v>
      </c>
      <c r="M75" s="79">
        <f t="shared" si="13"/>
        <v>8.3474999999999948</v>
      </c>
      <c r="N75" s="25">
        <v>8.1999999999999993</v>
      </c>
      <c r="O75" s="14">
        <f t="shared" si="14"/>
        <v>-1.7669961066186914</v>
      </c>
    </row>
    <row r="76" spans="1:15" ht="16.5" thickBot="1">
      <c r="A76" s="44">
        <v>2018</v>
      </c>
      <c r="B76" s="42">
        <v>1</v>
      </c>
      <c r="C76" s="59">
        <v>67.7</v>
      </c>
      <c r="D76" s="78">
        <f t="shared" si="9"/>
        <v>11.349750000000009</v>
      </c>
      <c r="E76" s="54">
        <v>16.7</v>
      </c>
      <c r="F76" s="77">
        <f t="shared" si="10"/>
        <v>47.139804841516195</v>
      </c>
      <c r="G76" s="77"/>
      <c r="H76" s="15">
        <f t="shared" si="11"/>
        <v>7.4000000000000057</v>
      </c>
      <c r="I76" s="54">
        <v>9.6</v>
      </c>
      <c r="J76" s="14">
        <f t="shared" si="12"/>
        <v>29.729729729729627</v>
      </c>
      <c r="K76" s="14"/>
      <c r="L76" s="11">
        <f t="shared" si="15"/>
        <v>13.149999999999999</v>
      </c>
      <c r="M76" s="79">
        <f t="shared" si="13"/>
        <v>5.8275000000000041</v>
      </c>
      <c r="N76" s="25">
        <v>6.8</v>
      </c>
      <c r="O76" s="14">
        <f t="shared" si="14"/>
        <v>16.688116688116608</v>
      </c>
    </row>
    <row r="77" spans="1:15" ht="16.5" thickBot="1">
      <c r="A77" s="44">
        <v>2018</v>
      </c>
      <c r="B77" s="42">
        <v>2</v>
      </c>
      <c r="C77" s="59">
        <v>70.2</v>
      </c>
      <c r="D77" s="78">
        <f t="shared" si="9"/>
        <v>19.018500000000007</v>
      </c>
      <c r="E77" s="54">
        <v>24.2</v>
      </c>
      <c r="F77" s="77">
        <f t="shared" si="10"/>
        <v>27.244525067697197</v>
      </c>
      <c r="G77" s="77"/>
      <c r="H77" s="15">
        <f t="shared" si="11"/>
        <v>12.400000000000006</v>
      </c>
      <c r="I77" s="54">
        <v>13.9</v>
      </c>
      <c r="J77" s="14">
        <f t="shared" si="12"/>
        <v>12.096774193548328</v>
      </c>
      <c r="K77" s="14"/>
      <c r="L77" s="11">
        <f t="shared" si="15"/>
        <v>19.05</v>
      </c>
      <c r="M77" s="79">
        <f t="shared" si="13"/>
        <v>9.7650000000000041</v>
      </c>
      <c r="N77" s="25">
        <v>10.7</v>
      </c>
      <c r="O77" s="14">
        <f t="shared" si="14"/>
        <v>9.5750128008192092</v>
      </c>
    </row>
    <row r="78" spans="1:15" ht="16.5" thickBot="1">
      <c r="A78" s="44">
        <v>2018</v>
      </c>
      <c r="B78" s="42">
        <v>3</v>
      </c>
      <c r="C78" s="59">
        <v>67.599999999999994</v>
      </c>
      <c r="D78" s="78">
        <f t="shared" si="9"/>
        <v>11.042999999999981</v>
      </c>
      <c r="E78" s="54">
        <v>9.9</v>
      </c>
      <c r="F78" s="77">
        <f t="shared" si="10"/>
        <v>-10.350448247758607</v>
      </c>
      <c r="G78" s="77"/>
      <c r="H78" s="15">
        <f t="shared" si="11"/>
        <v>7.1999999999999886</v>
      </c>
      <c r="I78" s="54">
        <v>5.3</v>
      </c>
      <c r="J78" s="14">
        <f t="shared" si="12"/>
        <v>-26.388888888888772</v>
      </c>
      <c r="K78" s="14"/>
      <c r="L78" s="11">
        <f t="shared" si="15"/>
        <v>7.6</v>
      </c>
      <c r="M78" s="79">
        <f t="shared" si="13"/>
        <v>5.669999999999991</v>
      </c>
      <c r="N78" s="25">
        <v>2.5</v>
      </c>
      <c r="O78" s="14">
        <f t="shared" si="14"/>
        <v>-55.908289241622505</v>
      </c>
    </row>
    <row r="79" spans="1:15" ht="16.5" thickBot="1">
      <c r="A79" s="44">
        <v>2018</v>
      </c>
      <c r="B79" s="42">
        <v>4</v>
      </c>
      <c r="C79" s="59">
        <v>70.5</v>
      </c>
      <c r="D79" s="78">
        <f t="shared" si="9"/>
        <v>19.938749999999999</v>
      </c>
      <c r="E79" s="54">
        <v>22</v>
      </c>
      <c r="F79" s="77">
        <f t="shared" si="10"/>
        <v>10.33790984891229</v>
      </c>
      <c r="G79" s="77"/>
      <c r="H79" s="15">
        <f t="shared" si="11"/>
        <v>13</v>
      </c>
      <c r="I79" s="54">
        <v>11.2</v>
      </c>
      <c r="J79" s="14">
        <f t="shared" si="12"/>
        <v>-13.846153846153854</v>
      </c>
      <c r="K79" s="14"/>
      <c r="L79" s="11">
        <f t="shared" si="15"/>
        <v>16.600000000000001</v>
      </c>
      <c r="M79" s="79">
        <f t="shared" si="13"/>
        <v>10.237499999999999</v>
      </c>
      <c r="N79" s="25">
        <v>8.9</v>
      </c>
      <c r="O79" s="14">
        <f t="shared" si="14"/>
        <v>-13.064713064713047</v>
      </c>
    </row>
    <row r="80" spans="1:15" ht="16.5" thickBot="1">
      <c r="A80" s="44">
        <v>2018</v>
      </c>
      <c r="B80" s="42">
        <v>5</v>
      </c>
      <c r="C80" s="59">
        <v>72.400000000000006</v>
      </c>
      <c r="D80" s="78">
        <f t="shared" si="9"/>
        <v>25.767000000000017</v>
      </c>
      <c r="E80" s="65">
        <v>24.2</v>
      </c>
      <c r="F80" s="77">
        <f t="shared" si="10"/>
        <v>-6.0814219738425805</v>
      </c>
      <c r="G80" s="77"/>
      <c r="H80" s="15">
        <f t="shared" si="11"/>
        <v>16.800000000000011</v>
      </c>
      <c r="I80" s="65">
        <v>15.3</v>
      </c>
      <c r="J80" s="14">
        <f t="shared" si="12"/>
        <v>-8.9285714285714874</v>
      </c>
      <c r="K80" s="14"/>
      <c r="L80" s="11">
        <f t="shared" si="15"/>
        <v>19.75</v>
      </c>
      <c r="M80" s="79">
        <f t="shared" si="13"/>
        <v>13.230000000000009</v>
      </c>
      <c r="N80" s="25">
        <v>13.1</v>
      </c>
      <c r="O80" s="14">
        <f t="shared" si="14"/>
        <v>-0.98261526832962431</v>
      </c>
    </row>
    <row r="81" spans="1:15" ht="16.5" thickBot="1">
      <c r="A81" s="44">
        <v>2018</v>
      </c>
      <c r="B81" s="42">
        <v>6</v>
      </c>
      <c r="C81" s="59">
        <v>74.7</v>
      </c>
      <c r="D81" s="78">
        <f t="shared" si="9"/>
        <v>32.822250000000011</v>
      </c>
      <c r="E81" s="65">
        <v>27.2</v>
      </c>
      <c r="F81" s="77">
        <f t="shared" si="10"/>
        <v>-17.129386315685267</v>
      </c>
      <c r="G81" s="77"/>
      <c r="H81" s="15">
        <f t="shared" si="11"/>
        <v>21.400000000000006</v>
      </c>
      <c r="I81" s="65">
        <v>16.8</v>
      </c>
      <c r="J81" s="14">
        <f t="shared" si="12"/>
        <v>-21.495327102803756</v>
      </c>
      <c r="K81" s="14"/>
      <c r="L81" s="11">
        <f t="shared" si="15"/>
        <v>22</v>
      </c>
      <c r="M81" s="79">
        <f t="shared" si="13"/>
        <v>16.852500000000003</v>
      </c>
      <c r="N81" s="25">
        <v>15.6</v>
      </c>
      <c r="O81" s="14">
        <f t="shared" si="14"/>
        <v>-7.4321317311971598</v>
      </c>
    </row>
    <row r="82" spans="1:15" ht="16.5" thickBot="1">
      <c r="A82" s="44">
        <v>2018</v>
      </c>
      <c r="B82" s="42">
        <v>7</v>
      </c>
      <c r="C82" s="59">
        <v>72.3</v>
      </c>
      <c r="D82" s="78">
        <f t="shared" si="9"/>
        <v>25.460249999999991</v>
      </c>
      <c r="E82" s="65">
        <v>9.8000000000000007</v>
      </c>
      <c r="F82" s="77">
        <f t="shared" si="10"/>
        <v>-61.508626191808787</v>
      </c>
      <c r="G82" s="77"/>
      <c r="H82" s="15">
        <f t="shared" si="11"/>
        <v>16.599999999999994</v>
      </c>
      <c r="I82" s="65">
        <v>3.5</v>
      </c>
      <c r="J82" s="14">
        <f t="shared" si="12"/>
        <v>-78.9156626506024</v>
      </c>
      <c r="K82" s="14"/>
      <c r="L82" s="11">
        <f t="shared" si="15"/>
        <v>6.65</v>
      </c>
      <c r="M82" s="79">
        <f t="shared" si="13"/>
        <v>13.072499999999994</v>
      </c>
      <c r="N82" s="25">
        <v>1.6</v>
      </c>
      <c r="O82" s="14">
        <f t="shared" si="14"/>
        <v>-87.760566073819078</v>
      </c>
    </row>
    <row r="83" spans="1:15" ht="16.5" thickBot="1">
      <c r="A83" s="44">
        <v>2018</v>
      </c>
      <c r="B83" s="42">
        <v>8</v>
      </c>
      <c r="C83" s="59">
        <v>70.8</v>
      </c>
      <c r="D83" s="78">
        <f t="shared" si="9"/>
        <v>20.858999999999991</v>
      </c>
      <c r="E83" s="65">
        <v>23.6</v>
      </c>
      <c r="F83" s="77">
        <f t="shared" si="10"/>
        <v>13.140610767534454</v>
      </c>
      <c r="G83" s="77"/>
      <c r="H83" s="15">
        <f t="shared" si="11"/>
        <v>13.599999999999994</v>
      </c>
      <c r="I83" s="65">
        <v>12</v>
      </c>
      <c r="J83" s="14">
        <f t="shared" si="12"/>
        <v>-11.764705882352899</v>
      </c>
      <c r="K83" s="14"/>
      <c r="L83" s="11">
        <f t="shared" si="15"/>
        <v>17.8</v>
      </c>
      <c r="M83" s="79">
        <f t="shared" si="13"/>
        <v>10.709999999999996</v>
      </c>
      <c r="N83" s="25">
        <v>8.6999999999999993</v>
      </c>
      <c r="O83" s="14">
        <f t="shared" si="14"/>
        <v>-18.767507002801096</v>
      </c>
    </row>
    <row r="84" spans="1:15" ht="16.5" thickBot="1">
      <c r="A84" s="44">
        <v>2018</v>
      </c>
      <c r="B84" s="42">
        <v>9</v>
      </c>
      <c r="C84" s="59">
        <v>69</v>
      </c>
      <c r="D84" s="78">
        <f t="shared" si="9"/>
        <v>15.337499999999999</v>
      </c>
      <c r="E84" s="65">
        <v>10.199999999999999</v>
      </c>
      <c r="F84" s="77">
        <f t="shared" si="10"/>
        <v>-33.496332518337397</v>
      </c>
      <c r="G84" s="77"/>
      <c r="H84" s="15">
        <f t="shared" si="11"/>
        <v>10</v>
      </c>
      <c r="I84" s="66">
        <v>5.6</v>
      </c>
      <c r="J84" s="14">
        <f t="shared" si="12"/>
        <v>-44.000000000000007</v>
      </c>
      <c r="K84" s="14"/>
      <c r="L84" s="11">
        <f t="shared" si="15"/>
        <v>7.8999999999999995</v>
      </c>
      <c r="M84" s="79">
        <f t="shared" si="13"/>
        <v>7.875</v>
      </c>
      <c r="N84" s="8">
        <v>3.3</v>
      </c>
      <c r="O84" s="14">
        <f t="shared" si="14"/>
        <v>-58.095238095238102</v>
      </c>
    </row>
    <row r="85" spans="1:15" ht="16.5" thickBot="1">
      <c r="A85" s="44">
        <v>2018</v>
      </c>
      <c r="B85" s="42">
        <v>10</v>
      </c>
      <c r="C85" s="59">
        <v>69.099999999999994</v>
      </c>
      <c r="D85" s="78">
        <f t="shared" si="9"/>
        <v>15.644249999999982</v>
      </c>
      <c r="E85" s="66">
        <v>12.4</v>
      </c>
      <c r="F85" s="77">
        <f t="shared" si="10"/>
        <v>-20.737651213704623</v>
      </c>
      <c r="G85" s="77"/>
      <c r="H85" s="15">
        <f t="shared" si="11"/>
        <v>10.199999999999989</v>
      </c>
      <c r="I85" s="66">
        <v>8.5</v>
      </c>
      <c r="J85" s="14">
        <f t="shared" si="12"/>
        <v>-16.666666666666572</v>
      </c>
      <c r="K85" s="14"/>
      <c r="L85" s="11">
        <f t="shared" si="15"/>
        <v>10.45</v>
      </c>
      <c r="M85" s="79">
        <f t="shared" si="13"/>
        <v>8.03249999999999</v>
      </c>
      <c r="N85" s="8">
        <v>4.9000000000000004</v>
      </c>
      <c r="O85" s="14">
        <f t="shared" si="14"/>
        <v>-38.99782135076245</v>
      </c>
    </row>
    <row r="86" spans="1:15" ht="16.5" thickBot="1">
      <c r="A86" s="44">
        <v>2018</v>
      </c>
      <c r="B86" s="42">
        <v>11</v>
      </c>
      <c r="C86" s="59">
        <v>67.400000000000006</v>
      </c>
      <c r="D86" s="78">
        <f t="shared" si="9"/>
        <v>10.429500000000017</v>
      </c>
      <c r="E86" s="66">
        <v>13.2</v>
      </c>
      <c r="F86" s="77">
        <f t="shared" si="10"/>
        <v>26.564073061987429</v>
      </c>
      <c r="G86" s="77"/>
      <c r="H86" s="15">
        <f t="shared" si="11"/>
        <v>6.8000000000000114</v>
      </c>
      <c r="I86" s="66">
        <v>7.7</v>
      </c>
      <c r="J86" s="14">
        <f t="shared" si="12"/>
        <v>13.235294117646873</v>
      </c>
      <c r="K86" s="14"/>
      <c r="L86" s="11">
        <f t="shared" si="15"/>
        <v>10.45</v>
      </c>
      <c r="M86" s="79">
        <f t="shared" si="13"/>
        <v>5.3550000000000084</v>
      </c>
      <c r="N86" s="8">
        <v>4.9000000000000004</v>
      </c>
      <c r="O86" s="14">
        <f t="shared" si="14"/>
        <v>-8.4967320261439312</v>
      </c>
    </row>
    <row r="87" spans="1:15" ht="16.5" thickBot="1">
      <c r="A87" s="44">
        <v>2018</v>
      </c>
      <c r="B87" s="42">
        <v>12</v>
      </c>
      <c r="C87" s="2">
        <v>67.8</v>
      </c>
      <c r="D87" s="78">
        <f t="shared" si="9"/>
        <v>11.656499999999991</v>
      </c>
      <c r="E87" s="66">
        <v>12.4</v>
      </c>
      <c r="F87" s="77">
        <f t="shared" si="10"/>
        <v>6.3784154763437755</v>
      </c>
      <c r="G87" s="77"/>
      <c r="H87" s="15">
        <f t="shared" si="11"/>
        <v>7.5999999999999943</v>
      </c>
      <c r="I87" s="66">
        <v>9.1</v>
      </c>
      <c r="J87" s="14">
        <f t="shared" si="12"/>
        <v>19.73684210526325</v>
      </c>
      <c r="K87" s="14"/>
      <c r="L87" s="11">
        <f t="shared" si="15"/>
        <v>10.75</v>
      </c>
      <c r="M87" s="79">
        <f t="shared" si="13"/>
        <v>5.984999999999995</v>
      </c>
      <c r="N87" s="8">
        <v>3.1</v>
      </c>
      <c r="O87" s="14">
        <f t="shared" si="14"/>
        <v>-48.203842940685007</v>
      </c>
    </row>
    <row r="88" spans="1:15" ht="16.5" thickBot="1">
      <c r="A88" s="44">
        <v>2019</v>
      </c>
      <c r="B88" s="42">
        <v>1</v>
      </c>
      <c r="C88" s="2">
        <v>69.2</v>
      </c>
      <c r="D88" s="78">
        <f t="shared" si="9"/>
        <v>15.951000000000008</v>
      </c>
      <c r="E88" s="66">
        <v>13.8</v>
      </c>
      <c r="F88" s="77">
        <f t="shared" si="10"/>
        <v>-13.485047959375635</v>
      </c>
      <c r="G88" s="77"/>
      <c r="H88" s="15">
        <f t="shared" si="11"/>
        <v>10.400000000000006</v>
      </c>
      <c r="I88" s="66">
        <v>9.6999999999999993</v>
      </c>
      <c r="J88" s="14">
        <f t="shared" si="12"/>
        <v>-6.7307692307692832</v>
      </c>
      <c r="K88" s="14"/>
      <c r="L88" s="11">
        <f t="shared" si="15"/>
        <v>11.75</v>
      </c>
      <c r="M88" s="79">
        <f t="shared" si="13"/>
        <v>8.1900000000000048</v>
      </c>
      <c r="N88" s="25">
        <v>7.7</v>
      </c>
      <c r="O88" s="14">
        <f t="shared" si="14"/>
        <v>-5.9829059829060327</v>
      </c>
    </row>
    <row r="89" spans="1:15" ht="16.5" thickBot="1">
      <c r="A89" s="44">
        <v>2019</v>
      </c>
      <c r="B89" s="42">
        <v>2</v>
      </c>
      <c r="C89" s="2">
        <v>68.900000000000006</v>
      </c>
      <c r="D89" s="78">
        <f t="shared" si="9"/>
        <v>15.030750000000017</v>
      </c>
      <c r="E89" s="66">
        <v>7.6</v>
      </c>
      <c r="F89" s="77">
        <f t="shared" si="10"/>
        <v>-49.436987508940064</v>
      </c>
      <c r="G89" s="77"/>
      <c r="H89" s="15">
        <f t="shared" si="11"/>
        <v>9.8000000000000114</v>
      </c>
      <c r="I89" s="66">
        <v>3.2</v>
      </c>
      <c r="J89" s="14">
        <f t="shared" si="12"/>
        <v>-67.346938775510239</v>
      </c>
      <c r="K89" s="14"/>
      <c r="L89" s="11">
        <f t="shared" si="15"/>
        <v>5.4</v>
      </c>
      <c r="M89" s="79">
        <f t="shared" si="13"/>
        <v>7.7175000000000091</v>
      </c>
      <c r="N89" s="25">
        <v>0.8</v>
      </c>
      <c r="O89" s="14">
        <f t="shared" si="14"/>
        <v>-89.633948817622297</v>
      </c>
    </row>
    <row r="90" spans="1:15" ht="16.5" thickBot="1">
      <c r="A90" s="44">
        <v>2019</v>
      </c>
      <c r="B90" s="42">
        <v>3</v>
      </c>
      <c r="C90" s="2">
        <v>70.8</v>
      </c>
      <c r="D90" s="78">
        <f t="shared" si="9"/>
        <v>20.858999999999991</v>
      </c>
      <c r="E90" s="66">
        <v>18.8</v>
      </c>
      <c r="F90" s="77">
        <f t="shared" si="10"/>
        <v>-9.8710388800996753</v>
      </c>
      <c r="G90" s="77"/>
      <c r="H90" s="15">
        <f t="shared" si="11"/>
        <v>13.599999999999994</v>
      </c>
      <c r="I90" s="66">
        <v>11.9</v>
      </c>
      <c r="J90" s="14">
        <f t="shared" si="12"/>
        <v>-12.499999999999957</v>
      </c>
      <c r="K90" s="14"/>
      <c r="L90" s="11">
        <f t="shared" si="15"/>
        <v>15.350000000000001</v>
      </c>
      <c r="M90" s="79">
        <f t="shared" si="13"/>
        <v>10.709999999999996</v>
      </c>
      <c r="N90" s="25">
        <v>9.4</v>
      </c>
      <c r="O90" s="14">
        <f t="shared" si="14"/>
        <v>-12.231559290382776</v>
      </c>
    </row>
    <row r="91" spans="1:15" ht="16.5" thickBot="1">
      <c r="A91" s="44">
        <v>2019</v>
      </c>
      <c r="B91" s="42">
        <v>4</v>
      </c>
      <c r="C91" s="2">
        <v>72.900000000000006</v>
      </c>
      <c r="D91" s="78">
        <f t="shared" si="9"/>
        <v>27.300750000000015</v>
      </c>
      <c r="E91" s="66">
        <v>16.899999999999999</v>
      </c>
      <c r="F91" s="77">
        <f t="shared" si="10"/>
        <v>-38.096938728789539</v>
      </c>
      <c r="G91" s="77"/>
      <c r="H91" s="15">
        <f t="shared" si="11"/>
        <v>17.800000000000011</v>
      </c>
      <c r="I91" s="66">
        <v>11</v>
      </c>
      <c r="J91" s="14">
        <f t="shared" si="12"/>
        <v>-38.202247191011274</v>
      </c>
      <c r="K91" s="14"/>
      <c r="L91" s="11">
        <f t="shared" si="15"/>
        <v>13.95</v>
      </c>
      <c r="M91" s="79">
        <f t="shared" si="13"/>
        <v>14.017500000000009</v>
      </c>
      <c r="N91" s="25">
        <v>9.1</v>
      </c>
      <c r="O91" s="14">
        <f t="shared" si="14"/>
        <v>-35.081148564294679</v>
      </c>
    </row>
    <row r="92" spans="1:15" ht="16.5" thickBot="1">
      <c r="A92" s="44">
        <v>2019</v>
      </c>
      <c r="B92" s="42">
        <v>5</v>
      </c>
      <c r="C92" s="2">
        <v>72.8</v>
      </c>
      <c r="D92" s="78">
        <f t="shared" si="9"/>
        <v>26.993999999999989</v>
      </c>
      <c r="E92" s="66">
        <v>18.2</v>
      </c>
      <c r="F92" s="77">
        <f t="shared" si="10"/>
        <v>-32.577609839223513</v>
      </c>
      <c r="G92" s="77"/>
      <c r="H92" s="15">
        <f t="shared" si="11"/>
        <v>17.599999999999994</v>
      </c>
      <c r="I92" s="66">
        <v>13.4</v>
      </c>
      <c r="J92" s="14">
        <f t="shared" si="12"/>
        <v>-23.863636363636346</v>
      </c>
      <c r="K92" s="14"/>
      <c r="L92" s="11">
        <f t="shared" si="15"/>
        <v>15.8</v>
      </c>
      <c r="M92" s="79">
        <f t="shared" si="13"/>
        <v>13.859999999999996</v>
      </c>
      <c r="N92" s="25">
        <v>9.9</v>
      </c>
      <c r="O92" s="14">
        <f t="shared" si="14"/>
        <v>-28.571428571428541</v>
      </c>
    </row>
    <row r="93" spans="1:15" ht="16.5" thickBot="1">
      <c r="A93" s="44">
        <v>2019</v>
      </c>
      <c r="B93" s="42">
        <v>6</v>
      </c>
      <c r="C93" s="2">
        <v>70.3</v>
      </c>
      <c r="D93" s="78">
        <f t="shared" si="9"/>
        <v>19.32524999999999</v>
      </c>
      <c r="E93" s="66">
        <v>15.9</v>
      </c>
      <c r="F93" s="77">
        <f t="shared" si="10"/>
        <v>-17.724220902704971</v>
      </c>
      <c r="G93" s="77"/>
      <c r="H93" s="15">
        <f t="shared" si="11"/>
        <v>12.599999999999994</v>
      </c>
      <c r="I93" s="66">
        <v>6.1</v>
      </c>
      <c r="J93" s="14">
        <f t="shared" si="12"/>
        <v>-51.587301587301567</v>
      </c>
      <c r="K93" s="14"/>
      <c r="L93" s="11">
        <f t="shared" si="15"/>
        <v>11</v>
      </c>
      <c r="M93" s="79">
        <f t="shared" si="13"/>
        <v>9.9224999999999959</v>
      </c>
      <c r="N93" s="25">
        <v>1.2</v>
      </c>
      <c r="O93" s="14">
        <f t="shared" si="14"/>
        <v>-87.906273620559332</v>
      </c>
    </row>
    <row r="94" spans="1:15" ht="16.5" thickBot="1">
      <c r="A94" s="44">
        <v>2019</v>
      </c>
      <c r="B94" s="42">
        <v>7</v>
      </c>
      <c r="C94" s="2">
        <v>69.3</v>
      </c>
      <c r="D94" s="78">
        <f t="shared" si="9"/>
        <v>16.257749999999991</v>
      </c>
      <c r="E94" s="66">
        <v>12.4</v>
      </c>
      <c r="F94" s="77">
        <f t="shared" si="10"/>
        <v>-23.728683243376196</v>
      </c>
      <c r="G94" s="77"/>
      <c r="H94" s="15">
        <f t="shared" si="11"/>
        <v>10.599999999999994</v>
      </c>
      <c r="I94" s="66">
        <v>4.2</v>
      </c>
      <c r="J94" s="14">
        <f t="shared" si="12"/>
        <v>-60.37735849056601</v>
      </c>
      <c r="K94" s="14"/>
      <c r="L94" s="11">
        <f t="shared" si="15"/>
        <v>8.3000000000000007</v>
      </c>
      <c r="M94" s="79">
        <f t="shared" si="13"/>
        <v>8.3474999999999948</v>
      </c>
      <c r="N94" s="8">
        <v>0.9</v>
      </c>
      <c r="O94" s="14">
        <f t="shared" si="14"/>
        <v>-89.218328840970344</v>
      </c>
    </row>
    <row r="95" spans="1:15" ht="16.5" thickBot="1">
      <c r="A95" s="44">
        <v>2019</v>
      </c>
      <c r="B95" s="42">
        <v>8</v>
      </c>
      <c r="C95" s="2">
        <v>68.7</v>
      </c>
      <c r="D95" s="78">
        <f t="shared" si="9"/>
        <v>14.417250000000008</v>
      </c>
      <c r="E95" s="66">
        <v>7.5</v>
      </c>
      <c r="F95" s="77">
        <f t="shared" si="10"/>
        <v>-47.978983509337802</v>
      </c>
      <c r="G95" s="77"/>
      <c r="H95" s="15">
        <f t="shared" si="11"/>
        <v>9.4000000000000057</v>
      </c>
      <c r="I95" s="66">
        <v>1.1000000000000001</v>
      </c>
      <c r="J95" s="14">
        <f t="shared" si="12"/>
        <v>-88.297872340425542</v>
      </c>
      <c r="K95" s="14"/>
      <c r="L95" s="11">
        <f t="shared" si="15"/>
        <v>4.3</v>
      </c>
      <c r="M95" s="79">
        <f t="shared" si="13"/>
        <v>7.4025000000000043</v>
      </c>
      <c r="N95" s="8">
        <v>0.5</v>
      </c>
      <c r="O95" s="14">
        <f t="shared" si="14"/>
        <v>-93.245525160418779</v>
      </c>
    </row>
    <row r="96" spans="1:15" ht="16.5" thickBot="1">
      <c r="A96" s="44">
        <v>2019</v>
      </c>
      <c r="B96" s="42">
        <v>9</v>
      </c>
      <c r="C96" s="2">
        <v>68.7</v>
      </c>
      <c r="D96" s="78">
        <f t="shared" si="9"/>
        <v>14.417250000000008</v>
      </c>
      <c r="E96" s="66">
        <v>6.6</v>
      </c>
      <c r="F96" s="77">
        <f t="shared" si="10"/>
        <v>-54.221505488217268</v>
      </c>
      <c r="G96" s="77"/>
      <c r="H96" s="15">
        <f t="shared" si="11"/>
        <v>9.4000000000000057</v>
      </c>
      <c r="I96" s="46">
        <v>4</v>
      </c>
      <c r="J96" s="14">
        <f t="shared" si="12"/>
        <v>-57.446808510638327</v>
      </c>
      <c r="K96" s="14"/>
      <c r="L96" s="11">
        <f t="shared" si="15"/>
        <v>5.3</v>
      </c>
      <c r="M96" s="79">
        <f t="shared" si="13"/>
        <v>7.4025000000000043</v>
      </c>
      <c r="N96" s="8">
        <v>1.1000000000000001</v>
      </c>
      <c r="O96" s="14">
        <f t="shared" si="14"/>
        <v>-85.140155352921312</v>
      </c>
    </row>
    <row r="97" spans="1:15" ht="16.5" thickBot="1">
      <c r="A97" s="44">
        <v>2019</v>
      </c>
      <c r="B97" s="42">
        <v>10</v>
      </c>
      <c r="C97" s="10">
        <v>67</v>
      </c>
      <c r="D97" s="78">
        <f t="shared" si="9"/>
        <v>9.2025000000000006</v>
      </c>
      <c r="E97" s="66">
        <v>5.4</v>
      </c>
      <c r="F97" s="77">
        <f t="shared" si="10"/>
        <v>-41.320293398533003</v>
      </c>
      <c r="G97" s="77"/>
      <c r="H97" s="15">
        <f t="shared" si="11"/>
        <v>6</v>
      </c>
      <c r="I97" s="66">
        <v>1.8</v>
      </c>
      <c r="J97" s="14">
        <f t="shared" si="12"/>
        <v>-70</v>
      </c>
      <c r="K97" s="14"/>
      <c r="L97" s="11">
        <f t="shared" si="15"/>
        <v>3.6</v>
      </c>
      <c r="M97" s="79">
        <f t="shared" si="13"/>
        <v>4.7249999999999996</v>
      </c>
      <c r="N97" s="8">
        <v>0.4</v>
      </c>
      <c r="O97" s="14">
        <f t="shared" si="14"/>
        <v>-91.534391534391531</v>
      </c>
    </row>
    <row r="98" spans="1:15" ht="16.5" thickBot="1">
      <c r="A98" s="44">
        <v>2019</v>
      </c>
      <c r="B98" s="42">
        <v>11</v>
      </c>
      <c r="C98" s="2">
        <v>68.7</v>
      </c>
      <c r="D98" s="78">
        <f t="shared" si="9"/>
        <v>14.417250000000008</v>
      </c>
      <c r="E98" s="66">
        <v>13.5</v>
      </c>
      <c r="F98" s="77">
        <f t="shared" si="10"/>
        <v>-6.3621703168080472</v>
      </c>
      <c r="G98" s="77"/>
      <c r="H98" s="15">
        <f t="shared" si="11"/>
        <v>9.4000000000000057</v>
      </c>
      <c r="I98" s="66">
        <v>6.5</v>
      </c>
      <c r="J98" s="14">
        <f t="shared" si="12"/>
        <v>-30.851063829787279</v>
      </c>
      <c r="K98" s="14"/>
      <c r="L98" s="11">
        <f t="shared" si="15"/>
        <v>10</v>
      </c>
      <c r="M98" s="79">
        <f t="shared" si="13"/>
        <v>7.4025000000000043</v>
      </c>
      <c r="N98" s="8">
        <v>0.5</v>
      </c>
      <c r="O98" s="14">
        <f t="shared" si="14"/>
        <v>-93.245525160418779</v>
      </c>
    </row>
    <row r="99" spans="1:15" ht="16.5" thickBot="1">
      <c r="A99" s="44">
        <v>2019</v>
      </c>
      <c r="B99" s="42">
        <v>12</v>
      </c>
      <c r="C99" s="2">
        <v>68.599999999999994</v>
      </c>
      <c r="D99" s="78">
        <f t="shared" si="9"/>
        <v>14.110499999999982</v>
      </c>
      <c r="E99" s="66">
        <v>12.9</v>
      </c>
      <c r="F99" s="77">
        <f t="shared" si="10"/>
        <v>-8.5787179759752235</v>
      </c>
      <c r="G99" s="77"/>
      <c r="H99" s="15">
        <f t="shared" si="11"/>
        <v>9.1999999999999886</v>
      </c>
      <c r="I99" s="66">
        <v>5.5</v>
      </c>
      <c r="J99" s="14">
        <f t="shared" si="12"/>
        <v>-40.21739130434775</v>
      </c>
      <c r="K99" s="14"/>
      <c r="L99" s="11">
        <f t="shared" si="15"/>
        <v>9.1999999999999993</v>
      </c>
      <c r="M99" s="79">
        <f t="shared" si="13"/>
        <v>7.2449999999999912</v>
      </c>
      <c r="N99" s="8">
        <v>1.5</v>
      </c>
      <c r="O99" s="14">
        <f t="shared" si="14"/>
        <v>-79.296066252587963</v>
      </c>
    </row>
    <row r="100" spans="1:15" ht="16.5" thickBot="1">
      <c r="A100" s="68">
        <v>2020</v>
      </c>
      <c r="B100" s="42">
        <v>1</v>
      </c>
      <c r="C100" s="2">
        <v>69.900000000000006</v>
      </c>
      <c r="D100" s="78">
        <f t="shared" si="9"/>
        <v>18.098250000000018</v>
      </c>
      <c r="E100" s="66">
        <v>22.6</v>
      </c>
      <c r="F100" s="77">
        <f t="shared" si="10"/>
        <v>24.873951901426821</v>
      </c>
      <c r="G100" s="77"/>
      <c r="H100" s="15">
        <f t="shared" si="11"/>
        <v>11.800000000000011</v>
      </c>
      <c r="I100" s="66">
        <v>11.6</v>
      </c>
      <c r="J100" s="14">
        <f t="shared" si="12"/>
        <v>-1.6949152542373866</v>
      </c>
      <c r="K100" s="14"/>
      <c r="L100" s="11">
        <f t="shared" si="15"/>
        <v>17.100000000000001</v>
      </c>
      <c r="M100" s="79">
        <f t="shared" si="13"/>
        <v>9.2925000000000093</v>
      </c>
      <c r="N100" s="8">
        <v>6.2</v>
      </c>
      <c r="O100" s="14">
        <f t="shared" si="14"/>
        <v>-33.279526499865554</v>
      </c>
    </row>
    <row r="101" spans="1:15" ht="16.5" thickBot="1">
      <c r="A101" s="68">
        <v>2020</v>
      </c>
      <c r="B101" s="42">
        <v>2</v>
      </c>
      <c r="C101" s="2">
        <v>69.3</v>
      </c>
      <c r="D101" s="78">
        <f t="shared" si="9"/>
        <v>16.257749999999991</v>
      </c>
      <c r="E101" s="66">
        <v>7.6</v>
      </c>
      <c r="F101" s="77">
        <f t="shared" si="10"/>
        <v>-53.253063923359605</v>
      </c>
      <c r="G101" s="77"/>
      <c r="H101" s="15">
        <f t="shared" si="11"/>
        <v>10.599999999999994</v>
      </c>
      <c r="I101" s="66">
        <v>3.2</v>
      </c>
      <c r="J101" s="14">
        <f t="shared" si="12"/>
        <v>-69.811320754716974</v>
      </c>
      <c r="K101" s="14"/>
      <c r="L101" s="11">
        <f t="shared" si="15"/>
        <v>5.4</v>
      </c>
      <c r="M101" s="79">
        <f t="shared" si="13"/>
        <v>8.3474999999999948</v>
      </c>
      <c r="N101" s="8">
        <v>0.2</v>
      </c>
      <c r="O101" s="14">
        <f t="shared" si="14"/>
        <v>-97.604073075771183</v>
      </c>
    </row>
    <row r="102" spans="1:15" ht="16.5" thickBot="1">
      <c r="A102" s="68">
        <v>2020</v>
      </c>
      <c r="B102" s="42">
        <v>3</v>
      </c>
      <c r="C102" s="2">
        <v>69.5</v>
      </c>
      <c r="D102" s="78">
        <f t="shared" si="9"/>
        <v>16.87125</v>
      </c>
      <c r="E102" s="66">
        <v>9.6999999999999993</v>
      </c>
      <c r="F102" s="77">
        <f t="shared" si="10"/>
        <v>-42.505742016744463</v>
      </c>
      <c r="G102" s="77"/>
      <c r="H102" s="15">
        <f t="shared" si="11"/>
        <v>11</v>
      </c>
      <c r="I102" s="66">
        <v>2.9</v>
      </c>
      <c r="J102" s="14">
        <f t="shared" si="12"/>
        <v>-73.63636363636364</v>
      </c>
      <c r="K102" s="14"/>
      <c r="L102" s="11">
        <f t="shared" si="15"/>
        <v>6.3</v>
      </c>
      <c r="M102" s="79">
        <f t="shared" si="13"/>
        <v>8.6624999999999996</v>
      </c>
      <c r="N102" s="8">
        <v>1.5</v>
      </c>
      <c r="O102" s="14">
        <f t="shared" si="14"/>
        <v>-82.683982683982677</v>
      </c>
    </row>
    <row r="103" spans="1:15" ht="16.5" thickBot="1">
      <c r="A103" s="68">
        <v>2020</v>
      </c>
      <c r="B103" s="42">
        <v>4</v>
      </c>
      <c r="C103" s="10">
        <v>70</v>
      </c>
      <c r="D103" s="78">
        <f t="shared" si="9"/>
        <v>18.405000000000001</v>
      </c>
      <c r="E103" s="66">
        <v>17.8</v>
      </c>
      <c r="F103" s="77">
        <f t="shared" si="10"/>
        <v>-3.2871502309155147</v>
      </c>
      <c r="G103" s="77"/>
      <c r="H103" s="15">
        <f t="shared" si="11"/>
        <v>12</v>
      </c>
      <c r="I103" s="66">
        <v>7.6</v>
      </c>
      <c r="J103" s="14">
        <f t="shared" si="12"/>
        <v>-36.666666666666671</v>
      </c>
      <c r="K103" s="14"/>
      <c r="L103" s="11">
        <f t="shared" si="15"/>
        <v>12.7</v>
      </c>
      <c r="M103" s="79">
        <f t="shared" si="13"/>
        <v>9.4499999999999993</v>
      </c>
      <c r="N103" s="8">
        <v>5.4</v>
      </c>
      <c r="O103" s="14">
        <f t="shared" si="14"/>
        <v>-42.857142857142847</v>
      </c>
    </row>
    <row r="104" spans="1:15" ht="16.5" thickBot="1">
      <c r="A104" s="68">
        <v>2020</v>
      </c>
      <c r="B104" s="42">
        <v>5</v>
      </c>
      <c r="C104" s="10">
        <v>70.599999999999994</v>
      </c>
      <c r="D104" s="78">
        <f t="shared" si="9"/>
        <v>20.245499999999982</v>
      </c>
      <c r="E104" s="66">
        <v>10.6</v>
      </c>
      <c r="F104" s="77">
        <f t="shared" si="10"/>
        <v>-47.642686028994049</v>
      </c>
      <c r="G104" s="77"/>
      <c r="H104" s="15">
        <f t="shared" si="11"/>
        <v>13.199999999999989</v>
      </c>
      <c r="I104" s="66">
        <v>3.3</v>
      </c>
      <c r="J104" s="14">
        <f t="shared" si="12"/>
        <v>-74.999999999999972</v>
      </c>
      <c r="K104" s="14"/>
      <c r="L104" s="11">
        <f t="shared" si="15"/>
        <v>6.9499999999999993</v>
      </c>
      <c r="M104" s="79">
        <f t="shared" si="13"/>
        <v>10.394999999999991</v>
      </c>
      <c r="N104" s="8">
        <v>0.2</v>
      </c>
      <c r="O104" s="14">
        <f t="shared" si="14"/>
        <v>-98.075998075998072</v>
      </c>
    </row>
    <row r="105" spans="1:15" ht="16.5" thickBot="1">
      <c r="A105" s="68">
        <v>2020</v>
      </c>
      <c r="B105" s="42">
        <v>6</v>
      </c>
      <c r="C105" s="69">
        <v>71.7</v>
      </c>
      <c r="D105" s="78">
        <f t="shared" si="9"/>
        <v>23.619750000000007</v>
      </c>
      <c r="E105" s="66">
        <v>18.3</v>
      </c>
      <c r="F105" s="77">
        <f t="shared" si="10"/>
        <v>-22.522465309751396</v>
      </c>
      <c r="G105" s="77"/>
      <c r="H105" s="15">
        <f t="shared" si="11"/>
        <v>15.400000000000006</v>
      </c>
      <c r="I105" s="66">
        <v>10.1</v>
      </c>
      <c r="J105" s="14">
        <f t="shared" si="12"/>
        <v>-34.415584415584448</v>
      </c>
      <c r="K105" s="14"/>
      <c r="L105" s="11">
        <f t="shared" si="15"/>
        <v>14.2</v>
      </c>
      <c r="M105" s="79">
        <f t="shared" si="13"/>
        <v>12.127500000000005</v>
      </c>
      <c r="N105" s="8">
        <v>5.8</v>
      </c>
      <c r="O105" s="14">
        <f t="shared" si="14"/>
        <v>-52.17480931766648</v>
      </c>
    </row>
    <row r="106" spans="1:15" ht="16.5" thickBot="1">
      <c r="A106" s="68">
        <v>2020</v>
      </c>
      <c r="B106" s="42">
        <v>7</v>
      </c>
      <c r="C106" s="58">
        <v>71.8</v>
      </c>
      <c r="D106" s="78">
        <f t="shared" si="9"/>
        <v>23.92649999999999</v>
      </c>
      <c r="E106" s="66">
        <v>20.5</v>
      </c>
      <c r="F106" s="77">
        <f t="shared" si="10"/>
        <v>-14.320941215806698</v>
      </c>
      <c r="G106" s="73"/>
      <c r="H106" s="15">
        <f t="shared" si="11"/>
        <v>15.599999999999994</v>
      </c>
      <c r="I106" s="66">
        <v>10.3</v>
      </c>
      <c r="J106" s="14">
        <f t="shared" si="12"/>
        <v>-33.97435897435895</v>
      </c>
      <c r="L106" s="11">
        <f t="shared" si="15"/>
        <v>15.4</v>
      </c>
      <c r="M106" s="79">
        <f t="shared" si="13"/>
        <v>12.284999999999995</v>
      </c>
      <c r="N106" s="8">
        <v>6.3</v>
      </c>
      <c r="O106" s="14">
        <f t="shared" si="14"/>
        <v>-48.717948717948701</v>
      </c>
    </row>
    <row r="107" spans="1:15" ht="16.5" thickBot="1">
      <c r="A107" s="68">
        <v>2020</v>
      </c>
      <c r="B107" s="42">
        <v>8</v>
      </c>
      <c r="C107" s="58">
        <v>73.400000000000006</v>
      </c>
      <c r="D107" s="78">
        <f t="shared" si="9"/>
        <v>28.834500000000016</v>
      </c>
      <c r="E107" s="66">
        <v>26.4</v>
      </c>
      <c r="F107" s="77">
        <f t="shared" si="10"/>
        <v>-8.443010976434536</v>
      </c>
      <c r="H107" s="15">
        <f t="shared" si="11"/>
        <v>18.800000000000011</v>
      </c>
      <c r="I107" s="66">
        <v>11.7</v>
      </c>
      <c r="J107" s="14">
        <f t="shared" si="12"/>
        <v>-37.765957446808549</v>
      </c>
      <c r="L107" s="11">
        <f t="shared" si="15"/>
        <v>19.049999999999997</v>
      </c>
      <c r="M107" s="79">
        <f t="shared" si="13"/>
        <v>14.805000000000009</v>
      </c>
      <c r="N107" s="8">
        <v>7.6</v>
      </c>
      <c r="O107" s="14">
        <f t="shared" si="14"/>
        <v>-48.665991219182736</v>
      </c>
    </row>
    <row r="108" spans="1:15" ht="16.5" thickBot="1">
      <c r="A108" s="68">
        <v>2020</v>
      </c>
      <c r="B108" s="42">
        <v>9</v>
      </c>
      <c r="C108" s="58">
        <v>71.400000000000006</v>
      </c>
      <c r="D108" s="78">
        <f t="shared" si="9"/>
        <v>22.699500000000018</v>
      </c>
      <c r="E108" s="66">
        <v>17.3</v>
      </c>
      <c r="F108" s="77">
        <f t="shared" si="10"/>
        <v>-23.786867552148777</v>
      </c>
      <c r="H108" s="15">
        <f t="shared" si="11"/>
        <v>14.800000000000011</v>
      </c>
      <c r="I108" s="66">
        <v>5.3</v>
      </c>
      <c r="J108" s="14">
        <f t="shared" si="12"/>
        <v>-64.189189189189221</v>
      </c>
      <c r="L108" s="11">
        <f t="shared" si="15"/>
        <v>11.3</v>
      </c>
      <c r="M108" s="79">
        <f t="shared" si="13"/>
        <v>11.655000000000008</v>
      </c>
      <c r="N108" s="8">
        <v>0.7</v>
      </c>
      <c r="O108" s="14">
        <f t="shared" si="14"/>
        <v>-93.993993993993996</v>
      </c>
    </row>
    <row r="109" spans="1:15" ht="16.5" thickBot="1">
      <c r="A109" s="68">
        <v>2020</v>
      </c>
      <c r="B109" s="42">
        <v>10</v>
      </c>
      <c r="C109" s="58">
        <v>74.2</v>
      </c>
      <c r="D109" s="78">
        <f t="shared" si="9"/>
        <v>31.288500000000006</v>
      </c>
      <c r="E109" s="66">
        <v>38.299999999999997</v>
      </c>
      <c r="F109" s="77">
        <f t="shared" si="10"/>
        <v>22.40919187560921</v>
      </c>
      <c r="H109" s="15">
        <f t="shared" si="11"/>
        <v>20.400000000000006</v>
      </c>
      <c r="I109" s="66">
        <v>22.9</v>
      </c>
      <c r="J109" s="14">
        <f t="shared" si="12"/>
        <v>12.254901960784267</v>
      </c>
      <c r="L109" s="11">
        <f t="shared" si="15"/>
        <v>30.599999999999998</v>
      </c>
      <c r="M109" s="79">
        <f t="shared" si="13"/>
        <v>16.065000000000005</v>
      </c>
      <c r="N109" s="8">
        <v>14.4</v>
      </c>
      <c r="O109" s="14">
        <f t="shared" si="14"/>
        <v>-10.36414565826334</v>
      </c>
    </row>
    <row r="110" spans="1:15" ht="16.5" thickBot="1">
      <c r="A110" s="68">
        <v>2020</v>
      </c>
      <c r="B110" s="42">
        <v>11</v>
      </c>
      <c r="C110" s="83">
        <v>88</v>
      </c>
      <c r="D110" s="78">
        <f t="shared" si="9"/>
        <v>73.62</v>
      </c>
      <c r="E110" s="66">
        <v>71.099999999999994</v>
      </c>
      <c r="F110" s="77">
        <f t="shared" si="10"/>
        <v>-3.4229828850855881</v>
      </c>
      <c r="H110" s="15">
        <f t="shared" si="11"/>
        <v>48</v>
      </c>
      <c r="I110" s="66">
        <v>40.4</v>
      </c>
      <c r="J110" s="14">
        <f t="shared" si="12"/>
        <v>-15.833333333333329</v>
      </c>
      <c r="L110" s="79">
        <f t="shared" si="15"/>
        <v>55.75</v>
      </c>
      <c r="M110" s="79">
        <f t="shared" si="13"/>
        <v>37.799999999999997</v>
      </c>
      <c r="N110" s="33">
        <v>34</v>
      </c>
      <c r="O110" s="14">
        <f t="shared" si="14"/>
        <v>-10.05291005291005</v>
      </c>
    </row>
    <row r="111" spans="1:15" ht="16.5" thickBot="1">
      <c r="A111" s="68">
        <v>2020</v>
      </c>
      <c r="B111" s="42">
        <v>12</v>
      </c>
      <c r="C111" s="58">
        <v>84.2</v>
      </c>
      <c r="D111" s="78">
        <f t="shared" si="9"/>
        <v>61.963500000000003</v>
      </c>
      <c r="E111" s="66">
        <v>63.1</v>
      </c>
      <c r="F111" s="77">
        <f t="shared" si="10"/>
        <v>1.8341442946250481</v>
      </c>
      <c r="H111" s="15">
        <f t="shared" si="11"/>
        <v>40.400000000000006</v>
      </c>
      <c r="I111" s="66">
        <v>32.4</v>
      </c>
      <c r="J111" s="14">
        <f t="shared" si="12"/>
        <v>-19.80198019801982</v>
      </c>
      <c r="L111" s="79">
        <f t="shared" si="15"/>
        <v>47.75</v>
      </c>
      <c r="M111" s="79">
        <f t="shared" si="13"/>
        <v>31.815000000000005</v>
      </c>
      <c r="N111" s="8">
        <v>21.8</v>
      </c>
      <c r="O111" s="14">
        <f t="shared" si="14"/>
        <v>-31.478862171931482</v>
      </c>
    </row>
    <row r="112" spans="1:15" ht="15.75">
      <c r="A112" s="68">
        <v>2021</v>
      </c>
      <c r="B112" s="68">
        <v>1</v>
      </c>
      <c r="C112" s="58">
        <v>73.599999999999994</v>
      </c>
      <c r="D112" s="78">
        <f t="shared" si="9"/>
        <v>29.447999999999983</v>
      </c>
      <c r="E112" s="66">
        <v>35.5</v>
      </c>
      <c r="F112" s="77">
        <f t="shared" si="10"/>
        <v>20.551480575930526</v>
      </c>
      <c r="H112" s="15">
        <f t="shared" si="11"/>
        <v>19.199999999999989</v>
      </c>
      <c r="I112" s="66">
        <v>18.399999999999999</v>
      </c>
      <c r="J112" s="14">
        <f t="shared" si="12"/>
        <v>-4.1666666666666146</v>
      </c>
      <c r="L112" s="79">
        <f t="shared" si="15"/>
        <v>26.95</v>
      </c>
      <c r="M112" s="79">
        <f t="shared" si="13"/>
        <v>15.11999999999999</v>
      </c>
      <c r="N112" s="8">
        <v>10.4</v>
      </c>
      <c r="O112" s="14">
        <f t="shared" si="14"/>
        <v>-31.216931216931158</v>
      </c>
    </row>
    <row r="113" spans="1:15" ht="15.75">
      <c r="A113" s="68">
        <v>2021</v>
      </c>
      <c r="B113" s="68">
        <v>2</v>
      </c>
      <c r="C113" s="58">
        <v>72.400000000000006</v>
      </c>
      <c r="D113" s="78">
        <f t="shared" si="9"/>
        <v>25.767000000000017</v>
      </c>
      <c r="E113" s="66">
        <v>32.299999999999997</v>
      </c>
      <c r="F113" s="77">
        <f t="shared" si="10"/>
        <v>25.354135134086135</v>
      </c>
      <c r="H113" s="15">
        <f t="shared" si="11"/>
        <v>16.800000000000011</v>
      </c>
      <c r="I113" s="66">
        <v>17.600000000000001</v>
      </c>
      <c r="J113" s="14">
        <f t="shared" si="12"/>
        <v>4.7619047619047024</v>
      </c>
      <c r="L113" s="79">
        <f t="shared" si="15"/>
        <v>24.95</v>
      </c>
      <c r="M113" s="79">
        <f t="shared" si="13"/>
        <v>13.230000000000009</v>
      </c>
      <c r="N113" s="8">
        <v>8.3000000000000007</v>
      </c>
      <c r="O113" s="14">
        <f t="shared" si="14"/>
        <v>-37.263794406651584</v>
      </c>
    </row>
    <row r="114" spans="1:15" ht="15.75">
      <c r="A114" s="68">
        <v>2021</v>
      </c>
      <c r="B114" s="68">
        <v>3</v>
      </c>
      <c r="C114" s="58">
        <v>75.2</v>
      </c>
      <c r="D114" s="78">
        <f t="shared" si="9"/>
        <v>34.356000000000009</v>
      </c>
      <c r="E114" s="66">
        <v>54.1</v>
      </c>
      <c r="F114" s="77">
        <f t="shared" si="10"/>
        <v>57.468855512865247</v>
      </c>
      <c r="H114" s="15">
        <f t="shared" si="11"/>
        <v>22.400000000000006</v>
      </c>
      <c r="I114" s="46">
        <v>31</v>
      </c>
      <c r="J114" s="14">
        <f t="shared" si="12"/>
        <v>38.39285714285711</v>
      </c>
      <c r="L114" s="79">
        <f t="shared" si="15"/>
        <v>42.55</v>
      </c>
      <c r="M114" s="79">
        <f t="shared" si="13"/>
        <v>17.640000000000004</v>
      </c>
      <c r="N114" s="8">
        <v>17.2</v>
      </c>
      <c r="O114" s="14">
        <f t="shared" si="14"/>
        <v>-2.4943310657596527</v>
      </c>
    </row>
    <row r="115" spans="1:15" ht="15.75">
      <c r="A115" s="68">
        <v>2021</v>
      </c>
      <c r="B115" s="68">
        <v>4</v>
      </c>
      <c r="C115" s="58">
        <v>76.400000000000006</v>
      </c>
      <c r="D115" s="78">
        <f t="shared" si="9"/>
        <v>38.037000000000013</v>
      </c>
      <c r="E115" s="66">
        <v>64.099999999999994</v>
      </c>
      <c r="F115" s="77">
        <f t="shared" si="10"/>
        <v>68.520125141309705</v>
      </c>
      <c r="H115" s="15">
        <f t="shared" si="11"/>
        <v>24.800000000000011</v>
      </c>
      <c r="I115" s="66">
        <v>42.2</v>
      </c>
      <c r="J115" s="14">
        <f t="shared" si="12"/>
        <v>70.161290322580584</v>
      </c>
      <c r="L115" s="79">
        <f t="shared" si="15"/>
        <v>53.15</v>
      </c>
      <c r="M115" s="79">
        <f t="shared" si="13"/>
        <v>19.530000000000008</v>
      </c>
      <c r="N115" s="8">
        <v>24.5</v>
      </c>
      <c r="O115" s="14">
        <f t="shared" si="14"/>
        <v>25.448028673835069</v>
      </c>
    </row>
    <row r="116" spans="1:15" ht="15.75">
      <c r="A116" s="68">
        <v>2021</v>
      </c>
      <c r="B116" s="68">
        <v>5</v>
      </c>
      <c r="C116" s="58">
        <v>77.099999999999994</v>
      </c>
      <c r="D116" s="78">
        <f t="shared" si="9"/>
        <v>40.184249999999984</v>
      </c>
      <c r="E116" s="66">
        <v>57.3</v>
      </c>
      <c r="F116" s="77">
        <f t="shared" si="10"/>
        <v>42.593180163870215</v>
      </c>
      <c r="H116" s="15">
        <f t="shared" si="11"/>
        <v>26.199999999999989</v>
      </c>
      <c r="I116" s="66">
        <v>37.700000000000003</v>
      </c>
      <c r="J116" s="14">
        <f t="shared" si="12"/>
        <v>43.893129770992459</v>
      </c>
      <c r="L116" s="79">
        <f t="shared" si="15"/>
        <v>47.5</v>
      </c>
      <c r="M116" s="79">
        <f t="shared" si="13"/>
        <v>20.63249999999999</v>
      </c>
      <c r="N116" s="8">
        <v>21.2</v>
      </c>
      <c r="O116" s="14">
        <f t="shared" si="14"/>
        <v>2.7505149642554727</v>
      </c>
    </row>
    <row r="117" spans="1:15" ht="15.75">
      <c r="A117" s="68">
        <v>2021</v>
      </c>
      <c r="B117" s="68">
        <v>6</v>
      </c>
      <c r="C117" s="58">
        <v>81.8</v>
      </c>
      <c r="D117" s="78">
        <f t="shared" si="9"/>
        <v>54.601499999999987</v>
      </c>
      <c r="E117" s="66">
        <v>87.5</v>
      </c>
      <c r="F117" s="77">
        <f t="shared" si="10"/>
        <v>60.252007728725431</v>
      </c>
      <c r="H117" s="15">
        <f t="shared" si="11"/>
        <v>35.599999999999994</v>
      </c>
      <c r="I117" s="66">
        <v>56.4</v>
      </c>
      <c r="J117" s="14">
        <f t="shared" si="12"/>
        <v>58.426966292134864</v>
      </c>
      <c r="L117" s="79">
        <f t="shared" si="15"/>
        <v>71.95</v>
      </c>
      <c r="M117" s="79">
        <f t="shared" si="13"/>
        <v>28.034999999999993</v>
      </c>
      <c r="N117" s="8">
        <v>25</v>
      </c>
      <c r="O117" s="14">
        <f t="shared" si="14"/>
        <v>-10.825753522382712</v>
      </c>
    </row>
    <row r="118" spans="1:15" ht="15.75">
      <c r="A118" s="68">
        <v>2021</v>
      </c>
      <c r="B118" s="68">
        <v>7</v>
      </c>
      <c r="C118" s="58">
        <v>83.6</v>
      </c>
      <c r="D118" s="78">
        <f t="shared" si="9"/>
        <v>60.122999999999983</v>
      </c>
      <c r="E118" s="66">
        <v>82.4</v>
      </c>
      <c r="F118" s="77">
        <f t="shared" si="10"/>
        <v>37.052375962610029</v>
      </c>
      <c r="H118" s="15">
        <f t="shared" si="11"/>
        <v>39.199999999999989</v>
      </c>
      <c r="I118" s="66">
        <v>54.2</v>
      </c>
      <c r="J118" s="14">
        <f t="shared" si="12"/>
        <v>38.265306122449033</v>
      </c>
      <c r="L118" s="79">
        <f t="shared" si="15"/>
        <v>68.300000000000011</v>
      </c>
      <c r="M118" s="79">
        <f t="shared" si="13"/>
        <v>30.86999999999999</v>
      </c>
      <c r="N118" s="8">
        <v>34.299999999999997</v>
      </c>
      <c r="O118" s="14">
        <f t="shared" si="14"/>
        <v>11.111111111111143</v>
      </c>
    </row>
    <row r="119" spans="1:15" ht="15.75">
      <c r="A119" s="68">
        <v>2021</v>
      </c>
      <c r="B119" s="68">
        <v>8</v>
      </c>
      <c r="C119" s="58">
        <v>79.7</v>
      </c>
      <c r="D119" s="78">
        <f t="shared" si="9"/>
        <v>48.15975000000001</v>
      </c>
      <c r="E119" s="66">
        <v>61.3</v>
      </c>
      <c r="F119" s="77">
        <f t="shared" si="10"/>
        <v>27.284713894901842</v>
      </c>
      <c r="H119" s="15">
        <f t="shared" si="11"/>
        <v>31.400000000000006</v>
      </c>
      <c r="I119" s="66">
        <v>35.799999999999997</v>
      </c>
      <c r="J119" s="14">
        <f t="shared" si="12"/>
        <v>14.012738853503166</v>
      </c>
      <c r="L119" s="79">
        <f t="shared" si="15"/>
        <v>48.55</v>
      </c>
      <c r="M119" s="79">
        <f t="shared" si="13"/>
        <v>24.727500000000003</v>
      </c>
      <c r="N119" s="33">
        <v>22</v>
      </c>
      <c r="O119" s="14">
        <f t="shared" si="14"/>
        <v>-11.030229501567092</v>
      </c>
    </row>
    <row r="120" spans="1:15" ht="15.75">
      <c r="A120" s="68">
        <v>2021</v>
      </c>
      <c r="B120" s="68">
        <v>9</v>
      </c>
      <c r="C120" s="87">
        <v>88.2</v>
      </c>
      <c r="D120" s="78">
        <f t="shared" si="9"/>
        <v>74.233500000000006</v>
      </c>
      <c r="E120" s="66">
        <v>116.3</v>
      </c>
      <c r="F120" s="77">
        <f t="shared" si="10"/>
        <v>56.667811702263776</v>
      </c>
      <c r="H120" s="15">
        <f t="shared" si="11"/>
        <v>48.400000000000006</v>
      </c>
      <c r="I120" s="66">
        <v>74.400000000000006</v>
      </c>
      <c r="J120" s="14">
        <f t="shared" si="12"/>
        <v>53.719008264462815</v>
      </c>
      <c r="L120" s="79">
        <f t="shared" si="15"/>
        <v>95.35</v>
      </c>
      <c r="M120" s="79">
        <f t="shared" si="13"/>
        <v>38.115000000000002</v>
      </c>
      <c r="N120" s="8">
        <v>51.3</v>
      </c>
      <c r="O120" s="14">
        <f t="shared" si="14"/>
        <v>34.592680047225485</v>
      </c>
    </row>
    <row r="121" spans="1:15" ht="15.75">
      <c r="A121" s="68">
        <v>2021</v>
      </c>
      <c r="B121" s="68">
        <v>10</v>
      </c>
      <c r="C121" s="58">
        <v>88.3</v>
      </c>
      <c r="D121" s="78">
        <f t="shared" si="9"/>
        <v>74.540249999999986</v>
      </c>
      <c r="E121" s="66">
        <v>91.7</v>
      </c>
      <c r="F121" s="77">
        <f t="shared" si="10"/>
        <v>23.020784073034378</v>
      </c>
      <c r="H121" s="15">
        <f t="shared" si="11"/>
        <v>48.599999999999994</v>
      </c>
      <c r="I121" s="66">
        <v>56.3</v>
      </c>
      <c r="J121" s="14">
        <f t="shared" si="12"/>
        <v>15.843621399176968</v>
      </c>
      <c r="L121" s="79">
        <f t="shared" si="15"/>
        <v>74</v>
      </c>
      <c r="M121" s="79">
        <f t="shared" si="13"/>
        <v>38.272499999999994</v>
      </c>
      <c r="N121" s="8">
        <v>38.1</v>
      </c>
      <c r="O121" s="14">
        <f t="shared" si="14"/>
        <v>-0.45071526553005015</v>
      </c>
    </row>
    <row r="122" spans="1:15" ht="15.75">
      <c r="A122" s="68">
        <v>2021</v>
      </c>
      <c r="B122" s="68">
        <v>11</v>
      </c>
      <c r="C122" s="58">
        <v>84.4</v>
      </c>
      <c r="D122" s="78">
        <f t="shared" si="9"/>
        <v>62.577000000000012</v>
      </c>
      <c r="E122" s="9">
        <v>73.400000000000006</v>
      </c>
      <c r="F122" s="77">
        <f t="shared" si="10"/>
        <v>17.295491953912759</v>
      </c>
      <c r="H122" s="15">
        <f t="shared" si="11"/>
        <v>40.800000000000011</v>
      </c>
      <c r="I122" s="9">
        <v>49.3</v>
      </c>
      <c r="J122" s="14">
        <f t="shared" si="12"/>
        <v>20.8333333333333</v>
      </c>
      <c r="L122" s="79">
        <f t="shared" si="15"/>
        <v>61.35</v>
      </c>
      <c r="M122" s="79">
        <f t="shared" si="13"/>
        <v>32.13000000000001</v>
      </c>
      <c r="N122" s="8">
        <v>35</v>
      </c>
      <c r="O122" s="14">
        <f t="shared" si="14"/>
        <v>8.9324618736383172</v>
      </c>
    </row>
    <row r="123" spans="1:15" ht="15.75">
      <c r="A123" s="68">
        <v>2021</v>
      </c>
      <c r="B123" s="68">
        <v>12</v>
      </c>
      <c r="C123" s="58">
        <v>99.8</v>
      </c>
      <c r="D123" s="78">
        <f t="shared" si="9"/>
        <v>109.81649999999999</v>
      </c>
      <c r="E123" s="9">
        <v>153.69999999999999</v>
      </c>
      <c r="F123" s="77">
        <f t="shared" si="10"/>
        <v>39.960752710202939</v>
      </c>
      <c r="H123" s="15">
        <f t="shared" si="11"/>
        <v>71.599999999999994</v>
      </c>
      <c r="I123" s="9">
        <v>96.9</v>
      </c>
      <c r="J123" s="14">
        <f t="shared" si="12"/>
        <v>35.335195530726281</v>
      </c>
      <c r="L123" s="79">
        <f t="shared" si="15"/>
        <v>125.3</v>
      </c>
      <c r="M123" s="79">
        <f t="shared" si="13"/>
        <v>56.384999999999991</v>
      </c>
      <c r="N123" s="8">
        <v>67.599999999999994</v>
      </c>
      <c r="O123" s="14">
        <f t="shared" si="14"/>
        <v>19.890041677751185</v>
      </c>
    </row>
    <row r="124" spans="1:15" ht="15.75">
      <c r="A124" s="68">
        <v>2022</v>
      </c>
      <c r="B124" s="68">
        <v>1</v>
      </c>
      <c r="C124" s="58">
        <v>100.5</v>
      </c>
      <c r="D124" s="78">
        <f t="shared" si="9"/>
        <v>111.96374999999999</v>
      </c>
      <c r="E124" s="66">
        <v>130.6</v>
      </c>
      <c r="F124" s="77">
        <f t="shared" si="10"/>
        <v>16.644896227573653</v>
      </c>
      <c r="H124" s="15">
        <f t="shared" si="11"/>
        <v>73</v>
      </c>
      <c r="I124" s="66">
        <v>81.900000000000006</v>
      </c>
      <c r="J124" s="14">
        <f t="shared" si="12"/>
        <v>12.191780821917803</v>
      </c>
      <c r="L124" s="79">
        <f t="shared" si="15"/>
        <v>106.25</v>
      </c>
      <c r="M124" s="79">
        <f t="shared" si="13"/>
        <v>57.487499999999997</v>
      </c>
      <c r="N124" s="33">
        <v>55.3</v>
      </c>
      <c r="O124" s="14">
        <f t="shared" si="14"/>
        <v>-3.8051750380517575</v>
      </c>
    </row>
    <row r="125" spans="1:15" ht="15.75">
      <c r="A125" s="68">
        <v>2022</v>
      </c>
      <c r="B125" s="68">
        <v>2</v>
      </c>
      <c r="C125" s="58">
        <v>106.5</v>
      </c>
      <c r="D125" s="78">
        <f t="shared" si="9"/>
        <v>130.36875000000001</v>
      </c>
      <c r="E125" s="66">
        <v>157.69999999999999</v>
      </c>
      <c r="F125" s="77">
        <f t="shared" si="10"/>
        <v>20.964571647729983</v>
      </c>
      <c r="H125" s="15">
        <f t="shared" si="11"/>
        <v>85</v>
      </c>
      <c r="I125" s="46">
        <v>97</v>
      </c>
      <c r="J125" s="14">
        <f t="shared" si="12"/>
        <v>14.117647058823522</v>
      </c>
      <c r="L125" s="79">
        <f t="shared" si="15"/>
        <v>127.35</v>
      </c>
      <c r="M125" s="79">
        <f t="shared" si="13"/>
        <v>66.9375</v>
      </c>
      <c r="N125" s="8">
        <v>60.9</v>
      </c>
      <c r="O125" s="14">
        <f t="shared" si="14"/>
        <v>-9.0196078431372513</v>
      </c>
    </row>
    <row r="126" spans="1:15" ht="15.75">
      <c r="A126" s="68">
        <v>2022</v>
      </c>
      <c r="B126" s="68">
        <v>3</v>
      </c>
      <c r="C126" s="58">
        <v>115.8</v>
      </c>
      <c r="D126" s="78">
        <f t="shared" si="9"/>
        <v>158.89649999999997</v>
      </c>
      <c r="E126" s="66">
        <v>186.7</v>
      </c>
      <c r="F126" s="77">
        <f t="shared" si="10"/>
        <v>17.497868109115061</v>
      </c>
      <c r="H126" s="15">
        <f t="shared" si="11"/>
        <v>103.6</v>
      </c>
      <c r="I126" s="66">
        <v>117.2</v>
      </c>
      <c r="J126" s="14">
        <f t="shared" si="12"/>
        <v>13.127413127413149</v>
      </c>
      <c r="L126" s="79">
        <f t="shared" si="15"/>
        <v>151.94999999999999</v>
      </c>
      <c r="M126" s="79">
        <f t="shared" si="13"/>
        <v>81.584999999999994</v>
      </c>
      <c r="N126" s="8">
        <v>78.599999999999994</v>
      </c>
      <c r="O126" s="14">
        <f t="shared" si="14"/>
        <v>-3.6587608016179445</v>
      </c>
    </row>
    <row r="127" spans="1:15" ht="15.75">
      <c r="A127" s="68">
        <v>2022</v>
      </c>
      <c r="B127" s="68">
        <v>4</v>
      </c>
      <c r="C127" s="58">
        <v>131.69999999999999</v>
      </c>
      <c r="D127" s="78">
        <f t="shared" si="9"/>
        <v>207.66974999999996</v>
      </c>
      <c r="E127" s="66">
        <v>184.5</v>
      </c>
      <c r="F127" s="77">
        <f t="shared" si="10"/>
        <v>-11.157017331604607</v>
      </c>
      <c r="H127" s="15">
        <f t="shared" si="11"/>
        <v>135.39999999999998</v>
      </c>
      <c r="I127" s="66">
        <v>113.9</v>
      </c>
      <c r="J127" s="14">
        <f t="shared" si="12"/>
        <v>-15.878877400295394</v>
      </c>
      <c r="L127" s="79">
        <f t="shared" si="15"/>
        <v>149.19999999999999</v>
      </c>
      <c r="M127" s="79">
        <f t="shared" si="13"/>
        <v>106.62749999999998</v>
      </c>
      <c r="N127" s="8">
        <v>84</v>
      </c>
      <c r="O127" s="14">
        <f t="shared" si="14"/>
        <v>-21.221073362875416</v>
      </c>
    </row>
    <row r="128" spans="1:15" ht="15.75">
      <c r="A128" s="68">
        <v>2022</v>
      </c>
      <c r="B128" s="68">
        <v>5</v>
      </c>
      <c r="C128" s="58">
        <v>136.80000000000001</v>
      </c>
      <c r="D128" s="78">
        <f t="shared" si="9"/>
        <v>223.31400000000002</v>
      </c>
      <c r="E128" s="94">
        <v>217.9</v>
      </c>
      <c r="F128" s="77">
        <f t="shared" si="10"/>
        <v>-2.4243889769562088</v>
      </c>
      <c r="H128" s="15">
        <f t="shared" si="11"/>
        <v>145.60000000000002</v>
      </c>
      <c r="I128" s="66">
        <v>134.80000000000001</v>
      </c>
      <c r="J128" s="14">
        <f t="shared" si="12"/>
        <v>-7.4175824175824232</v>
      </c>
      <c r="L128" s="79">
        <f t="shared" si="15"/>
        <v>176.35000000000002</v>
      </c>
      <c r="M128" s="79">
        <f t="shared" si="13"/>
        <v>114.66000000000001</v>
      </c>
      <c r="N128" s="8">
        <v>96.5</v>
      </c>
      <c r="O128" s="14">
        <f t="shared" si="14"/>
        <v>-15.838130123844422</v>
      </c>
    </row>
    <row r="129" spans="1:15" ht="15.75">
      <c r="A129" s="68">
        <v>2022</v>
      </c>
      <c r="B129" s="68">
        <v>6</v>
      </c>
      <c r="C129" s="58">
        <v>119.8</v>
      </c>
      <c r="D129" s="78">
        <f t="shared" si="9"/>
        <v>171.16649999999998</v>
      </c>
      <c r="E129" s="66">
        <v>184.7</v>
      </c>
      <c r="F129" s="77">
        <f t="shared" si="10"/>
        <v>7.9066289256367384</v>
      </c>
      <c r="G129" s="9"/>
      <c r="H129" s="15">
        <f t="shared" si="11"/>
        <v>111.6</v>
      </c>
      <c r="I129" s="66">
        <v>117.6</v>
      </c>
      <c r="J129" s="14">
        <f t="shared" si="12"/>
        <v>5.3763440860215042</v>
      </c>
      <c r="L129" s="79">
        <f t="shared" si="15"/>
        <v>151.14999999999998</v>
      </c>
      <c r="M129" s="79">
        <f t="shared" si="13"/>
        <v>87.884999999999991</v>
      </c>
      <c r="N129" s="8">
        <v>70.3</v>
      </c>
      <c r="O129" s="14">
        <f t="shared" si="14"/>
        <v>-20.009102804801728</v>
      </c>
    </row>
    <row r="130" spans="1:15" ht="15.75">
      <c r="A130" s="68">
        <v>2022</v>
      </c>
      <c r="B130" s="68">
        <v>7</v>
      </c>
      <c r="C130" s="58">
        <v>129.5</v>
      </c>
      <c r="D130" s="78">
        <f t="shared" si="9"/>
        <v>200.92124999999999</v>
      </c>
      <c r="E130" s="66">
        <v>207.8</v>
      </c>
      <c r="F130" s="77">
        <f t="shared" si="10"/>
        <v>3.423605019379508</v>
      </c>
      <c r="H130" s="15">
        <f t="shared" si="11"/>
        <v>131</v>
      </c>
      <c r="I130" s="66">
        <v>132.5</v>
      </c>
      <c r="J130" s="14">
        <f t="shared" si="12"/>
        <v>1.1450381679389352</v>
      </c>
      <c r="L130" s="79">
        <f t="shared" si="15"/>
        <v>170.15</v>
      </c>
      <c r="M130" s="79">
        <f t="shared" si="13"/>
        <v>103.16249999999999</v>
      </c>
      <c r="N130" s="8">
        <v>91.4</v>
      </c>
      <c r="O130" s="14">
        <f t="shared" si="14"/>
        <v>-11.401914455349555</v>
      </c>
    </row>
    <row r="131" spans="1:15" ht="15.75">
      <c r="A131" s="68">
        <v>2022</v>
      </c>
      <c r="B131" s="68">
        <v>8</v>
      </c>
      <c r="C131" s="58">
        <v>117.1</v>
      </c>
      <c r="D131" s="78">
        <f t="shared" si="9"/>
        <v>162.88424999999998</v>
      </c>
      <c r="E131" s="66">
        <v>187.6</v>
      </c>
      <c r="F131" s="77">
        <f t="shared" si="10"/>
        <v>15.173812078208911</v>
      </c>
      <c r="H131" s="15">
        <f t="shared" si="11"/>
        <v>106.19999999999999</v>
      </c>
      <c r="I131" s="66">
        <v>118.9</v>
      </c>
      <c r="J131" s="14">
        <f t="shared" si="12"/>
        <v>11.958568738229786</v>
      </c>
      <c r="L131" s="79">
        <f t="shared" si="15"/>
        <v>153.25</v>
      </c>
      <c r="M131" s="79">
        <f t="shared" si="13"/>
        <v>83.632499999999993</v>
      </c>
      <c r="N131" s="8">
        <v>74.599999999999994</v>
      </c>
      <c r="O131" s="14">
        <f t="shared" si="14"/>
        <v>-10.800227184407973</v>
      </c>
    </row>
    <row r="132" spans="1:15" ht="15.75">
      <c r="A132" s="68">
        <v>2022</v>
      </c>
      <c r="B132" s="68">
        <v>9</v>
      </c>
      <c r="C132" s="58">
        <v>136.5</v>
      </c>
      <c r="D132" s="78">
        <f t="shared" si="9"/>
        <v>222.39374999999998</v>
      </c>
      <c r="E132" s="66">
        <v>210.3</v>
      </c>
      <c r="F132" s="77">
        <f t="shared" si="10"/>
        <v>-5.4379900514290398</v>
      </c>
      <c r="H132" s="15">
        <f t="shared" si="11"/>
        <v>145</v>
      </c>
      <c r="I132" s="66">
        <v>135.5</v>
      </c>
      <c r="J132" s="14">
        <f t="shared" si="12"/>
        <v>-6.551724137931032</v>
      </c>
      <c r="L132" s="79">
        <f t="shared" si="15"/>
        <v>172.9</v>
      </c>
      <c r="M132" s="79">
        <f t="shared" si="13"/>
        <v>114.1875</v>
      </c>
      <c r="N132" s="8">
        <v>96</v>
      </c>
      <c r="O132" s="14">
        <f t="shared" si="14"/>
        <v>-15.927750410509034</v>
      </c>
    </row>
    <row r="133" spans="1:15" ht="15.75">
      <c r="A133" s="68">
        <v>2022</v>
      </c>
      <c r="B133" s="68">
        <v>10</v>
      </c>
      <c r="C133" s="58">
        <v>132.69999999999999</v>
      </c>
      <c r="D133" s="78">
        <f t="shared" ref="D133:D148" si="16">(C133-64)*3.0675</f>
        <v>210.73724999999996</v>
      </c>
      <c r="E133" s="66">
        <v>201.6</v>
      </c>
      <c r="F133" s="77">
        <f t="shared" ref="F133:F148" si="17">E133/D133*100-100</f>
        <v>-4.3358494997917916</v>
      </c>
      <c r="H133" s="15">
        <f t="shared" ref="H133:H148" si="18">(C133-64)*2</f>
        <v>137.39999999999998</v>
      </c>
      <c r="I133" s="66">
        <v>130.4</v>
      </c>
      <c r="J133" s="14">
        <f t="shared" ref="J133:J148" si="19">I133/H133*100-100</f>
        <v>-5.0946142649199118</v>
      </c>
      <c r="L133" s="79">
        <f t="shared" si="15"/>
        <v>166</v>
      </c>
      <c r="M133" s="79">
        <f t="shared" ref="M133:M148" si="20">(C133-64)*1.575</f>
        <v>108.20249999999997</v>
      </c>
      <c r="N133" s="8">
        <v>95.5</v>
      </c>
      <c r="O133" s="14">
        <f t="shared" ref="O133:O148" si="21">N133/M133*100-100</f>
        <v>-11.739562394584198</v>
      </c>
    </row>
    <row r="134" spans="1:15" ht="15.75">
      <c r="A134" s="68">
        <v>2022</v>
      </c>
      <c r="B134" s="68">
        <v>11</v>
      </c>
      <c r="C134" s="58">
        <v>120.7</v>
      </c>
      <c r="D134" s="78">
        <f t="shared" si="16"/>
        <v>173.92725000000002</v>
      </c>
      <c r="E134" s="66">
        <v>176.1</v>
      </c>
      <c r="F134" s="77">
        <f t="shared" si="17"/>
        <v>1.2492292035894366</v>
      </c>
      <c r="H134" s="15">
        <f t="shared" si="18"/>
        <v>113.4</v>
      </c>
      <c r="I134" s="66">
        <v>110.5</v>
      </c>
      <c r="J134" s="14">
        <f t="shared" si="19"/>
        <v>-2.5573192239858997</v>
      </c>
      <c r="L134" s="79">
        <f t="shared" ref="L134:L148" si="22">(E134+I134)/2</f>
        <v>143.30000000000001</v>
      </c>
      <c r="M134" s="79">
        <f t="shared" si="20"/>
        <v>89.302499999999995</v>
      </c>
      <c r="N134" s="8">
        <v>80.5</v>
      </c>
      <c r="O134" s="14">
        <f t="shared" si="21"/>
        <v>-9.8569468939839311</v>
      </c>
    </row>
    <row r="135" spans="1:15" ht="15.75">
      <c r="A135" s="68">
        <v>2022</v>
      </c>
      <c r="B135" s="68">
        <v>12</v>
      </c>
      <c r="C135" s="58">
        <v>143.4</v>
      </c>
      <c r="D135" s="78">
        <f t="shared" si="16"/>
        <v>243.55950000000001</v>
      </c>
      <c r="E135" s="66">
        <v>261.8</v>
      </c>
      <c r="F135" s="77">
        <f t="shared" si="17"/>
        <v>7.4891350984051144</v>
      </c>
      <c r="H135" s="15">
        <f t="shared" si="18"/>
        <v>158.80000000000001</v>
      </c>
      <c r="I135" s="66">
        <v>167</v>
      </c>
      <c r="J135" s="14">
        <f t="shared" si="19"/>
        <v>5.1637279596977237</v>
      </c>
      <c r="L135" s="79">
        <f t="shared" si="22"/>
        <v>214.4</v>
      </c>
      <c r="M135" s="79">
        <f t="shared" si="20"/>
        <v>125.05500000000001</v>
      </c>
      <c r="N135" s="8">
        <v>112.8</v>
      </c>
      <c r="O135" s="14">
        <f t="shared" si="21"/>
        <v>-9.7996881372196327</v>
      </c>
    </row>
    <row r="136" spans="1:15" ht="15.75">
      <c r="A136" s="89">
        <v>2023</v>
      </c>
      <c r="B136" s="68">
        <v>1</v>
      </c>
      <c r="C136" s="58">
        <v>176.6</v>
      </c>
      <c r="D136" s="78">
        <f t="shared" si="16"/>
        <v>345.40049999999997</v>
      </c>
      <c r="E136" s="66">
        <v>332</v>
      </c>
      <c r="F136" s="77">
        <f t="shared" si="17"/>
        <v>-3.8796990739735406</v>
      </c>
      <c r="H136" s="15">
        <f t="shared" si="18"/>
        <v>225.2</v>
      </c>
      <c r="I136" s="66">
        <v>211.3</v>
      </c>
      <c r="J136" s="14">
        <f t="shared" si="19"/>
        <v>-6.1722912966252039</v>
      </c>
      <c r="L136" s="79">
        <f t="shared" si="22"/>
        <v>271.64999999999998</v>
      </c>
      <c r="M136" s="79">
        <f t="shared" si="20"/>
        <v>177.345</v>
      </c>
      <c r="N136" s="8">
        <v>144.4</v>
      </c>
      <c r="O136" s="14">
        <f t="shared" si="21"/>
        <v>-18.576785361865291</v>
      </c>
    </row>
    <row r="137" spans="1:15" ht="15.75">
      <c r="A137" s="89">
        <v>2023</v>
      </c>
      <c r="B137" s="68">
        <v>2</v>
      </c>
      <c r="C137" s="58">
        <v>163.19999999999999</v>
      </c>
      <c r="D137" s="78">
        <f t="shared" si="16"/>
        <v>304.29599999999994</v>
      </c>
      <c r="E137" s="66">
        <v>293.39999999999998</v>
      </c>
      <c r="F137" s="77">
        <f t="shared" si="17"/>
        <v>-3.5807240318636957</v>
      </c>
      <c r="H137" s="15">
        <f t="shared" si="18"/>
        <v>198.39999999999998</v>
      </c>
      <c r="I137" s="66">
        <v>190.9</v>
      </c>
      <c r="J137" s="14">
        <f t="shared" si="19"/>
        <v>-3.7802419354838577</v>
      </c>
      <c r="L137" s="79">
        <f t="shared" si="22"/>
        <v>242.14999999999998</v>
      </c>
      <c r="M137" s="79">
        <f t="shared" si="20"/>
        <v>156.23999999999998</v>
      </c>
      <c r="N137" s="8">
        <v>111.3</v>
      </c>
      <c r="O137" s="14">
        <f t="shared" si="21"/>
        <v>-28.763440860215056</v>
      </c>
    </row>
    <row r="138" spans="1:15" ht="15.75">
      <c r="A138" s="89">
        <v>2023</v>
      </c>
      <c r="B138" s="68">
        <v>3</v>
      </c>
      <c r="C138" s="58">
        <v>155.6</v>
      </c>
      <c r="D138" s="78">
        <f t="shared" si="16"/>
        <v>280.98299999999995</v>
      </c>
      <c r="E138" s="66">
        <v>258.39999999999998</v>
      </c>
      <c r="F138" s="77">
        <f t="shared" si="17"/>
        <v>-8.0371410370022289</v>
      </c>
      <c r="H138" s="15">
        <f t="shared" si="18"/>
        <v>183.2</v>
      </c>
      <c r="I138" s="66">
        <v>171.3</v>
      </c>
      <c r="J138" s="14">
        <f t="shared" si="19"/>
        <v>-6.4956331877729099</v>
      </c>
      <c r="L138" s="79">
        <f t="shared" si="22"/>
        <v>214.85</v>
      </c>
      <c r="M138" s="79">
        <f t="shared" si="20"/>
        <v>144.26999999999998</v>
      </c>
      <c r="N138" s="8">
        <v>123.3</v>
      </c>
      <c r="O138" s="14">
        <f t="shared" si="21"/>
        <v>-14.535246412975667</v>
      </c>
    </row>
    <row r="139" spans="1:15" ht="15.75">
      <c r="A139" s="89">
        <v>2023</v>
      </c>
      <c r="B139" s="68">
        <v>4</v>
      </c>
      <c r="C139" s="58">
        <v>146.4</v>
      </c>
      <c r="D139" s="78">
        <f t="shared" si="16"/>
        <v>252.762</v>
      </c>
      <c r="E139" s="66">
        <v>279.60000000000002</v>
      </c>
      <c r="F139" s="77">
        <f t="shared" si="17"/>
        <v>10.617893512474197</v>
      </c>
      <c r="H139" s="15">
        <f t="shared" si="18"/>
        <v>164.8</v>
      </c>
      <c r="I139" s="66">
        <v>176.3</v>
      </c>
      <c r="J139" s="14">
        <f t="shared" si="19"/>
        <v>6.9781553398058094</v>
      </c>
      <c r="L139" s="79">
        <f t="shared" si="22"/>
        <v>227.95000000000002</v>
      </c>
      <c r="M139" s="79">
        <f t="shared" si="20"/>
        <v>129.78</v>
      </c>
      <c r="N139" s="8">
        <v>97.6</v>
      </c>
      <c r="O139" s="14">
        <f t="shared" si="21"/>
        <v>-24.795808290953929</v>
      </c>
    </row>
    <row r="140" spans="1:15" ht="15.75">
      <c r="A140" s="89">
        <v>2023</v>
      </c>
      <c r="B140" s="68">
        <v>5</v>
      </c>
      <c r="C140" s="58">
        <v>159.19999999999999</v>
      </c>
      <c r="D140" s="78">
        <f t="shared" si="16"/>
        <v>292.02599999999995</v>
      </c>
      <c r="E140" s="66">
        <v>294.10000000000002</v>
      </c>
      <c r="F140" s="77">
        <f t="shared" si="17"/>
        <v>0.71021073466064877</v>
      </c>
      <c r="H140" s="15">
        <f t="shared" si="18"/>
        <v>190.39999999999998</v>
      </c>
      <c r="I140" s="66">
        <v>195.6</v>
      </c>
      <c r="J140" s="14">
        <f t="shared" si="19"/>
        <v>2.7310924369748051</v>
      </c>
      <c r="L140" s="79">
        <f t="shared" si="22"/>
        <v>244.85000000000002</v>
      </c>
      <c r="M140" s="79">
        <f t="shared" si="20"/>
        <v>149.93999999999997</v>
      </c>
      <c r="N140" s="8">
        <v>137.4</v>
      </c>
      <c r="O140" s="14">
        <f t="shared" si="21"/>
        <v>-8.3633453381352325</v>
      </c>
    </row>
    <row r="141" spans="1:15" ht="15.75">
      <c r="A141" s="89">
        <v>2023</v>
      </c>
      <c r="B141" s="68">
        <v>6</v>
      </c>
      <c r="C141" s="58">
        <v>166.8</v>
      </c>
      <c r="D141" s="78">
        <f t="shared" si="16"/>
        <v>315.339</v>
      </c>
      <c r="E141" s="66">
        <v>334.5</v>
      </c>
      <c r="F141" s="77">
        <f t="shared" si="17"/>
        <v>6.0763178674378935</v>
      </c>
      <c r="H141" s="15">
        <f t="shared" si="18"/>
        <v>205.60000000000002</v>
      </c>
      <c r="I141" s="66">
        <v>218.6</v>
      </c>
      <c r="J141" s="14">
        <f t="shared" si="19"/>
        <v>6.3229571984435609</v>
      </c>
      <c r="L141" s="79">
        <f t="shared" si="22"/>
        <v>276.55</v>
      </c>
      <c r="M141" s="79">
        <f t="shared" si="20"/>
        <v>161.91000000000003</v>
      </c>
      <c r="N141" s="8">
        <v>160.5</v>
      </c>
      <c r="O141" s="14">
        <f t="shared" si="21"/>
        <v>-0.87085417824719968</v>
      </c>
    </row>
    <row r="142" spans="1:15" ht="15.75">
      <c r="A142" s="89">
        <v>2023</v>
      </c>
      <c r="B142" s="68">
        <v>7</v>
      </c>
      <c r="C142" s="58">
        <v>182.2</v>
      </c>
      <c r="D142" s="78">
        <f t="shared" si="16"/>
        <v>362.57849999999996</v>
      </c>
      <c r="E142" s="66">
        <v>290.5</v>
      </c>
      <c r="F142" s="77">
        <f t="shared" si="17"/>
        <v>-19.87941921542506</v>
      </c>
      <c r="H142" s="15">
        <f t="shared" si="18"/>
        <v>236.39999999999998</v>
      </c>
      <c r="I142" s="66">
        <v>188.6</v>
      </c>
      <c r="J142" s="14">
        <f t="shared" si="19"/>
        <v>-20.219966159052447</v>
      </c>
      <c r="L142" s="79">
        <f t="shared" si="22"/>
        <v>239.55</v>
      </c>
      <c r="M142" s="79">
        <f t="shared" si="20"/>
        <v>186.16499999999996</v>
      </c>
      <c r="N142" s="8">
        <v>160</v>
      </c>
      <c r="O142" s="14">
        <f t="shared" si="21"/>
        <v>-14.054736389761757</v>
      </c>
    </row>
    <row r="143" spans="1:15" ht="15.75">
      <c r="A143" s="89">
        <v>2023</v>
      </c>
      <c r="B143" s="68">
        <v>8</v>
      </c>
      <c r="C143" s="58">
        <v>157.6</v>
      </c>
      <c r="D143" s="78">
        <f t="shared" si="16"/>
        <v>287.11799999999999</v>
      </c>
      <c r="E143" s="66">
        <v>236.4</v>
      </c>
      <c r="F143" s="77">
        <f t="shared" si="17"/>
        <v>-17.66451424153135</v>
      </c>
      <c r="H143" s="15">
        <f t="shared" si="18"/>
        <v>187.2</v>
      </c>
      <c r="I143" s="66">
        <v>150.69999999999999</v>
      </c>
      <c r="J143" s="14">
        <f t="shared" si="19"/>
        <v>-19.497863247863251</v>
      </c>
      <c r="L143" s="79">
        <f t="shared" si="22"/>
        <v>193.55</v>
      </c>
      <c r="M143" s="79">
        <f t="shared" si="20"/>
        <v>147.41999999999999</v>
      </c>
      <c r="N143" s="8">
        <v>114.8</v>
      </c>
      <c r="O143" s="14">
        <f t="shared" si="21"/>
        <v>-22.127255460588785</v>
      </c>
    </row>
    <row r="144" spans="1:15" ht="15.75">
      <c r="A144" s="89">
        <v>2023</v>
      </c>
      <c r="B144" s="68">
        <v>9</v>
      </c>
      <c r="C144" s="69">
        <v>156</v>
      </c>
      <c r="D144" s="78">
        <f t="shared" si="16"/>
        <v>282.20999999999998</v>
      </c>
      <c r="E144" s="66">
        <v>272.5</v>
      </c>
      <c r="F144" s="77">
        <f t="shared" si="17"/>
        <v>-3.4407001878034009</v>
      </c>
      <c r="H144" s="104">
        <f t="shared" si="18"/>
        <v>184</v>
      </c>
      <c r="I144" s="66">
        <v>177.6</v>
      </c>
      <c r="J144" s="14">
        <f t="shared" si="19"/>
        <v>-3.4782608695652186</v>
      </c>
      <c r="L144" s="79">
        <f t="shared" si="22"/>
        <v>225.05</v>
      </c>
      <c r="M144" s="79">
        <f t="shared" si="20"/>
        <v>144.9</v>
      </c>
      <c r="N144" s="8">
        <v>134.19999999999999</v>
      </c>
      <c r="O144" s="14">
        <f t="shared" si="21"/>
        <v>-7.3844030365769555</v>
      </c>
    </row>
    <row r="145" spans="1:15" ht="15.75">
      <c r="A145" s="89">
        <v>2023</v>
      </c>
      <c r="B145" s="68">
        <v>10</v>
      </c>
      <c r="C145" s="58">
        <v>141.9</v>
      </c>
      <c r="D145" s="78">
        <f t="shared" si="16"/>
        <v>238.95825000000002</v>
      </c>
      <c r="E145" s="66">
        <v>220.3</v>
      </c>
      <c r="F145" s="77">
        <f t="shared" si="17"/>
        <v>-7.8081631414692794</v>
      </c>
      <c r="H145" s="15">
        <f t="shared" si="18"/>
        <v>155.80000000000001</v>
      </c>
      <c r="I145" s="66">
        <v>145.4</v>
      </c>
      <c r="J145" s="14">
        <f t="shared" si="19"/>
        <v>-6.6752246469833096</v>
      </c>
      <c r="L145" s="79">
        <f t="shared" si="22"/>
        <v>182.85000000000002</v>
      </c>
      <c r="M145" s="79">
        <f t="shared" si="20"/>
        <v>122.69250000000001</v>
      </c>
      <c r="N145" s="8">
        <v>99.4</v>
      </c>
      <c r="O145" s="14">
        <f t="shared" si="21"/>
        <v>-18.984453002424758</v>
      </c>
    </row>
    <row r="146" spans="1:15" ht="15.75">
      <c r="A146" s="89">
        <v>2023</v>
      </c>
      <c r="B146" s="68">
        <v>11</v>
      </c>
      <c r="C146" s="58">
        <v>150.19999999999999</v>
      </c>
      <c r="D146" s="78">
        <f t="shared" si="16"/>
        <v>264.41849999999994</v>
      </c>
      <c r="E146" s="66">
        <v>230.5</v>
      </c>
      <c r="F146" s="77">
        <f t="shared" si="17"/>
        <v>-12.827582033783543</v>
      </c>
      <c r="H146" s="15">
        <f t="shared" si="18"/>
        <v>172.39999999999998</v>
      </c>
      <c r="I146" s="66">
        <v>156.80000000000001</v>
      </c>
      <c r="J146" s="14">
        <f t="shared" si="19"/>
        <v>-9.0487238979118132</v>
      </c>
      <c r="L146" s="79">
        <f t="shared" si="22"/>
        <v>193.65</v>
      </c>
      <c r="M146" s="79">
        <f t="shared" si="20"/>
        <v>135.76499999999999</v>
      </c>
      <c r="N146" s="25">
        <v>105.4</v>
      </c>
      <c r="O146" s="14">
        <f t="shared" si="21"/>
        <v>-22.365852760284298</v>
      </c>
    </row>
    <row r="147" spans="1:15" ht="15.75">
      <c r="A147" s="89">
        <v>2023</v>
      </c>
      <c r="B147" s="68">
        <v>12</v>
      </c>
      <c r="C147" s="58">
        <v>146.4</v>
      </c>
      <c r="D147" s="78">
        <f t="shared" si="16"/>
        <v>252.762</v>
      </c>
      <c r="E147" s="66">
        <v>243.7</v>
      </c>
      <c r="F147" s="77">
        <f t="shared" si="17"/>
        <v>-3.5851908119100244</v>
      </c>
      <c r="G147" s="98"/>
      <c r="H147" s="98">
        <f t="shared" si="18"/>
        <v>164.8</v>
      </c>
      <c r="I147" s="66">
        <v>170</v>
      </c>
      <c r="J147" s="14">
        <f t="shared" si="19"/>
        <v>3.1553398058252355</v>
      </c>
      <c r="L147" s="79">
        <f t="shared" si="22"/>
        <v>206.85</v>
      </c>
      <c r="M147" s="79">
        <f t="shared" si="20"/>
        <v>129.78</v>
      </c>
      <c r="N147" s="25">
        <v>114.2</v>
      </c>
      <c r="O147" s="14">
        <f t="shared" si="21"/>
        <v>-12.004931422407154</v>
      </c>
    </row>
    <row r="148" spans="1:15" ht="15.75">
      <c r="A148" s="89">
        <v>2024</v>
      </c>
      <c r="B148" s="68">
        <v>1</v>
      </c>
      <c r="C148" s="58">
        <v>159.30000000000001</v>
      </c>
      <c r="D148" s="78">
        <f t="shared" si="16"/>
        <v>292.33275000000003</v>
      </c>
      <c r="E148" s="9">
        <v>296.8</v>
      </c>
      <c r="F148" s="77">
        <f t="shared" si="17"/>
        <v>1.5281387391594023</v>
      </c>
      <c r="H148" s="15">
        <f t="shared" si="18"/>
        <v>190.60000000000002</v>
      </c>
      <c r="I148" s="9">
        <v>200.9</v>
      </c>
      <c r="J148" s="14">
        <f t="shared" si="19"/>
        <v>5.4039874081846619</v>
      </c>
      <c r="L148" s="79">
        <f t="shared" si="22"/>
        <v>248.85000000000002</v>
      </c>
      <c r="M148" s="79">
        <f t="shared" si="20"/>
        <v>150.09750000000003</v>
      </c>
      <c r="N148" s="106">
        <v>123</v>
      </c>
      <c r="O148" s="14">
        <f t="shared" si="21"/>
        <v>-18.05326537750463</v>
      </c>
    </row>
    <row r="149" spans="1:15" ht="15.75">
      <c r="A149" s="89">
        <v>2024</v>
      </c>
      <c r="B149" s="68">
        <v>2</v>
      </c>
    </row>
    <row r="150" spans="1:15" ht="15.75">
      <c r="A150" s="89">
        <v>2024</v>
      </c>
      <c r="B150" s="68">
        <v>3</v>
      </c>
      <c r="H150" s="9"/>
    </row>
    <row r="151" spans="1:15" ht="15.75">
      <c r="A151" s="89">
        <v>2024</v>
      </c>
      <c r="B151" s="68">
        <v>4</v>
      </c>
      <c r="F151" s="9"/>
      <c r="G151" s="66"/>
    </row>
    <row r="152" spans="1:15" ht="15.75">
      <c r="A152" s="89">
        <v>2024</v>
      </c>
      <c r="B152" s="68">
        <v>5</v>
      </c>
    </row>
    <row r="153" spans="1:15" ht="15.75">
      <c r="A153" s="89">
        <v>2024</v>
      </c>
      <c r="B153" s="68">
        <v>6</v>
      </c>
    </row>
    <row r="154" spans="1:15" ht="15.75">
      <c r="A154" s="89">
        <v>2024</v>
      </c>
      <c r="B154" s="68">
        <v>7</v>
      </c>
    </row>
    <row r="155" spans="1:15" ht="15.75">
      <c r="A155" s="89">
        <v>2024</v>
      </c>
      <c r="B155" s="68">
        <v>8</v>
      </c>
    </row>
    <row r="156" spans="1:15" ht="15.75">
      <c r="A156" s="89">
        <v>2024</v>
      </c>
      <c r="B156" s="68">
        <v>9</v>
      </c>
    </row>
    <row r="157" spans="1:15" ht="15.75">
      <c r="A157" s="89">
        <v>2024</v>
      </c>
      <c r="B157" s="68">
        <v>10</v>
      </c>
    </row>
    <row r="158" spans="1:15" ht="15.75">
      <c r="A158" s="89">
        <v>2024</v>
      </c>
      <c r="B158" s="68">
        <v>11</v>
      </c>
    </row>
    <row r="159" spans="1:15" ht="15.75">
      <c r="A159" s="89">
        <v>2024</v>
      </c>
      <c r="B159" s="68">
        <v>12</v>
      </c>
    </row>
    <row r="160" spans="1:15">
      <c r="A160" s="9"/>
      <c r="B160" s="9"/>
    </row>
    <row r="161" spans="1:2">
      <c r="A161" s="9"/>
      <c r="B161" s="9"/>
    </row>
    <row r="162" spans="1:2">
      <c r="A162" s="9"/>
      <c r="B162" s="9"/>
    </row>
    <row r="163" spans="1:2">
      <c r="A163" s="9"/>
      <c r="B163" s="9"/>
    </row>
    <row r="164" spans="1:2">
      <c r="A164" s="9"/>
      <c r="B164" s="9"/>
    </row>
    <row r="165" spans="1:2">
      <c r="A165" s="9"/>
      <c r="B165" s="9"/>
    </row>
    <row r="166" spans="1:2">
      <c r="A166" s="9"/>
      <c r="B166" s="9"/>
    </row>
    <row r="167" spans="1:2">
      <c r="A167" s="9"/>
      <c r="B167" s="9"/>
    </row>
    <row r="168" spans="1:2">
      <c r="A168" s="9"/>
      <c r="B168" s="9"/>
    </row>
    <row r="169" spans="1:2">
      <c r="A169" s="9"/>
      <c r="B169" s="9"/>
    </row>
    <row r="170" spans="1:2">
      <c r="A170" s="9"/>
      <c r="B170" s="9"/>
    </row>
    <row r="171" spans="1:2">
      <c r="A171" s="9"/>
      <c r="B171" s="9"/>
    </row>
    <row r="172" spans="1:2">
      <c r="A172" s="9"/>
      <c r="B172" s="9"/>
    </row>
    <row r="173" spans="1:2">
      <c r="A173" s="9"/>
      <c r="B173" s="9"/>
    </row>
    <row r="174" spans="1:2">
      <c r="A174" s="9"/>
      <c r="B174" s="9"/>
    </row>
    <row r="175" spans="1:2">
      <c r="A175" s="9"/>
      <c r="B175" s="9"/>
    </row>
    <row r="176" spans="1:2">
      <c r="A176" s="9"/>
      <c r="B176" s="9"/>
    </row>
    <row r="177" spans="1:2">
      <c r="A177" s="9"/>
      <c r="B177" s="9"/>
    </row>
    <row r="178" spans="1:2">
      <c r="A178" s="9"/>
      <c r="B178" s="9"/>
    </row>
    <row r="179" spans="1:2">
      <c r="A179" s="9"/>
      <c r="B179" s="9"/>
    </row>
    <row r="180" spans="1:2">
      <c r="A180" s="9"/>
      <c r="B180" s="9"/>
    </row>
    <row r="181" spans="1:2">
      <c r="A181" s="9"/>
      <c r="B181" s="9"/>
    </row>
    <row r="182" spans="1:2">
      <c r="A182" s="9"/>
      <c r="B182" s="9"/>
    </row>
    <row r="183" spans="1:2">
      <c r="A183" s="9"/>
      <c r="B183" s="9"/>
    </row>
    <row r="184" spans="1:2">
      <c r="A184" s="9"/>
      <c r="B184" s="9"/>
    </row>
    <row r="185" spans="1:2">
      <c r="A185" s="9"/>
      <c r="B185" s="9"/>
    </row>
    <row r="186" spans="1:2">
      <c r="A186" s="9"/>
      <c r="B186" s="9"/>
    </row>
    <row r="187" spans="1:2">
      <c r="A187" s="9"/>
      <c r="B187" s="9"/>
    </row>
    <row r="188" spans="1:2">
      <c r="A188" s="9"/>
      <c r="B188" s="9"/>
    </row>
    <row r="189" spans="1:2">
      <c r="A189" s="9"/>
      <c r="B189" s="9"/>
    </row>
    <row r="190" spans="1:2">
      <c r="A190" s="9"/>
      <c r="B190" s="9"/>
    </row>
    <row r="191" spans="1:2">
      <c r="A191" s="9"/>
      <c r="B191" s="9"/>
    </row>
    <row r="192" spans="1:2">
      <c r="A192" s="9"/>
      <c r="B192" s="9"/>
    </row>
    <row r="193" spans="1:2">
      <c r="A193" s="9"/>
      <c r="B193" s="9"/>
    </row>
    <row r="194" spans="1:2">
      <c r="A194" s="9"/>
      <c r="B194" s="9"/>
    </row>
    <row r="195" spans="1:2">
      <c r="A195" s="9"/>
      <c r="B195" s="9"/>
    </row>
    <row r="196" spans="1:2">
      <c r="A196" s="9"/>
      <c r="B196" s="9"/>
    </row>
    <row r="197" spans="1:2">
      <c r="A197" s="9"/>
      <c r="B197" s="9"/>
    </row>
    <row r="198" spans="1:2">
      <c r="A198" s="9"/>
      <c r="B198" s="9"/>
    </row>
    <row r="199" spans="1:2">
      <c r="A199" s="9"/>
      <c r="B199" s="9"/>
    </row>
    <row r="200" spans="1:2">
      <c r="A200" s="9"/>
      <c r="B200" s="9"/>
    </row>
    <row r="201" spans="1:2">
      <c r="A201" s="9"/>
      <c r="B20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Grafieken</vt:lpstr>
      </vt:variant>
      <vt:variant>
        <vt:i4>3</vt:i4>
      </vt:variant>
    </vt:vector>
  </HeadingPairs>
  <TitlesOfParts>
    <vt:vector size="8" baseType="lpstr">
      <vt:lpstr>SIDC SMOOTHED</vt:lpstr>
      <vt:lpstr>SIDC 6 MONTHS B &amp; A</vt:lpstr>
      <vt:lpstr>SOLEN SMOOTHED</vt:lpstr>
      <vt:lpstr>SOLEN 6 MONTHS B &amp; A</vt:lpstr>
      <vt:lpstr>% DIFF</vt:lpstr>
      <vt:lpstr>Fig1</vt:lpstr>
      <vt:lpstr>Figure2</vt:lpstr>
      <vt:lpstr>Figure3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 Geryl</cp:lastModifiedBy>
  <dcterms:created xsi:type="dcterms:W3CDTF">2017-04-09T07:23:21Z</dcterms:created>
  <dcterms:modified xsi:type="dcterms:W3CDTF">2024-11-01T12:49:11Z</dcterms:modified>
</cp:coreProperties>
</file>