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Crop Modeling Project\Manuscript\"/>
    </mc:Choice>
  </mc:AlternateContent>
  <xr:revisionPtr revIDLastSave="0" documentId="13_ncr:1_{25EC74ED-8937-423B-84A6-F80CE17EDD61}" xr6:coauthVersionLast="47" xr6:coauthVersionMax="47" xr10:uidLastSave="{00000000-0000-0000-0000-000000000000}"/>
  <bookViews>
    <workbookView xWindow="28680" yWindow="-120" windowWidth="38640" windowHeight="21120" activeTab="1" xr2:uid="{00000000-000D-0000-FFFF-FFFF00000000}"/>
  </bookViews>
  <sheets>
    <sheet name="Master" sheetId="1" r:id="rId1"/>
    <sheet name="Meta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Q49" i="1" s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Q133" i="1" s="1"/>
  <c r="N134" i="1"/>
  <c r="N135" i="1"/>
  <c r="N136" i="1"/>
  <c r="N137" i="1"/>
  <c r="N138" i="1"/>
  <c r="N139" i="1"/>
  <c r="N140" i="1"/>
  <c r="N141" i="1"/>
  <c r="N142" i="1"/>
  <c r="N143" i="1"/>
  <c r="N144" i="1"/>
  <c r="Q144" i="1" s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Q161" i="1" s="1"/>
  <c r="N162" i="1"/>
  <c r="N163" i="1"/>
  <c r="N164" i="1"/>
  <c r="N2" i="1"/>
  <c r="P105" i="1" l="1"/>
  <c r="F105" i="1"/>
  <c r="Q105" i="1" s="1"/>
  <c r="P109" i="1"/>
  <c r="Q109" i="1" s="1"/>
  <c r="P159" i="1"/>
  <c r="Q159" i="1" s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Q58" i="1" s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6" i="1"/>
  <c r="F137" i="1"/>
  <c r="F138" i="1"/>
  <c r="F139" i="1"/>
  <c r="F140" i="1"/>
  <c r="F141" i="1"/>
  <c r="F142" i="1"/>
  <c r="F143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60" i="1"/>
  <c r="F162" i="1"/>
  <c r="F163" i="1"/>
  <c r="F164" i="1"/>
  <c r="F2" i="1"/>
  <c r="P37" i="1" l="1"/>
  <c r="Q37" i="1" s="1"/>
  <c r="P123" i="1"/>
  <c r="Q123" i="1" s="1"/>
  <c r="P132" i="1"/>
  <c r="Q132" i="1" s="1"/>
  <c r="P164" i="1" l="1"/>
  <c r="Q164" i="1" s="1"/>
  <c r="P163" i="1"/>
  <c r="Q163" i="1" s="1"/>
  <c r="P162" i="1"/>
  <c r="Q162" i="1" s="1"/>
  <c r="P160" i="1"/>
  <c r="Q160" i="1" s="1"/>
  <c r="P158" i="1"/>
  <c r="Q158" i="1" s="1"/>
  <c r="P157" i="1"/>
  <c r="Q157" i="1" s="1"/>
  <c r="P156" i="1"/>
  <c r="Q156" i="1" s="1"/>
  <c r="P154" i="1"/>
  <c r="Q154" i="1" s="1"/>
  <c r="P153" i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41" i="1"/>
  <c r="Q41" i="1" s="1"/>
  <c r="P146" i="1"/>
  <c r="Q146" i="1" s="1"/>
  <c r="P155" i="1"/>
  <c r="Q155" i="1" s="1"/>
  <c r="P145" i="1"/>
  <c r="Q145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4" i="1"/>
  <c r="Q134" i="1" s="1"/>
  <c r="P131" i="1"/>
  <c r="Q131" i="1" s="1"/>
  <c r="P130" i="1"/>
  <c r="Q130" i="1" s="1"/>
  <c r="P129" i="1"/>
  <c r="Q129" i="1" s="1"/>
  <c r="P122" i="1"/>
  <c r="Q122" i="1" s="1"/>
  <c r="P128" i="1"/>
  <c r="Q128" i="1" s="1"/>
  <c r="P127" i="1"/>
  <c r="Q127" i="1" s="1"/>
  <c r="P126" i="1"/>
  <c r="Q126" i="1" s="1"/>
  <c r="P125" i="1"/>
  <c r="Q125" i="1" s="1"/>
  <c r="P124" i="1"/>
  <c r="Q124" i="1" s="1"/>
  <c r="P121" i="1"/>
  <c r="Q121" i="1" s="1"/>
  <c r="P120" i="1"/>
  <c r="Q120" i="1" s="1"/>
  <c r="P119" i="1"/>
  <c r="Q119" i="1" s="1"/>
  <c r="P118" i="1"/>
  <c r="Q118" i="1" s="1"/>
  <c r="P117" i="1"/>
  <c r="Q117" i="1" s="1"/>
  <c r="P116" i="1"/>
  <c r="Q116" i="1" s="1"/>
  <c r="P115" i="1"/>
  <c r="Q115" i="1" s="1"/>
  <c r="P114" i="1"/>
  <c r="Q114" i="1" s="1"/>
  <c r="P113" i="1"/>
  <c r="Q113" i="1" s="1"/>
  <c r="P112" i="1"/>
  <c r="Q112" i="1" s="1"/>
  <c r="P111" i="1"/>
  <c r="Q111" i="1" s="1"/>
  <c r="P110" i="1"/>
  <c r="Q110" i="1" s="1"/>
  <c r="P108" i="1"/>
  <c r="Q108" i="1" s="1"/>
  <c r="P107" i="1"/>
  <c r="Q107" i="1" s="1"/>
  <c r="P106" i="1"/>
  <c r="Q106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135" i="1"/>
  <c r="Q135" i="1" s="1"/>
  <c r="P79" i="1"/>
  <c r="Q79" i="1" s="1"/>
  <c r="P78" i="1"/>
  <c r="Q78" i="1" s="1"/>
  <c r="P77" i="1"/>
  <c r="Q77" i="1" s="1"/>
  <c r="P76" i="1"/>
  <c r="Q76" i="1" s="1"/>
  <c r="P75" i="1"/>
  <c r="Q75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0" i="1"/>
  <c r="Q40" i="1" s="1"/>
  <c r="P39" i="1"/>
  <c r="Q39" i="1" s="1"/>
  <c r="P38" i="1"/>
  <c r="Q38" i="1" s="1"/>
  <c r="P36" i="1"/>
  <c r="Q36" i="1" s="1"/>
  <c r="P35" i="1"/>
  <c r="Q35" i="1" s="1"/>
  <c r="P34" i="1"/>
  <c r="Q34" i="1" s="1"/>
  <c r="P74" i="1"/>
  <c r="Q7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P2" i="1"/>
  <c r="Q2" i="1" s="1"/>
</calcChain>
</file>

<file path=xl/sharedStrings.xml><?xml version="1.0" encoding="utf-8"?>
<sst xmlns="http://schemas.openxmlformats.org/spreadsheetml/2006/main" count="471" uniqueCount="203">
  <si>
    <t>Country Name</t>
  </si>
  <si>
    <t>Classification</t>
  </si>
  <si>
    <t>Population 2045_2049</t>
  </si>
  <si>
    <t>Big 4 Imports (1000 t)</t>
  </si>
  <si>
    <t>Big 4 Imports per Capita</t>
  </si>
  <si>
    <t>Big 4 Exports (1000 ha)</t>
  </si>
  <si>
    <t>Big 4 Exports per Capita</t>
  </si>
  <si>
    <t>Big 4 Total Production</t>
  </si>
  <si>
    <t>Big 4 Import Fraction</t>
  </si>
  <si>
    <t>Big 4 Production Fraction</t>
  </si>
  <si>
    <t>Afghanistan</t>
  </si>
  <si>
    <t>Low income</t>
  </si>
  <si>
    <t>Albania</t>
  </si>
  <si>
    <t>Upper-Middle income</t>
  </si>
  <si>
    <t>Algeria</t>
  </si>
  <si>
    <t>High income</t>
  </si>
  <si>
    <t>NA</t>
  </si>
  <si>
    <t>Angola</t>
  </si>
  <si>
    <t>Lower-Middle income</t>
  </si>
  <si>
    <t>Argentina</t>
  </si>
  <si>
    <t>Armenia</t>
  </si>
  <si>
    <t>Australia</t>
  </si>
  <si>
    <t>Austria</t>
  </si>
  <si>
    <t>Azerbaijan</t>
  </si>
  <si>
    <t>Bangladesh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</si>
  <si>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</si>
  <si>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</si>
  <si>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</si>
  <si>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</si>
  <si>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</si>
  <si>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</si>
  <si>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</si>
  <si>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</si>
  <si>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</si>
  <si>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</si>
  <si>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</si>
  <si>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</si>
  <si>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</si>
  <si>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</si>
  <si>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</si>
  <si>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</si>
  <si>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</si>
  <si>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</si>
  <si>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</si>
  <si>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</si>
  <si>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Costa Rica</t>
  </si>
  <si>
    <t>Croatia</t>
  </si>
  <si>
    <t>Cuba</t>
  </si>
  <si>
    <t>Czechia</t>
  </si>
  <si>
    <t>Denmark</t>
  </si>
  <si>
    <t>Djibouti</t>
  </si>
  <si>
    <t>Dominican Republic</t>
  </si>
  <si>
    <t>Ecuador</t>
  </si>
  <si>
    <t>El Salvador</t>
  </si>
  <si>
    <t>Equatorial Guinea</t>
  </si>
  <si>
    <t>Estonia</t>
  </si>
  <si>
    <t>Ethiopia</t>
  </si>
  <si>
    <t>Finland</t>
  </si>
  <si>
    <t>France</t>
  </si>
  <si>
    <t>Gabon</t>
  </si>
  <si>
    <t>Georgia</t>
  </si>
  <si>
    <t>Germany</t>
  </si>
  <si>
    <t>Ghana</t>
  </si>
  <si>
    <t>Greece</t>
  </si>
  <si>
    <t>Greenland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</si>
  <si>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</si>
  <si>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</si>
  <si>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</si>
  <si>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</si>
  <si>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</si>
  <si>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</si>
  <si>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</si>
  <si>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</si>
  <si>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</si>
  <si>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</si>
  <si>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</si>
  <si>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</si>
  <si>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</si>
  <si>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</si>
  <si>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</si>
  <si>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</si>
  <si>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</si>
  <si>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</si>
  <si>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</si>
  <si>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</si>
  <si>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</si>
  <si>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Latvia</t>
  </si>
  <si>
    <t>Lebanon</t>
  </si>
  <si>
    <t>Lesotho</t>
  </si>
  <si>
    <t>Liberia</t>
  </si>
  <si>
    <t>Libya</t>
  </si>
  <si>
    <t>Lithuania</t>
  </si>
  <si>
    <t>Madagascar</t>
  </si>
  <si>
    <t>Malawi</t>
  </si>
  <si>
    <t>Malaysia</t>
  </si>
  <si>
    <t>Mali</t>
  </si>
  <si>
    <t>Mauritania</t>
  </si>
  <si>
    <t>Mexico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</si>
  <si>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</si>
  <si>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</si>
  <si>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</si>
  <si>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</si>
  <si>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</si>
  <si>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</si>
  <si>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</si>
  <si>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</si>
  <si>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</si>
  <si>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</si>
  <si>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</si>
  <si>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</si>
  <si>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Macedonia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</si>
  <si>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</si>
  <si>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</si>
  <si>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</si>
  <si>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</si>
  <si>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</si>
  <si>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</si>
  <si>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</si>
  <si>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</si>
  <si>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</si>
  <si>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</si>
  <si>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</si>
  <si>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</si>
  <si>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Rwanda</t>
  </si>
  <si>
    <t>Saudi Arabia</t>
  </si>
  <si>
    <t>Senegal</t>
  </si>
  <si>
    <t>Sierra Leone</t>
  </si>
  <si>
    <t>Slovenia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</si>
  <si>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</si>
  <si>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</si>
  <si>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</si>
  <si>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</si>
  <si>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</si>
  <si>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</si>
  <si>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</si>
  <si>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</si>
  <si>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</si>
  <si>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Tajikistan</t>
  </si>
  <si>
    <t>Thailand</t>
  </si>
  <si>
    <t>Togo</t>
  </si>
  <si>
    <t>Tunisia</t>
  </si>
  <si>
    <t>Turkmenistan</t>
  </si>
  <si>
    <t>Uganda</t>
  </si>
  <si>
    <t>Ukraine</t>
  </si>
  <si>
    <t>United Arab Emirates</t>
  </si>
  <si>
    <t>United Kingdom</t>
  </si>
  <si>
    <t>Uruguay</t>
  </si>
  <si>
    <t>Uzbekistan</t>
  </si>
  <si>
    <t>Vietnam</t>
  </si>
  <si>
    <t>Zambia</t>
  </si>
  <si>
    <t>Zimbabwe</t>
  </si>
  <si>
    <t>GDP per capita</t>
  </si>
  <si>
    <t>Population_Change</t>
  </si>
  <si>
    <t>United States of America</t>
  </si>
  <si>
    <t>Russia</t>
  </si>
  <si>
    <t>Turkey</t>
  </si>
  <si>
    <t>East Timor</t>
  </si>
  <si>
    <t>Iran</t>
  </si>
  <si>
    <t>Egypt</t>
  </si>
  <si>
    <t xml:space="preserve">Brunei </t>
  </si>
  <si>
    <t>Democratic Republic of the Congo</t>
  </si>
  <si>
    <t>Republic of the Congo</t>
  </si>
  <si>
    <t>Ivory Coast</t>
  </si>
  <si>
    <t>eSwatini</t>
  </si>
  <si>
    <t>Gambia</t>
  </si>
  <si>
    <t>South Korea</t>
  </si>
  <si>
    <t>Kyrgyzstan</t>
  </si>
  <si>
    <t>Laos</t>
  </si>
  <si>
    <t>Republic of Serbia</t>
  </si>
  <si>
    <t>Slovakia</t>
  </si>
  <si>
    <t>Syria</t>
  </si>
  <si>
    <t>United Republic of Tanzania</t>
  </si>
  <si>
    <t>Yemen</t>
  </si>
  <si>
    <t>North Korea</t>
  </si>
  <si>
    <t>Venezuela</t>
  </si>
  <si>
    <t>New Zealand</t>
  </si>
  <si>
    <t>Western Sahara</t>
  </si>
  <si>
    <t>Taiwan</t>
  </si>
  <si>
    <t>Eritrea</t>
  </si>
  <si>
    <t>Somaliland</t>
  </si>
  <si>
    <t>VI</t>
  </si>
  <si>
    <t>MR</t>
  </si>
  <si>
    <t>GDP_Factor</t>
  </si>
  <si>
    <t>GDP_Import_Factor</t>
  </si>
  <si>
    <t>Population_factor</t>
  </si>
  <si>
    <t>% reduction by drought</t>
  </si>
  <si>
    <t>GDP factor in equation 3</t>
  </si>
  <si>
    <t>Import factor in equation 3</t>
  </si>
  <si>
    <t>conomic vulnerability index</t>
  </si>
  <si>
    <t>Import_Factor</t>
  </si>
  <si>
    <t>popualtion growth factor in equation 3</t>
  </si>
  <si>
    <t>Big 4 Total Production (1000 t)</t>
  </si>
  <si>
    <t>World Bank Country-level Classification</t>
  </si>
  <si>
    <t>Gross Domestic Production per capita</t>
  </si>
  <si>
    <t>Mean country-level population between 2025 and 2049</t>
  </si>
  <si>
    <t>Summed import total in 1000 t of maize, rice, soybean, and wheat per country</t>
  </si>
  <si>
    <t>Calculated Imports per Capita of maize, rice, soybean, and wheat per country</t>
  </si>
  <si>
    <t>Calculated Exports per Capita of maize, rice, soybean, and wheat per country</t>
  </si>
  <si>
    <t>Summed export total in 1000 t of maize, rice, soybean, and wheat per country</t>
  </si>
  <si>
    <t>Total Production of maize, rice, soybean, and wheat per country</t>
  </si>
  <si>
    <t>Import fraction of maize, rice, soybean, and wheat per country</t>
  </si>
  <si>
    <t>Production fraction of maize, rice, soybean, and wheat per country</t>
  </si>
  <si>
    <t>Population change from 2015-2019 and 2045-2049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</si>
</sst>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1" fontId="18" fillId="0" borderId="0" xfId="0" applyNumberFormat="1" applyFont="1"/>
    <xf numFmtId="2" fontId="0" fillId="0" borderId="0" xfId="0" applyNumberFormat="1"/>
    <xf numFmtId="0" fontId="0" fillId="0" borderId="0" xfId="0" applyAlignment="1">
      <alignment vertical="center" wrapText="1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zoomScale="110" zoomScaleNormal="110" workbookViewId="0">
      <pane ySplit="1" topLeftCell="A2" activePane="bottomLeft" state="frozen"/>
      <selection pane="bottomLeft" activeCell="P1" sqref="P1"/>
    </sheetView>
  </sheetViews>
  <sheetFormatPr defaultColWidth="8.81640625" defaultRowHeight="14.5" x14ac:dyDescent="0.35"/>
  <cols>
    <col min="1" max="1" width="26.6328125" bestFit="1" customWidth="1"/>
    <col min="2" max="2" width="19.453125" bestFit="1" customWidth="1"/>
    <col min="3" max="3" width="13.1796875" bestFit="1" customWidth="1"/>
    <col min="5" max="5" width="18.453125" bestFit="1" customWidth="1"/>
    <col min="6" max="6" width="17.81640625" customWidth="1"/>
    <col min="12" max="12" width="18.36328125" bestFit="1" customWidth="1"/>
    <col min="13" max="13" width="21.6328125" bestFit="1" customWidth="1"/>
  </cols>
  <sheetData>
    <row r="1" spans="1:17" ht="15.5" x14ac:dyDescent="0.35">
      <c r="A1" t="s">
        <v>0</v>
      </c>
      <c r="B1" t="s">
        <v>1</v>
      </c>
      <c r="C1" t="s">
        <v>151</v>
      </c>
      <c r="D1" t="s">
        <v>2</v>
      </c>
      <c r="E1" s="5" t="s">
        <v>181</v>
      </c>
      <c r="F1" t="s">
        <v>182</v>
      </c>
      <c r="G1" t="s">
        <v>3</v>
      </c>
      <c r="H1" t="s">
        <v>4</v>
      </c>
      <c r="I1" t="s">
        <v>5</v>
      </c>
      <c r="J1" t="s">
        <v>6</v>
      </c>
      <c r="K1" t="s">
        <v>191</v>
      </c>
      <c r="L1" t="s">
        <v>8</v>
      </c>
      <c r="M1" t="s">
        <v>9</v>
      </c>
      <c r="N1" t="s">
        <v>189</v>
      </c>
      <c r="O1" t="s">
        <v>152</v>
      </c>
      <c r="P1" t="s">
        <v>184</v>
      </c>
      <c r="Q1" t="s">
        <v>180</v>
      </c>
    </row>
    <row r="2" spans="1:17" x14ac:dyDescent="0.35">
      <c r="A2" t="s">
        <v>10</v>
      </c>
      <c r="B2" t="s">
        <v>11</v>
      </c>
      <c r="C2">
        <v>521.17999999999995</v>
      </c>
      <c r="D2">
        <v>54508.8416</v>
      </c>
      <c r="E2">
        <v>-2.8258550262500002</v>
      </c>
      <c r="F2">
        <f t="shared" ref="F2:F48" si="0">1/C2*1000</f>
        <v>1.9187228980390654</v>
      </c>
      <c r="G2">
        <v>3420.6</v>
      </c>
      <c r="H2">
        <v>6.2753121999999995E-2</v>
      </c>
      <c r="I2">
        <v>0.6</v>
      </c>
      <c r="J2" s="1">
        <v>1.1007400000000001E-5</v>
      </c>
      <c r="K2">
        <v>4989.2</v>
      </c>
      <c r="L2">
        <v>40.676877709999999</v>
      </c>
      <c r="M2">
        <v>36.781005870000001</v>
      </c>
      <c r="N2">
        <f>MAX(0, (100-L2)/100)</f>
        <v>0.59323122289999997</v>
      </c>
      <c r="O2">
        <v>60</v>
      </c>
      <c r="P2">
        <f t="shared" ref="P2:P33" si="1">O2/100+1</f>
        <v>1.6</v>
      </c>
      <c r="Q2">
        <f t="shared" ref="Q2:Q33" si="2">F2*N2*P2</f>
        <v>1.8211941299359147</v>
      </c>
    </row>
    <row r="3" spans="1:17" x14ac:dyDescent="0.35">
      <c r="A3" t="s">
        <v>12</v>
      </c>
      <c r="B3" t="s">
        <v>13</v>
      </c>
      <c r="C3">
        <v>4658.3599999999997</v>
      </c>
      <c r="D3">
        <v>2755.1763999999998</v>
      </c>
      <c r="E3">
        <v>-14.039776418000001</v>
      </c>
      <c r="F3">
        <f t="shared" si="0"/>
        <v>0.2146678230106733</v>
      </c>
      <c r="G3">
        <v>588.20000000000005</v>
      </c>
      <c r="H3">
        <v>0.21348905300000001</v>
      </c>
      <c r="I3">
        <v>7.4</v>
      </c>
      <c r="J3">
        <v>2.6858530000000002E-3</v>
      </c>
      <c r="K3">
        <v>644.79999999999995</v>
      </c>
      <c r="L3">
        <v>47.992819840000003</v>
      </c>
      <c r="M3">
        <v>14.78210833</v>
      </c>
      <c r="N3">
        <f t="shared" ref="N3:N66" si="3">MAX(0, (100-L3)/100)</f>
        <v>0.52007180159999999</v>
      </c>
      <c r="O3">
        <v>-5</v>
      </c>
      <c r="P3">
        <f t="shared" si="1"/>
        <v>0.95</v>
      </c>
      <c r="Q3">
        <f t="shared" si="2"/>
        <v>0.10606054738577525</v>
      </c>
    </row>
    <row r="4" spans="1:17" x14ac:dyDescent="0.35">
      <c r="A4" t="s">
        <v>14</v>
      </c>
      <c r="B4" t="s">
        <v>13</v>
      </c>
      <c r="C4">
        <v>4098.66</v>
      </c>
      <c r="D4">
        <v>55330.669800000003</v>
      </c>
      <c r="E4">
        <v>-42.496900635000003</v>
      </c>
      <c r="F4">
        <f t="shared" si="0"/>
        <v>0.24398217954160628</v>
      </c>
      <c r="G4">
        <v>12500</v>
      </c>
      <c r="H4">
        <v>0.225914489</v>
      </c>
      <c r="I4">
        <v>6.8</v>
      </c>
      <c r="J4">
        <v>1.2289700000000001E-4</v>
      </c>
      <c r="K4">
        <v>3082.4</v>
      </c>
      <c r="L4">
        <v>80.253730189999999</v>
      </c>
      <c r="M4">
        <v>10.12582381</v>
      </c>
      <c r="N4">
        <f t="shared" si="3"/>
        <v>0.1974626981</v>
      </c>
      <c r="O4">
        <v>35</v>
      </c>
      <c r="P4">
        <f t="shared" si="1"/>
        <v>1.35</v>
      </c>
      <c r="Q4">
        <f t="shared" si="2"/>
        <v>6.5039462271815673E-2</v>
      </c>
    </row>
    <row r="5" spans="1:17" x14ac:dyDescent="0.35">
      <c r="A5" t="s">
        <v>17</v>
      </c>
      <c r="B5" t="s">
        <v>18</v>
      </c>
      <c r="C5">
        <v>2439.64</v>
      </c>
      <c r="D5">
        <v>61172.200400000002</v>
      </c>
      <c r="E5">
        <v>-6.9500943565000002</v>
      </c>
      <c r="F5">
        <f t="shared" si="0"/>
        <v>0.40989654211277077</v>
      </c>
      <c r="G5">
        <v>1998</v>
      </c>
      <c r="H5">
        <v>3.2661895000000003E-2</v>
      </c>
      <c r="I5">
        <v>31.8</v>
      </c>
      <c r="J5">
        <v>5.1984399999999999E-4</v>
      </c>
      <c r="K5">
        <v>2466.4</v>
      </c>
      <c r="L5">
        <v>45.075125210000003</v>
      </c>
      <c r="M5">
        <v>8.1996861620000008</v>
      </c>
      <c r="N5">
        <f t="shared" si="3"/>
        <v>0.5492487479</v>
      </c>
      <c r="O5">
        <v>129</v>
      </c>
      <c r="P5">
        <f t="shared" si="1"/>
        <v>2.29</v>
      </c>
      <c r="Q5">
        <f t="shared" si="2"/>
        <v>0.51555952217991186</v>
      </c>
    </row>
    <row r="6" spans="1:17" x14ac:dyDescent="0.35">
      <c r="A6" t="s">
        <v>19</v>
      </c>
      <c r="B6" t="s">
        <v>13</v>
      </c>
      <c r="C6">
        <v>12590.26</v>
      </c>
      <c r="D6">
        <v>54683.164599999996</v>
      </c>
      <c r="E6">
        <v>-23.679304379999998</v>
      </c>
      <c r="F6">
        <f t="shared" si="0"/>
        <v>7.9426477292764405E-2</v>
      </c>
      <c r="G6">
        <v>2370.75</v>
      </c>
      <c r="H6">
        <v>4.3354294000000002E-2</v>
      </c>
      <c r="I6">
        <v>44679.6</v>
      </c>
      <c r="J6">
        <v>0.81706317299999998</v>
      </c>
      <c r="K6">
        <v>116051</v>
      </c>
      <c r="L6">
        <v>3.2149184690000001</v>
      </c>
      <c r="M6">
        <v>55.112399119999999</v>
      </c>
      <c r="N6">
        <f t="shared" si="3"/>
        <v>0.96785081531000006</v>
      </c>
      <c r="O6">
        <v>24</v>
      </c>
      <c r="P6">
        <f t="shared" si="1"/>
        <v>1.24</v>
      </c>
      <c r="Q6">
        <f t="shared" si="2"/>
        <v>9.5322496198204015E-2</v>
      </c>
    </row>
    <row r="7" spans="1:17" x14ac:dyDescent="0.35">
      <c r="A7" t="s">
        <v>20</v>
      </c>
      <c r="B7" t="s">
        <v>13</v>
      </c>
      <c r="C7">
        <v>4121.7</v>
      </c>
      <c r="D7">
        <v>2778.0816</v>
      </c>
      <c r="E7">
        <v>-5.8492918197500003</v>
      </c>
      <c r="F7">
        <f t="shared" si="0"/>
        <v>0.24261833709391756</v>
      </c>
      <c r="G7">
        <v>117.7</v>
      </c>
      <c r="H7">
        <v>4.2367365999999997E-2</v>
      </c>
      <c r="I7">
        <v>2.2000000000000002</v>
      </c>
      <c r="J7">
        <v>7.9191299999999999E-4</v>
      </c>
      <c r="K7">
        <v>251</v>
      </c>
      <c r="L7">
        <v>32.114597539999998</v>
      </c>
      <c r="M7">
        <v>8.2465420379999994</v>
      </c>
      <c r="N7">
        <f t="shared" si="3"/>
        <v>0.67885402459999999</v>
      </c>
      <c r="O7">
        <v>-8</v>
      </c>
      <c r="P7">
        <f t="shared" si="1"/>
        <v>0.92</v>
      </c>
      <c r="Q7">
        <f t="shared" si="2"/>
        <v>0.15152623981172819</v>
      </c>
    </row>
    <row r="8" spans="1:17" x14ac:dyDescent="0.35">
      <c r="A8" t="s">
        <v>21</v>
      </c>
      <c r="B8" t="s">
        <v>15</v>
      </c>
      <c r="C8">
        <v>54591.08</v>
      </c>
      <c r="D8">
        <v>32759.216400000001</v>
      </c>
      <c r="E8">
        <v>-19.8348710685</v>
      </c>
      <c r="F8">
        <f t="shared" si="0"/>
        <v>1.8318010927792599E-2</v>
      </c>
      <c r="G8">
        <v>1399</v>
      </c>
      <c r="H8">
        <v>4.2705539000000001E-2</v>
      </c>
      <c r="I8">
        <v>16423.400000000001</v>
      </c>
      <c r="J8">
        <v>0.50133677799999998</v>
      </c>
      <c r="K8">
        <v>24218.400000000001</v>
      </c>
      <c r="L8">
        <v>15.21644551</v>
      </c>
      <c r="M8">
        <v>18.711283739999999</v>
      </c>
      <c r="N8">
        <f t="shared" si="3"/>
        <v>0.84783554490000002</v>
      </c>
      <c r="O8">
        <v>33</v>
      </c>
      <c r="P8">
        <f t="shared" si="1"/>
        <v>1.33</v>
      </c>
      <c r="Q8">
        <f t="shared" si="2"/>
        <v>2.0655778832677427E-2</v>
      </c>
    </row>
    <row r="9" spans="1:17" x14ac:dyDescent="0.35">
      <c r="A9" t="s">
        <v>22</v>
      </c>
      <c r="B9" t="s">
        <v>15</v>
      </c>
      <c r="C9">
        <v>47693.36</v>
      </c>
      <c r="D9">
        <v>8868.1183999999994</v>
      </c>
      <c r="E9">
        <v>-2.6972748717499999</v>
      </c>
      <c r="F9">
        <f t="shared" si="0"/>
        <v>2.0967279302611518E-2</v>
      </c>
      <c r="G9">
        <v>3011.6</v>
      </c>
      <c r="H9">
        <v>0.33959853299999998</v>
      </c>
      <c r="I9">
        <v>1861.4</v>
      </c>
      <c r="J9">
        <v>0.20989796399999999</v>
      </c>
      <c r="K9">
        <v>3875</v>
      </c>
      <c r="L9">
        <v>59.929953040000001</v>
      </c>
      <c r="M9">
        <v>19.258218169999999</v>
      </c>
      <c r="N9">
        <f t="shared" si="3"/>
        <v>0.4007004696</v>
      </c>
      <c r="O9">
        <v>3</v>
      </c>
      <c r="P9">
        <f t="shared" si="1"/>
        <v>1.03</v>
      </c>
      <c r="Q9">
        <f t="shared" si="2"/>
        <v>8.6536466226745205E-3</v>
      </c>
    </row>
    <row r="10" spans="1:17" x14ac:dyDescent="0.35">
      <c r="A10" t="s">
        <v>23</v>
      </c>
      <c r="B10" t="s">
        <v>13</v>
      </c>
      <c r="C10">
        <v>4614.8</v>
      </c>
      <c r="D10">
        <v>10991.294400000001</v>
      </c>
      <c r="E10">
        <v>-6.0870825064999998</v>
      </c>
      <c r="F10">
        <f t="shared" si="0"/>
        <v>0.21669411458784779</v>
      </c>
      <c r="G10">
        <v>1641.6</v>
      </c>
      <c r="H10">
        <v>0.14935456599999999</v>
      </c>
      <c r="I10">
        <v>3.25</v>
      </c>
      <c r="J10">
        <v>2.9568900000000002E-4</v>
      </c>
      <c r="K10">
        <v>2113.8000000000002</v>
      </c>
      <c r="L10">
        <v>43.750916140000001</v>
      </c>
      <c r="M10">
        <v>17.884807219999999</v>
      </c>
      <c r="N10">
        <f t="shared" si="3"/>
        <v>0.56249083860000004</v>
      </c>
      <c r="O10">
        <v>10</v>
      </c>
      <c r="P10">
        <f t="shared" si="1"/>
        <v>1.1000000000000001</v>
      </c>
      <c r="Q10">
        <f t="shared" si="2"/>
        <v>0.13407729965762333</v>
      </c>
    </row>
    <row r="11" spans="1:17" x14ac:dyDescent="0.35">
      <c r="A11" t="s">
        <v>24</v>
      </c>
      <c r="B11" t="s">
        <v>18</v>
      </c>
      <c r="C11">
        <v>1759.42</v>
      </c>
      <c r="D11">
        <v>201222.90700000001</v>
      </c>
      <c r="E11">
        <v>-2.9632026227499999</v>
      </c>
      <c r="F11">
        <f t="shared" si="0"/>
        <v>0.56836912164235942</v>
      </c>
      <c r="G11">
        <v>8134</v>
      </c>
      <c r="H11">
        <v>4.0422832999999998E-2</v>
      </c>
      <c r="I11">
        <v>65.400000000000006</v>
      </c>
      <c r="J11">
        <v>3.2501299999999997E-4</v>
      </c>
      <c r="K11">
        <v>57331.199999999997</v>
      </c>
      <c r="L11">
        <v>12.4373469</v>
      </c>
      <c r="M11">
        <v>50.614539280000002</v>
      </c>
      <c r="N11">
        <f t="shared" si="3"/>
        <v>0.8756265310000001</v>
      </c>
      <c r="O11">
        <v>22</v>
      </c>
      <c r="P11">
        <f t="shared" si="1"/>
        <v>1.22</v>
      </c>
      <c r="Q11">
        <f t="shared" si="2"/>
        <v>0.60716848041968385</v>
      </c>
    </row>
    <row r="12" spans="1:17" x14ac:dyDescent="0.35">
      <c r="A12" t="s">
        <v>25</v>
      </c>
      <c r="B12" t="s">
        <v>13</v>
      </c>
      <c r="C12">
        <v>5998.06</v>
      </c>
      <c r="D12">
        <v>8235.4724000000006</v>
      </c>
      <c r="E12">
        <v>-7.9103184417500003</v>
      </c>
      <c r="F12">
        <f t="shared" si="0"/>
        <v>0.16672057298526521</v>
      </c>
      <c r="G12">
        <v>704.6</v>
      </c>
      <c r="H12">
        <v>8.5556719000000003E-2</v>
      </c>
      <c r="I12">
        <v>114.2</v>
      </c>
      <c r="J12">
        <v>1.3866843E-2</v>
      </c>
      <c r="K12">
        <v>3174.2</v>
      </c>
      <c r="L12">
        <v>18.716463900000001</v>
      </c>
      <c r="M12">
        <v>10.267733529999999</v>
      </c>
      <c r="N12">
        <f t="shared" si="3"/>
        <v>0.81283536099999987</v>
      </c>
      <c r="O12">
        <v>-13</v>
      </c>
      <c r="P12">
        <f t="shared" si="1"/>
        <v>0.87</v>
      </c>
      <c r="Q12">
        <f t="shared" si="2"/>
        <v>0.11789924810188623</v>
      </c>
    </row>
    <row r="13" spans="1:17" x14ac:dyDescent="0.35">
      <c r="A13" t="s">
        <v>26</v>
      </c>
      <c r="B13" t="s">
        <v>15</v>
      </c>
      <c r="C13">
        <v>44281.22</v>
      </c>
      <c r="D13">
        <v>12471.7156</v>
      </c>
      <c r="E13">
        <v>-7.1418379232499998</v>
      </c>
      <c r="F13">
        <f t="shared" si="0"/>
        <v>2.2582936965151366E-2</v>
      </c>
      <c r="G13">
        <v>11420.6</v>
      </c>
      <c r="H13">
        <v>0.91572004699999998</v>
      </c>
      <c r="I13">
        <v>4788.8</v>
      </c>
      <c r="J13">
        <v>0.38397283500000001</v>
      </c>
      <c r="K13">
        <v>2246.8000000000002</v>
      </c>
      <c r="L13">
        <v>128.63064</v>
      </c>
      <c r="M13">
        <v>8.0188930089999992</v>
      </c>
      <c r="N13">
        <f t="shared" si="3"/>
        <v>0</v>
      </c>
      <c r="O13">
        <v>9</v>
      </c>
      <c r="P13">
        <f t="shared" si="1"/>
        <v>1.0900000000000001</v>
      </c>
      <c r="Q13">
        <f t="shared" si="2"/>
        <v>0</v>
      </c>
    </row>
    <row r="14" spans="1:17" x14ac:dyDescent="0.35">
      <c r="A14" t="s">
        <v>27</v>
      </c>
      <c r="B14" t="s">
        <v>13</v>
      </c>
      <c r="C14">
        <v>6076.64</v>
      </c>
      <c r="D14">
        <v>573.0498</v>
      </c>
      <c r="E14">
        <v>-21.636430087499999</v>
      </c>
      <c r="F14">
        <f t="shared" si="0"/>
        <v>0.16456462782063769</v>
      </c>
      <c r="G14">
        <v>28.8</v>
      </c>
      <c r="H14">
        <v>5.0257412000000001E-2</v>
      </c>
      <c r="I14">
        <v>8.8000000000000007</v>
      </c>
      <c r="J14">
        <v>1.5356432E-2</v>
      </c>
      <c r="K14">
        <v>94.2</v>
      </c>
      <c r="L14">
        <v>25.21891419</v>
      </c>
      <c r="M14">
        <v>3.5022363009999999</v>
      </c>
      <c r="N14">
        <f t="shared" si="3"/>
        <v>0.74781085810000003</v>
      </c>
      <c r="O14">
        <v>53</v>
      </c>
      <c r="P14">
        <f t="shared" si="1"/>
        <v>1.53</v>
      </c>
      <c r="Q14">
        <f t="shared" si="2"/>
        <v>0.18828671978149106</v>
      </c>
    </row>
    <row r="15" spans="1:17" x14ac:dyDescent="0.35">
      <c r="A15" t="s">
        <v>28</v>
      </c>
      <c r="B15" t="s">
        <v>18</v>
      </c>
      <c r="C15">
        <v>1110.42</v>
      </c>
      <c r="D15">
        <v>21503.016800000001</v>
      </c>
      <c r="E15">
        <v>-9.8562722125000004</v>
      </c>
      <c r="F15">
        <f t="shared" si="0"/>
        <v>0.90056014841231236</v>
      </c>
      <c r="G15">
        <v>2455.4</v>
      </c>
      <c r="H15">
        <v>0.114188629</v>
      </c>
      <c r="I15">
        <v>5</v>
      </c>
      <c r="J15">
        <v>2.3252599999999999E-4</v>
      </c>
      <c r="K15">
        <v>1955.6</v>
      </c>
      <c r="L15">
        <v>55.728551969999998</v>
      </c>
      <c r="M15">
        <v>12.78986647</v>
      </c>
      <c r="N15">
        <f t="shared" si="3"/>
        <v>0.44271448030000005</v>
      </c>
      <c r="O15">
        <v>88</v>
      </c>
      <c r="P15">
        <f t="shared" si="1"/>
        <v>1.88</v>
      </c>
      <c r="Q15">
        <f t="shared" si="2"/>
        <v>0.74953911399650575</v>
      </c>
    </row>
    <row r="16" spans="1:17" x14ac:dyDescent="0.35">
      <c r="A16" t="s">
        <v>29</v>
      </c>
      <c r="B16" t="s">
        <v>18</v>
      </c>
      <c r="C16">
        <v>3191.34</v>
      </c>
      <c r="D16">
        <v>945.88699999999994</v>
      </c>
      <c r="E16">
        <v>-14.8306322655</v>
      </c>
      <c r="F16">
        <f t="shared" si="0"/>
        <v>0.31334799801964064</v>
      </c>
      <c r="G16">
        <v>204</v>
      </c>
      <c r="H16">
        <v>0.215670582</v>
      </c>
      <c r="I16">
        <v>2</v>
      </c>
      <c r="J16">
        <v>2.1144169999999999E-3</v>
      </c>
      <c r="K16">
        <v>97</v>
      </c>
      <c r="L16">
        <v>68.227424749999997</v>
      </c>
      <c r="M16">
        <v>30.871073490000001</v>
      </c>
      <c r="N16">
        <f t="shared" si="3"/>
        <v>0.31772575250000001</v>
      </c>
      <c r="O16">
        <v>17</v>
      </c>
      <c r="P16">
        <f t="shared" si="1"/>
        <v>1.17</v>
      </c>
      <c r="Q16">
        <f t="shared" si="2"/>
        <v>0.11648371230423583</v>
      </c>
    </row>
    <row r="17" spans="1:17" x14ac:dyDescent="0.35">
      <c r="A17" t="s">
        <v>30</v>
      </c>
      <c r="B17" t="s">
        <v>18</v>
      </c>
      <c r="C17">
        <v>3242.5</v>
      </c>
      <c r="D17">
        <v>15601.3326</v>
      </c>
      <c r="E17">
        <v>-6.7233808432500002</v>
      </c>
      <c r="F17">
        <f t="shared" si="0"/>
        <v>0.30840400925212025</v>
      </c>
      <c r="G17">
        <v>642.79999999999995</v>
      </c>
      <c r="H17">
        <v>4.1201609E-2</v>
      </c>
      <c r="I17">
        <v>63.3</v>
      </c>
      <c r="J17">
        <v>4.0573459999999999E-3</v>
      </c>
      <c r="K17">
        <v>4814.8</v>
      </c>
      <c r="L17">
        <v>11.916282000000001</v>
      </c>
      <c r="M17">
        <v>19.89796445</v>
      </c>
      <c r="N17">
        <f t="shared" si="3"/>
        <v>0.88083718</v>
      </c>
      <c r="O17">
        <v>41</v>
      </c>
      <c r="P17">
        <f t="shared" si="1"/>
        <v>1.41</v>
      </c>
      <c r="Q17">
        <f t="shared" si="2"/>
        <v>0.38303174211256735</v>
      </c>
    </row>
    <row r="18" spans="1:17" x14ac:dyDescent="0.35">
      <c r="A18" t="s">
        <v>31</v>
      </c>
      <c r="B18" t="s">
        <v>13</v>
      </c>
      <c r="C18">
        <v>5403.7</v>
      </c>
      <c r="D18">
        <v>3151.1696000000002</v>
      </c>
      <c r="E18">
        <v>-6.784065298749999</v>
      </c>
      <c r="F18">
        <f t="shared" si="0"/>
        <v>0.18505838592075802</v>
      </c>
      <c r="G18">
        <v>1141.4000000000001</v>
      </c>
      <c r="H18">
        <v>0.36221471500000002</v>
      </c>
      <c r="I18">
        <v>195.4</v>
      </c>
      <c r="J18">
        <v>6.2008722000000002E-2</v>
      </c>
      <c r="K18">
        <v>1328.6</v>
      </c>
      <c r="L18">
        <v>50.180251470000002</v>
      </c>
      <c r="M18">
        <v>31.467529420000002</v>
      </c>
      <c r="N18">
        <f t="shared" si="3"/>
        <v>0.49819748529999996</v>
      </c>
      <c r="O18">
        <v>-17</v>
      </c>
      <c r="P18">
        <f t="shared" si="1"/>
        <v>0.83</v>
      </c>
      <c r="Q18">
        <f t="shared" si="2"/>
        <v>7.6522366674500811E-2</v>
      </c>
    </row>
    <row r="19" spans="1:17" x14ac:dyDescent="0.35">
      <c r="A19" t="s">
        <v>32</v>
      </c>
      <c r="B19" t="s">
        <v>13</v>
      </c>
      <c r="C19">
        <v>6525.12</v>
      </c>
      <c r="D19">
        <v>3316.0981999999999</v>
      </c>
      <c r="E19">
        <v>-16.2442820475</v>
      </c>
      <c r="F19">
        <f t="shared" si="0"/>
        <v>0.15325388651856212</v>
      </c>
      <c r="G19">
        <v>1281.8</v>
      </c>
      <c r="H19">
        <v>0.38653861299999998</v>
      </c>
      <c r="I19">
        <v>86.2</v>
      </c>
      <c r="J19">
        <v>2.5994405000000002E-2</v>
      </c>
      <c r="K19">
        <v>9.6</v>
      </c>
      <c r="L19">
        <v>106.3557916</v>
      </c>
      <c r="M19">
        <v>1.146679408</v>
      </c>
      <c r="N19">
        <f t="shared" si="3"/>
        <v>0</v>
      </c>
      <c r="O19">
        <v>42</v>
      </c>
      <c r="P19">
        <f t="shared" si="1"/>
        <v>1.42</v>
      </c>
      <c r="Q19">
        <f t="shared" si="2"/>
        <v>0</v>
      </c>
    </row>
    <row r="20" spans="1:17" x14ac:dyDescent="0.35">
      <c r="A20" t="s">
        <v>33</v>
      </c>
      <c r="B20" t="s">
        <v>13</v>
      </c>
      <c r="C20">
        <v>9065.3799999999992</v>
      </c>
      <c r="D20">
        <v>238046.962</v>
      </c>
      <c r="E20">
        <v>-5.5547727732499999</v>
      </c>
      <c r="F20">
        <f t="shared" si="0"/>
        <v>0.11030977190145368</v>
      </c>
      <c r="G20">
        <v>9764.7999999999993</v>
      </c>
      <c r="H20">
        <v>4.1020477E-2</v>
      </c>
      <c r="I20">
        <v>98002.4</v>
      </c>
      <c r="J20">
        <v>0.41169355499999999</v>
      </c>
      <c r="K20">
        <v>211404.4</v>
      </c>
      <c r="L20">
        <v>7.9281104969999996</v>
      </c>
      <c r="M20">
        <v>17.182657330000001</v>
      </c>
      <c r="N20">
        <f t="shared" si="3"/>
        <v>0.92071889502999993</v>
      </c>
      <c r="O20">
        <v>13</v>
      </c>
      <c r="P20">
        <f t="shared" si="1"/>
        <v>1.1299999999999999</v>
      </c>
      <c r="Q20">
        <f t="shared" si="2"/>
        <v>0.11476764916461306</v>
      </c>
    </row>
    <row r="21" spans="1:17" x14ac:dyDescent="0.35">
      <c r="A21" t="s">
        <v>159</v>
      </c>
      <c r="B21" t="s">
        <v>15</v>
      </c>
      <c r="C21">
        <v>29523.84</v>
      </c>
      <c r="D21">
        <v>542.19880000000001</v>
      </c>
      <c r="E21">
        <v>-1.1230947632499999</v>
      </c>
      <c r="F21">
        <f t="shared" si="0"/>
        <v>3.3870932778391968E-2</v>
      </c>
      <c r="G21" t="s">
        <v>16</v>
      </c>
      <c r="H21" t="s">
        <v>16</v>
      </c>
      <c r="J21" t="s">
        <v>16</v>
      </c>
      <c r="K21" t="s">
        <v>16</v>
      </c>
      <c r="L21" t="s">
        <v>16</v>
      </c>
      <c r="M21" t="s">
        <v>16</v>
      </c>
      <c r="N21" t="e">
        <f t="shared" si="3"/>
        <v>#VALUE!</v>
      </c>
      <c r="O21">
        <v>-25</v>
      </c>
      <c r="P21">
        <f t="shared" si="1"/>
        <v>0.75</v>
      </c>
      <c r="Q21" t="e">
        <f t="shared" si="2"/>
        <v>#VALUE!</v>
      </c>
    </row>
    <row r="22" spans="1:17" x14ac:dyDescent="0.35">
      <c r="A22" t="s">
        <v>34</v>
      </c>
      <c r="B22" t="s">
        <v>15</v>
      </c>
      <c r="C22">
        <v>8470.74</v>
      </c>
      <c r="D22">
        <v>5309.9041999999999</v>
      </c>
      <c r="E22">
        <v>-22.621513374999999</v>
      </c>
      <c r="F22">
        <f t="shared" si="0"/>
        <v>0.1180534404314145</v>
      </c>
      <c r="G22">
        <v>501</v>
      </c>
      <c r="H22">
        <v>9.4351984999999999E-2</v>
      </c>
      <c r="I22">
        <v>6103.8</v>
      </c>
      <c r="J22">
        <v>1.149512264</v>
      </c>
      <c r="K22">
        <v>8882</v>
      </c>
      <c r="L22">
        <v>15.27811661</v>
      </c>
      <c r="M22">
        <v>53.958331430000001</v>
      </c>
      <c r="N22">
        <f t="shared" si="3"/>
        <v>0.84721883389999997</v>
      </c>
      <c r="O22">
        <v>-25</v>
      </c>
      <c r="P22">
        <f t="shared" si="1"/>
        <v>0.75</v>
      </c>
      <c r="Q22">
        <f t="shared" si="2"/>
        <v>7.501282360513957E-2</v>
      </c>
    </row>
    <row r="23" spans="1:17" x14ac:dyDescent="0.35">
      <c r="A23" t="s">
        <v>35</v>
      </c>
      <c r="B23" t="s">
        <v>11</v>
      </c>
      <c r="C23">
        <v>710.7</v>
      </c>
      <c r="D23">
        <v>40321.0268</v>
      </c>
      <c r="E23">
        <v>-7.2898252689999996</v>
      </c>
      <c r="F23">
        <f t="shared" si="0"/>
        <v>1.407063458561981</v>
      </c>
      <c r="G23">
        <v>1050.5999999999999</v>
      </c>
      <c r="H23">
        <v>2.6055884000000001E-2</v>
      </c>
      <c r="I23">
        <v>41.6</v>
      </c>
      <c r="J23">
        <v>1.0317200000000001E-3</v>
      </c>
      <c r="K23">
        <v>1985.6</v>
      </c>
      <c r="L23">
        <v>35.083149669999997</v>
      </c>
      <c r="M23">
        <v>13.610618150000001</v>
      </c>
      <c r="N23">
        <f t="shared" si="3"/>
        <v>0.64916850329999998</v>
      </c>
      <c r="O23">
        <v>110</v>
      </c>
      <c r="P23">
        <f t="shared" si="1"/>
        <v>2.1</v>
      </c>
      <c r="Q23">
        <f t="shared" si="2"/>
        <v>1.9181846868298857</v>
      </c>
    </row>
    <row r="24" spans="1:17" x14ac:dyDescent="0.35">
      <c r="A24" t="s">
        <v>36</v>
      </c>
      <c r="B24" t="s">
        <v>11</v>
      </c>
      <c r="C24">
        <v>245.02</v>
      </c>
      <c r="D24">
        <v>26761.180799999998</v>
      </c>
      <c r="E24">
        <v>-6.01356707425</v>
      </c>
      <c r="F24">
        <f t="shared" si="0"/>
        <v>4.0812994857562641</v>
      </c>
      <c r="G24">
        <v>145</v>
      </c>
      <c r="H24">
        <v>5.4182960000000004E-3</v>
      </c>
      <c r="I24">
        <v>17.399999999999999</v>
      </c>
      <c r="J24">
        <v>6.5019600000000002E-4</v>
      </c>
      <c r="K24">
        <v>372</v>
      </c>
      <c r="L24">
        <v>29.023218570000001</v>
      </c>
      <c r="M24">
        <v>4.8074189330000001</v>
      </c>
      <c r="N24">
        <f t="shared" si="3"/>
        <v>0.70976781430000002</v>
      </c>
      <c r="O24">
        <v>124</v>
      </c>
      <c r="P24">
        <f t="shared" si="1"/>
        <v>2.2400000000000002</v>
      </c>
      <c r="Q24">
        <f t="shared" si="2"/>
        <v>6.4887760347400212</v>
      </c>
    </row>
    <row r="25" spans="1:17" x14ac:dyDescent="0.35">
      <c r="A25" t="s">
        <v>37</v>
      </c>
      <c r="B25" t="s">
        <v>18</v>
      </c>
      <c r="C25">
        <v>1411.48</v>
      </c>
      <c r="D25">
        <v>22112.025000000001</v>
      </c>
      <c r="E25">
        <v>-15.038158395500002</v>
      </c>
      <c r="F25">
        <f t="shared" si="0"/>
        <v>0.70847620936888944</v>
      </c>
      <c r="G25">
        <v>489.2</v>
      </c>
      <c r="H25">
        <v>2.2123708999999998E-2</v>
      </c>
      <c r="I25">
        <v>848.4</v>
      </c>
      <c r="J25">
        <v>3.8368263E-2</v>
      </c>
      <c r="K25">
        <v>11179.2</v>
      </c>
      <c r="L25">
        <v>4.521256932</v>
      </c>
      <c r="M25">
        <v>34.78022799</v>
      </c>
      <c r="N25">
        <f t="shared" si="3"/>
        <v>0.95478743068000005</v>
      </c>
      <c r="O25">
        <v>38</v>
      </c>
      <c r="P25">
        <f t="shared" si="1"/>
        <v>1.38</v>
      </c>
      <c r="Q25">
        <f t="shared" si="2"/>
        <v>0.93349296790489422</v>
      </c>
    </row>
    <row r="26" spans="1:17" x14ac:dyDescent="0.35">
      <c r="A26" t="s">
        <v>38</v>
      </c>
      <c r="B26" t="s">
        <v>18</v>
      </c>
      <c r="C26">
        <v>1487.7</v>
      </c>
      <c r="D26">
        <v>45948.789400000001</v>
      </c>
      <c r="E26">
        <v>-8.094300736500001</v>
      </c>
      <c r="F26">
        <f t="shared" si="0"/>
        <v>0.67217853061773214</v>
      </c>
      <c r="G26">
        <v>1832.8</v>
      </c>
      <c r="H26">
        <v>3.9887883999999998E-2</v>
      </c>
      <c r="I26">
        <v>33.799999999999997</v>
      </c>
      <c r="J26">
        <v>7.3560200000000002E-4</v>
      </c>
      <c r="K26">
        <v>2506</v>
      </c>
      <c r="L26">
        <v>42.573751450000003</v>
      </c>
      <c r="M26">
        <v>7.6780583399999998</v>
      </c>
      <c r="N26">
        <f t="shared" si="3"/>
        <v>0.57426248549999992</v>
      </c>
      <c r="O26">
        <v>87</v>
      </c>
      <c r="P26">
        <f t="shared" si="1"/>
        <v>1.87</v>
      </c>
      <c r="Q26">
        <f t="shared" si="2"/>
        <v>0.72183292860455739</v>
      </c>
    </row>
    <row r="27" spans="1:17" x14ac:dyDescent="0.35">
      <c r="A27" t="s">
        <v>39</v>
      </c>
      <c r="B27" t="s">
        <v>15</v>
      </c>
      <c r="C27">
        <v>44792.78</v>
      </c>
      <c r="D27">
        <v>43663.9182</v>
      </c>
      <c r="E27">
        <v>-4.3650680660000001</v>
      </c>
      <c r="F27">
        <f t="shared" si="0"/>
        <v>2.2325026488643932E-2</v>
      </c>
      <c r="G27">
        <v>6125.2</v>
      </c>
      <c r="H27">
        <v>0.14028058500000001</v>
      </c>
      <c r="I27">
        <v>30296.6</v>
      </c>
      <c r="J27">
        <v>0.69385894000000004</v>
      </c>
      <c r="K27">
        <v>51720</v>
      </c>
      <c r="L27">
        <v>22.234160719999998</v>
      </c>
      <c r="M27">
        <v>38.686351530000003</v>
      </c>
      <c r="N27">
        <f t="shared" si="3"/>
        <v>0.77765839279999993</v>
      </c>
      <c r="O27">
        <v>19</v>
      </c>
      <c r="P27">
        <f t="shared" si="1"/>
        <v>1.19</v>
      </c>
      <c r="Q27">
        <f t="shared" si="2"/>
        <v>2.0659880619867756E-2</v>
      </c>
    </row>
    <row r="28" spans="1:17" x14ac:dyDescent="0.35">
      <c r="A28" t="s">
        <v>40</v>
      </c>
      <c r="B28" t="s">
        <v>11</v>
      </c>
      <c r="C28">
        <v>400.2</v>
      </c>
      <c r="D28">
        <v>8435.7962000000007</v>
      </c>
      <c r="E28">
        <v>-9.3845392582500011</v>
      </c>
      <c r="F28">
        <f t="shared" si="0"/>
        <v>2.4987506246876565</v>
      </c>
      <c r="G28">
        <v>47</v>
      </c>
      <c r="H28">
        <v>5.5714950000000001E-3</v>
      </c>
      <c r="I28">
        <v>1</v>
      </c>
      <c r="J28">
        <v>1.18542E-4</v>
      </c>
      <c r="K28">
        <v>107</v>
      </c>
      <c r="L28">
        <v>30.718954249999999</v>
      </c>
      <c r="M28">
        <v>2.4901093790000002</v>
      </c>
      <c r="N28">
        <f t="shared" si="3"/>
        <v>0.69281045750000003</v>
      </c>
      <c r="O28">
        <v>65</v>
      </c>
      <c r="P28">
        <f t="shared" si="1"/>
        <v>1.65</v>
      </c>
      <c r="Q28">
        <f t="shared" si="2"/>
        <v>2.8564149297226389</v>
      </c>
    </row>
    <row r="29" spans="1:17" x14ac:dyDescent="0.35">
      <c r="A29" t="s">
        <v>41</v>
      </c>
      <c r="B29" t="s">
        <v>11</v>
      </c>
      <c r="C29">
        <v>710.24</v>
      </c>
      <c r="D29">
        <v>33022.539599999996</v>
      </c>
      <c r="E29">
        <v>-4.0925004172500001</v>
      </c>
      <c r="F29">
        <f t="shared" si="0"/>
        <v>1.4079747690921378</v>
      </c>
      <c r="G29">
        <v>117.6</v>
      </c>
      <c r="H29">
        <v>3.5612040000000001E-3</v>
      </c>
      <c r="I29">
        <v>2</v>
      </c>
      <c r="J29" s="1">
        <v>6.05647E-5</v>
      </c>
      <c r="K29">
        <v>673.8</v>
      </c>
      <c r="L29">
        <v>14.897390420000001</v>
      </c>
      <c r="M29">
        <v>8.6228630000000006</v>
      </c>
      <c r="N29">
        <f t="shared" si="3"/>
        <v>0.8510260958000001</v>
      </c>
      <c r="O29">
        <v>121</v>
      </c>
      <c r="P29">
        <f t="shared" si="1"/>
        <v>2.21</v>
      </c>
      <c r="Q29">
        <f t="shared" si="2"/>
        <v>2.6480734283031087</v>
      </c>
    </row>
    <row r="30" spans="1:17" x14ac:dyDescent="0.35">
      <c r="A30" t="s">
        <v>42</v>
      </c>
      <c r="B30" t="s">
        <v>15</v>
      </c>
      <c r="C30">
        <v>14568.48</v>
      </c>
      <c r="D30">
        <v>21502.2716</v>
      </c>
      <c r="E30">
        <v>-11.71477011925</v>
      </c>
      <c r="F30">
        <f t="shared" si="0"/>
        <v>6.8641340757580757E-2</v>
      </c>
      <c r="G30">
        <v>3536.6</v>
      </c>
      <c r="H30">
        <v>0.164475645</v>
      </c>
      <c r="I30">
        <v>200.8</v>
      </c>
      <c r="J30">
        <v>9.3385480000000003E-3</v>
      </c>
      <c r="K30">
        <v>2825.2</v>
      </c>
      <c r="L30">
        <v>57.40301899</v>
      </c>
      <c r="M30">
        <v>11.378162400000001</v>
      </c>
      <c r="N30">
        <f t="shared" si="3"/>
        <v>0.42596981010000001</v>
      </c>
      <c r="O30">
        <v>17</v>
      </c>
      <c r="P30">
        <f t="shared" si="1"/>
        <v>1.17</v>
      </c>
      <c r="Q30">
        <f t="shared" si="2"/>
        <v>3.4209792498393794E-2</v>
      </c>
    </row>
    <row r="31" spans="1:17" x14ac:dyDescent="0.35">
      <c r="A31" t="s">
        <v>43</v>
      </c>
      <c r="B31" t="s">
        <v>13</v>
      </c>
      <c r="C31">
        <v>8995.42</v>
      </c>
      <c r="D31">
        <v>1364537.487</v>
      </c>
      <c r="E31">
        <v>-2.001104405</v>
      </c>
      <c r="F31">
        <f t="shared" si="0"/>
        <v>0.11116768310984923</v>
      </c>
      <c r="G31">
        <v>111103.4</v>
      </c>
      <c r="H31">
        <v>8.1422020999999997E-2</v>
      </c>
      <c r="I31">
        <v>3783.4</v>
      </c>
      <c r="J31">
        <v>2.772661E-3</v>
      </c>
      <c r="K31">
        <v>623353.59999999998</v>
      </c>
      <c r="L31">
        <v>15.20561301</v>
      </c>
      <c r="M31">
        <v>27.848061820000002</v>
      </c>
      <c r="N31">
        <f t="shared" si="3"/>
        <v>0.84794386989999992</v>
      </c>
      <c r="O31">
        <v>-2</v>
      </c>
      <c r="P31">
        <f t="shared" si="1"/>
        <v>0.98</v>
      </c>
      <c r="Q31">
        <f t="shared" si="2"/>
        <v>9.237867631550277E-2</v>
      </c>
    </row>
    <row r="32" spans="1:17" x14ac:dyDescent="0.35">
      <c r="A32" t="s">
        <v>44</v>
      </c>
      <c r="B32" t="s">
        <v>13</v>
      </c>
      <c r="C32">
        <v>6366.7</v>
      </c>
      <c r="D32">
        <v>54983.832799999996</v>
      </c>
      <c r="E32">
        <v>-1.4574037147500001</v>
      </c>
      <c r="F32">
        <f t="shared" si="0"/>
        <v>0.15706724048565193</v>
      </c>
      <c r="G32">
        <v>8091</v>
      </c>
      <c r="H32">
        <v>0.14715234599999999</v>
      </c>
      <c r="I32">
        <v>117</v>
      </c>
      <c r="J32">
        <v>2.127898E-3</v>
      </c>
      <c r="K32">
        <v>4432.6000000000004</v>
      </c>
      <c r="L32">
        <v>65.215288639999997</v>
      </c>
      <c r="M32">
        <v>5.0538477750000004</v>
      </c>
      <c r="N32">
        <f t="shared" si="3"/>
        <v>0.34784711360000004</v>
      </c>
      <c r="O32">
        <v>12</v>
      </c>
      <c r="P32">
        <f t="shared" si="1"/>
        <v>1.1200000000000001</v>
      </c>
      <c r="Q32">
        <f t="shared" si="2"/>
        <v>6.1191632593337229E-2</v>
      </c>
    </row>
    <row r="33" spans="1:17" x14ac:dyDescent="0.35">
      <c r="A33" t="s">
        <v>45</v>
      </c>
      <c r="B33" t="s">
        <v>13</v>
      </c>
      <c r="C33">
        <v>12120.06</v>
      </c>
      <c r="D33">
        <v>5738.7867999999999</v>
      </c>
      <c r="E33">
        <v>-2.4808970262500001</v>
      </c>
      <c r="F33">
        <f t="shared" si="0"/>
        <v>8.250784237041732E-2</v>
      </c>
      <c r="G33">
        <v>1734.8</v>
      </c>
      <c r="H33">
        <v>0.30229385800000003</v>
      </c>
      <c r="I33">
        <v>6039.5299249999998</v>
      </c>
      <c r="J33">
        <v>1.052405349</v>
      </c>
      <c r="K33">
        <v>28368.142220000002</v>
      </c>
      <c r="L33">
        <v>7.2092851119999999</v>
      </c>
      <c r="M33">
        <v>187.8949959</v>
      </c>
      <c r="N33">
        <f t="shared" si="3"/>
        <v>0.92790714887999992</v>
      </c>
      <c r="O33">
        <v>17.009847130000001</v>
      </c>
      <c r="P33">
        <f t="shared" si="1"/>
        <v>1.1700984713</v>
      </c>
      <c r="Q33">
        <f t="shared" si="2"/>
        <v>8.9582290550775295E-2</v>
      </c>
    </row>
    <row r="34" spans="1:17" x14ac:dyDescent="0.35">
      <c r="A34" t="s">
        <v>46</v>
      </c>
      <c r="B34" t="s">
        <v>15</v>
      </c>
      <c r="C34">
        <v>13686.32</v>
      </c>
      <c r="D34">
        <v>3620.1574000000001</v>
      </c>
      <c r="E34">
        <v>-22.347411335</v>
      </c>
      <c r="F34">
        <f t="shared" si="0"/>
        <v>7.3065659724454793E-2</v>
      </c>
      <c r="G34">
        <v>487.2</v>
      </c>
      <c r="H34">
        <v>0.13457978400000001</v>
      </c>
      <c r="I34">
        <v>1250.5999999999999</v>
      </c>
      <c r="J34">
        <v>0.34545459299999998</v>
      </c>
      <c r="K34">
        <v>11964.40458</v>
      </c>
      <c r="L34">
        <v>4.3496098630000004</v>
      </c>
      <c r="M34">
        <v>170.2131943</v>
      </c>
      <c r="N34">
        <f t="shared" si="3"/>
        <v>0.95650390137000008</v>
      </c>
      <c r="O34">
        <v>-14</v>
      </c>
      <c r="P34">
        <f t="shared" ref="P34:P66" si="4">O34/100+1</f>
        <v>0.86</v>
      </c>
      <c r="Q34">
        <f t="shared" ref="Q34:Q65" si="5">F34*N34*P34</f>
        <v>6.0103326181047946E-2</v>
      </c>
    </row>
    <row r="35" spans="1:17" x14ac:dyDescent="0.35">
      <c r="A35" t="s">
        <v>47</v>
      </c>
      <c r="B35" t="s">
        <v>13</v>
      </c>
      <c r="C35">
        <v>8450.84</v>
      </c>
      <c r="D35">
        <v>10532.858</v>
      </c>
      <c r="E35">
        <v>-25.510954665500002</v>
      </c>
      <c r="F35">
        <f t="shared" si="0"/>
        <v>0.11833143214165692</v>
      </c>
      <c r="G35">
        <v>3715</v>
      </c>
      <c r="H35">
        <v>0.35270579000000002</v>
      </c>
      <c r="I35">
        <v>0</v>
      </c>
      <c r="J35">
        <v>0</v>
      </c>
      <c r="K35">
        <v>16090.422710000001</v>
      </c>
      <c r="L35">
        <v>18.757489069999998</v>
      </c>
      <c r="M35">
        <v>101.31487199999999</v>
      </c>
      <c r="N35">
        <f t="shared" si="3"/>
        <v>0.81242510930000011</v>
      </c>
      <c r="O35">
        <v>-7</v>
      </c>
      <c r="P35">
        <f t="shared" si="4"/>
        <v>0.92999999999999994</v>
      </c>
      <c r="Q35">
        <f t="shared" si="5"/>
        <v>8.9405946822919385E-2</v>
      </c>
    </row>
    <row r="36" spans="1:17" x14ac:dyDescent="0.35">
      <c r="A36" t="s">
        <v>48</v>
      </c>
      <c r="B36" t="s">
        <v>15</v>
      </c>
      <c r="C36">
        <v>20826.080000000002</v>
      </c>
      <c r="D36">
        <v>10032.8652</v>
      </c>
      <c r="E36">
        <v>-1.4605139409999999</v>
      </c>
      <c r="F36">
        <f t="shared" si="0"/>
        <v>4.8016717500364924E-2</v>
      </c>
      <c r="G36">
        <v>962</v>
      </c>
      <c r="H36">
        <v>9.5884871999999996E-2</v>
      </c>
      <c r="I36">
        <v>3039.8</v>
      </c>
      <c r="J36">
        <v>0.30298423600000002</v>
      </c>
      <c r="K36">
        <v>5579.2</v>
      </c>
      <c r="L36">
        <v>27.474724399999999</v>
      </c>
      <c r="M36">
        <v>24.012350489999999</v>
      </c>
      <c r="N36">
        <f t="shared" si="3"/>
        <v>0.72525275600000005</v>
      </c>
      <c r="O36">
        <v>-5</v>
      </c>
      <c r="P36">
        <f t="shared" si="4"/>
        <v>0.95</v>
      </c>
      <c r="Q36">
        <f t="shared" si="5"/>
        <v>3.3083043866152434E-2</v>
      </c>
    </row>
    <row r="37" spans="1:17" x14ac:dyDescent="0.35">
      <c r="A37" t="s">
        <v>160</v>
      </c>
      <c r="B37" t="s">
        <v>11</v>
      </c>
      <c r="C37">
        <v>502.26</v>
      </c>
      <c r="D37" t="s">
        <v>16</v>
      </c>
      <c r="E37" s="3">
        <v>-2.0384184992499996</v>
      </c>
      <c r="F37">
        <f t="shared" si="0"/>
        <v>1.9910006769402302</v>
      </c>
      <c r="G37" t="s">
        <v>16</v>
      </c>
      <c r="H37" t="s">
        <v>16</v>
      </c>
      <c r="I37">
        <v>6913.3</v>
      </c>
      <c r="J37" t="s">
        <v>16</v>
      </c>
      <c r="K37">
        <v>76677.460000000006</v>
      </c>
      <c r="L37">
        <v>0</v>
      </c>
      <c r="M37">
        <v>110.0456587</v>
      </c>
      <c r="N37">
        <f t="shared" si="3"/>
        <v>1</v>
      </c>
      <c r="O37" t="s">
        <v>16</v>
      </c>
      <c r="P37" t="e">
        <f t="shared" si="4"/>
        <v>#VALUE!</v>
      </c>
      <c r="Q37" t="e">
        <f t="shared" si="5"/>
        <v>#VALUE!</v>
      </c>
    </row>
    <row r="38" spans="1:17" x14ac:dyDescent="0.35">
      <c r="A38" t="s">
        <v>49</v>
      </c>
      <c r="B38" t="s">
        <v>15</v>
      </c>
      <c r="C38">
        <v>57342.78</v>
      </c>
      <c r="D38">
        <v>6261.6872000000003</v>
      </c>
      <c r="E38">
        <v>-3.0248579232499999</v>
      </c>
      <c r="F38">
        <f t="shared" si="0"/>
        <v>1.7438987087825181E-2</v>
      </c>
      <c r="G38">
        <v>1401.4</v>
      </c>
      <c r="H38">
        <v>0.22380549399999999</v>
      </c>
      <c r="I38">
        <v>1274.8</v>
      </c>
      <c r="J38">
        <v>0.203587302</v>
      </c>
      <c r="K38">
        <v>4315</v>
      </c>
      <c r="L38">
        <v>31.55169308</v>
      </c>
      <c r="M38">
        <v>15.15092463</v>
      </c>
      <c r="N38">
        <f t="shared" si="3"/>
        <v>0.68448306919999991</v>
      </c>
      <c r="O38">
        <v>10</v>
      </c>
      <c r="P38">
        <f t="shared" si="4"/>
        <v>1.1000000000000001</v>
      </c>
      <c r="Q38">
        <f t="shared" si="5"/>
        <v>1.3130360546175125E-2</v>
      </c>
    </row>
    <row r="39" spans="1:17" x14ac:dyDescent="0.35">
      <c r="A39" t="s">
        <v>50</v>
      </c>
      <c r="B39" t="s">
        <v>18</v>
      </c>
      <c r="C39">
        <v>2648.5</v>
      </c>
      <c r="D39">
        <v>1172.636</v>
      </c>
      <c r="E39">
        <v>-7.8530633869999997</v>
      </c>
      <c r="F39">
        <f t="shared" si="0"/>
        <v>0.37757221068529356</v>
      </c>
      <c r="G39">
        <v>713.2</v>
      </c>
      <c r="H39">
        <v>0.60820237499999996</v>
      </c>
      <c r="I39">
        <v>4.5</v>
      </c>
      <c r="J39">
        <v>3.8375079999999999E-3</v>
      </c>
      <c r="K39">
        <v>0</v>
      </c>
      <c r="L39">
        <v>100.6349654</v>
      </c>
      <c r="M39">
        <v>0</v>
      </c>
      <c r="N39">
        <f t="shared" si="3"/>
        <v>0</v>
      </c>
      <c r="O39">
        <v>29</v>
      </c>
      <c r="P39">
        <f t="shared" si="4"/>
        <v>1.29</v>
      </c>
      <c r="Q39">
        <f t="shared" si="5"/>
        <v>0</v>
      </c>
    </row>
    <row r="40" spans="1:17" x14ac:dyDescent="0.35">
      <c r="A40" t="s">
        <v>51</v>
      </c>
      <c r="B40" t="s">
        <v>13</v>
      </c>
      <c r="C40">
        <v>7532.8</v>
      </c>
      <c r="D40">
        <v>13142.9648</v>
      </c>
      <c r="E40">
        <v>-11.878762395499999</v>
      </c>
      <c r="F40">
        <f t="shared" si="0"/>
        <v>0.13275276125743415</v>
      </c>
      <c r="G40">
        <v>2044.6</v>
      </c>
      <c r="H40">
        <v>0.155566117</v>
      </c>
      <c r="I40">
        <v>151.80000000000001</v>
      </c>
      <c r="J40">
        <v>1.1549904999999999E-2</v>
      </c>
      <c r="K40">
        <v>937</v>
      </c>
      <c r="L40">
        <v>72.252455999999995</v>
      </c>
      <c r="M40">
        <v>4.8901261199999997</v>
      </c>
      <c r="N40">
        <f t="shared" si="3"/>
        <v>0.27747544000000007</v>
      </c>
      <c r="O40">
        <v>22</v>
      </c>
      <c r="P40">
        <f t="shared" si="4"/>
        <v>1.22</v>
      </c>
      <c r="Q40">
        <f t="shared" si="5"/>
        <v>4.4939469626168238E-2</v>
      </c>
    </row>
    <row r="41" spans="1:17" x14ac:dyDescent="0.35">
      <c r="A41" t="s">
        <v>156</v>
      </c>
      <c r="B41" t="s">
        <v>18</v>
      </c>
      <c r="C41">
        <v>1356.44</v>
      </c>
      <c r="D41">
        <v>2070.5691999999999</v>
      </c>
      <c r="E41">
        <v>-23.961997773499998</v>
      </c>
      <c r="F41">
        <f t="shared" si="0"/>
        <v>0.73722390964583762</v>
      </c>
      <c r="G41">
        <v>142.19999999999999</v>
      </c>
      <c r="H41">
        <v>6.8676767999999999E-2</v>
      </c>
      <c r="I41">
        <v>1</v>
      </c>
      <c r="J41">
        <v>4.8295899999999998E-4</v>
      </c>
      <c r="K41">
        <v>181.8</v>
      </c>
      <c r="L41">
        <v>44.024767799999999</v>
      </c>
      <c r="M41">
        <v>48.868340410000002</v>
      </c>
      <c r="N41">
        <f t="shared" si="3"/>
        <v>0.55975232200000002</v>
      </c>
      <c r="O41">
        <v>67</v>
      </c>
      <c r="P41">
        <f t="shared" si="4"/>
        <v>1.67</v>
      </c>
      <c r="Q41">
        <f t="shared" si="5"/>
        <v>0.68914686808115366</v>
      </c>
    </row>
    <row r="42" spans="1:17" x14ac:dyDescent="0.35">
      <c r="A42" t="s">
        <v>52</v>
      </c>
      <c r="B42" t="s">
        <v>13</v>
      </c>
      <c r="C42">
        <v>6202.14</v>
      </c>
      <c r="D42">
        <v>22593.6672</v>
      </c>
      <c r="E42">
        <v>-5.8793463927500005</v>
      </c>
      <c r="F42">
        <f t="shared" si="0"/>
        <v>0.1612346706136914</v>
      </c>
      <c r="G42">
        <v>1440.8</v>
      </c>
      <c r="H42">
        <v>6.3770082000000006E-2</v>
      </c>
      <c r="I42">
        <v>28.6</v>
      </c>
      <c r="J42">
        <v>1.265841E-3</v>
      </c>
      <c r="K42">
        <v>2822.2</v>
      </c>
      <c r="L42">
        <v>34.026072169999999</v>
      </c>
      <c r="M42">
        <v>9.3918805590000005</v>
      </c>
      <c r="N42">
        <f t="shared" si="3"/>
        <v>0.65973927830000012</v>
      </c>
      <c r="O42">
        <v>36</v>
      </c>
      <c r="P42">
        <f t="shared" si="4"/>
        <v>1.3599999999999999</v>
      </c>
      <c r="Q42">
        <f t="shared" si="5"/>
        <v>0.14466706950955638</v>
      </c>
    </row>
    <row r="43" spans="1:17" x14ac:dyDescent="0.35">
      <c r="A43" t="s">
        <v>158</v>
      </c>
      <c r="B43" t="s">
        <v>18</v>
      </c>
      <c r="C43">
        <v>2938.1</v>
      </c>
      <c r="D43">
        <v>146336.35279999999</v>
      </c>
      <c r="E43">
        <v>-0.40925138174999998</v>
      </c>
      <c r="F43">
        <f t="shared" si="0"/>
        <v>0.34035601238895891</v>
      </c>
      <c r="G43">
        <v>24034.6</v>
      </c>
      <c r="H43">
        <v>0.16424216899999999</v>
      </c>
      <c r="I43">
        <v>671</v>
      </c>
      <c r="J43">
        <v>4.5853270000000002E-3</v>
      </c>
      <c r="K43">
        <v>20879.400000000001</v>
      </c>
      <c r="L43">
        <v>54.324073859999999</v>
      </c>
      <c r="M43">
        <v>19.092362510000001</v>
      </c>
      <c r="N43">
        <f t="shared" si="3"/>
        <v>0.45675926140000001</v>
      </c>
      <c r="O43">
        <v>54</v>
      </c>
      <c r="P43">
        <f t="shared" si="4"/>
        <v>1.54</v>
      </c>
      <c r="Q43">
        <f t="shared" si="5"/>
        <v>0.23940957168101837</v>
      </c>
    </row>
    <row r="44" spans="1:17" x14ac:dyDescent="0.35">
      <c r="A44" t="s">
        <v>53</v>
      </c>
      <c r="B44" t="s">
        <v>13</v>
      </c>
      <c r="C44">
        <v>4008.8</v>
      </c>
      <c r="D44">
        <v>6428.9040000000005</v>
      </c>
      <c r="E44">
        <v>-11.9430625015</v>
      </c>
      <c r="F44">
        <f t="shared" si="0"/>
        <v>0.24945120734384352</v>
      </c>
      <c r="G44">
        <v>1206.8</v>
      </c>
      <c r="H44">
        <v>0.18771473299999999</v>
      </c>
      <c r="I44">
        <v>240.6</v>
      </c>
      <c r="J44">
        <v>3.7424731000000003E-2</v>
      </c>
      <c r="K44">
        <v>837</v>
      </c>
      <c r="L44">
        <v>66.925465840000001</v>
      </c>
      <c r="M44">
        <v>7.5556859469999997</v>
      </c>
      <c r="N44">
        <f t="shared" si="3"/>
        <v>0.33074534159999996</v>
      </c>
      <c r="O44">
        <v>4</v>
      </c>
      <c r="P44">
        <f t="shared" si="4"/>
        <v>1.04</v>
      </c>
      <c r="Q44">
        <f t="shared" si="5"/>
        <v>8.5805017776890827E-2</v>
      </c>
    </row>
    <row r="45" spans="1:17" x14ac:dyDescent="0.35">
      <c r="A45" t="s">
        <v>54</v>
      </c>
      <c r="B45" t="s">
        <v>13</v>
      </c>
      <c r="C45">
        <v>8454.26</v>
      </c>
      <c r="D45">
        <v>1726.7760000000001</v>
      </c>
      <c r="E45">
        <v>-0.62640057874999999</v>
      </c>
      <c r="F45">
        <f t="shared" si="0"/>
        <v>0.11828356355257585</v>
      </c>
      <c r="G45" t="s">
        <v>16</v>
      </c>
      <c r="H45" t="s">
        <v>16</v>
      </c>
      <c r="J45" t="s">
        <v>16</v>
      </c>
      <c r="K45" t="s">
        <v>16</v>
      </c>
      <c r="L45" t="s">
        <v>16</v>
      </c>
      <c r="M45" t="s">
        <v>16</v>
      </c>
      <c r="N45" t="e">
        <f t="shared" si="3"/>
        <v>#VALUE!</v>
      </c>
      <c r="O45">
        <v>93</v>
      </c>
      <c r="P45">
        <f t="shared" si="4"/>
        <v>1.9300000000000002</v>
      </c>
      <c r="Q45" t="e">
        <f t="shared" si="5"/>
        <v>#VALUE!</v>
      </c>
    </row>
    <row r="46" spans="1:17" x14ac:dyDescent="0.35">
      <c r="A46" t="s">
        <v>55</v>
      </c>
      <c r="B46" t="s">
        <v>15</v>
      </c>
      <c r="C46">
        <v>20545.080000000002</v>
      </c>
      <c r="D46">
        <v>1145.1786</v>
      </c>
      <c r="E46">
        <v>-0.90827863099999995</v>
      </c>
      <c r="F46">
        <f t="shared" si="0"/>
        <v>4.8673453693049623E-2</v>
      </c>
      <c r="G46">
        <v>134</v>
      </c>
      <c r="H46">
        <v>0.11701231600000001</v>
      </c>
      <c r="I46">
        <v>509.6</v>
      </c>
      <c r="J46">
        <v>0.44499609099999998</v>
      </c>
      <c r="K46">
        <v>655.8</v>
      </c>
      <c r="L46">
        <v>47.822983579999999</v>
      </c>
      <c r="M46">
        <v>20.136206479999998</v>
      </c>
      <c r="N46">
        <f t="shared" si="3"/>
        <v>0.5217701642</v>
      </c>
      <c r="O46">
        <v>-12</v>
      </c>
      <c r="P46">
        <f t="shared" si="4"/>
        <v>0.88</v>
      </c>
      <c r="Q46">
        <f t="shared" si="5"/>
        <v>2.2348793214531169E-2</v>
      </c>
    </row>
    <row r="47" spans="1:17" x14ac:dyDescent="0.35">
      <c r="A47" t="s">
        <v>163</v>
      </c>
      <c r="B47" t="s">
        <v>18</v>
      </c>
      <c r="C47">
        <v>3717.44</v>
      </c>
      <c r="D47" t="s">
        <v>16</v>
      </c>
      <c r="E47">
        <v>-23.59274826</v>
      </c>
      <c r="F47">
        <f t="shared" si="0"/>
        <v>0.26900232418008091</v>
      </c>
      <c r="G47" t="s">
        <v>16</v>
      </c>
      <c r="H47" t="s">
        <v>16</v>
      </c>
      <c r="I47">
        <v>3.2</v>
      </c>
      <c r="J47" t="s">
        <v>16</v>
      </c>
      <c r="K47">
        <v>83.4</v>
      </c>
      <c r="L47">
        <v>0</v>
      </c>
      <c r="M47">
        <v>1.1283734510000001</v>
      </c>
      <c r="N47">
        <f t="shared" si="3"/>
        <v>1</v>
      </c>
      <c r="O47" t="s">
        <v>16</v>
      </c>
      <c r="P47" t="e">
        <f t="shared" si="4"/>
        <v>#VALUE!</v>
      </c>
      <c r="Q47" t="e">
        <f t="shared" si="5"/>
        <v>#VALUE!</v>
      </c>
    </row>
    <row r="48" spans="1:17" x14ac:dyDescent="0.35">
      <c r="A48" t="s">
        <v>56</v>
      </c>
      <c r="B48" t="s">
        <v>11</v>
      </c>
      <c r="C48">
        <v>738.08</v>
      </c>
      <c r="D48">
        <v>181434.78020000001</v>
      </c>
      <c r="E48">
        <v>-8.2537583550000004</v>
      </c>
      <c r="F48">
        <f t="shared" si="0"/>
        <v>1.3548666811185779</v>
      </c>
      <c r="G48">
        <v>2284.4</v>
      </c>
      <c r="H48">
        <v>1.259075E-2</v>
      </c>
      <c r="I48">
        <v>63.8</v>
      </c>
      <c r="J48">
        <v>3.5164199999999999E-4</v>
      </c>
      <c r="K48">
        <v>14517.8</v>
      </c>
      <c r="L48">
        <v>13.64766047</v>
      </c>
      <c r="M48">
        <v>27.692835339999998</v>
      </c>
      <c r="N48">
        <f t="shared" si="3"/>
        <v>0.8635233953</v>
      </c>
      <c r="O48">
        <v>74</v>
      </c>
      <c r="P48">
        <f t="shared" si="4"/>
        <v>1.74</v>
      </c>
      <c r="Q48">
        <f t="shared" si="5"/>
        <v>2.0357287933855406</v>
      </c>
    </row>
    <row r="49" spans="1:17" x14ac:dyDescent="0.35">
      <c r="A49" t="s">
        <v>178</v>
      </c>
      <c r="B49" t="s">
        <v>16</v>
      </c>
      <c r="C49" t="s">
        <v>16</v>
      </c>
      <c r="D49">
        <v>9967.3068000000003</v>
      </c>
      <c r="E49">
        <v>-13.956203567500001</v>
      </c>
      <c r="F49" t="s">
        <v>16</v>
      </c>
      <c r="G49" t="s">
        <v>16</v>
      </c>
      <c r="H49" t="s">
        <v>16</v>
      </c>
      <c r="I49" t="s">
        <v>16</v>
      </c>
      <c r="J49" t="s">
        <v>16</v>
      </c>
      <c r="K49" t="s">
        <v>16</v>
      </c>
      <c r="L49" t="s">
        <v>16</v>
      </c>
      <c r="M49" t="s">
        <v>16</v>
      </c>
      <c r="N49" t="e">
        <f t="shared" si="3"/>
        <v>#VALUE!</v>
      </c>
      <c r="O49" t="s">
        <v>16</v>
      </c>
      <c r="P49" t="s">
        <v>16</v>
      </c>
      <c r="Q49" t="e">
        <f t="shared" si="5"/>
        <v>#VALUE!</v>
      </c>
    </row>
    <row r="50" spans="1:17" x14ac:dyDescent="0.35">
      <c r="A50" t="s">
        <v>57</v>
      </c>
      <c r="B50" t="s">
        <v>15</v>
      </c>
      <c r="C50">
        <v>46329.1</v>
      </c>
      <c r="D50">
        <v>5745.68</v>
      </c>
      <c r="E50">
        <v>-5.084713969500001</v>
      </c>
      <c r="F50">
        <f t="shared" ref="F50:F81" si="6">1/C50*1000</f>
        <v>2.1584705940758616E-2</v>
      </c>
      <c r="G50">
        <v>446.4</v>
      </c>
      <c r="H50">
        <v>7.7693154E-2</v>
      </c>
      <c r="I50">
        <v>227.6</v>
      </c>
      <c r="J50">
        <v>3.9612370000000001E-2</v>
      </c>
      <c r="K50">
        <v>805.4</v>
      </c>
      <c r="L50">
        <v>43.58523726</v>
      </c>
      <c r="M50">
        <v>9.133362515</v>
      </c>
      <c r="N50">
        <f t="shared" si="3"/>
        <v>0.56414762740000002</v>
      </c>
      <c r="O50">
        <v>4</v>
      </c>
      <c r="P50">
        <f t="shared" si="4"/>
        <v>1.04</v>
      </c>
      <c r="Q50">
        <f t="shared" si="5"/>
        <v>1.2664039070389887E-2</v>
      </c>
    </row>
    <row r="51" spans="1:17" x14ac:dyDescent="0.35">
      <c r="A51" t="s">
        <v>58</v>
      </c>
      <c r="B51" t="s">
        <v>15</v>
      </c>
      <c r="C51">
        <v>38909.839999999997</v>
      </c>
      <c r="D51">
        <v>70831.433399999994</v>
      </c>
      <c r="E51">
        <v>-5.6261471747499998</v>
      </c>
      <c r="F51">
        <f t="shared" si="6"/>
        <v>2.5700439785925618E-2</v>
      </c>
      <c r="G51">
        <v>6455.4</v>
      </c>
      <c r="H51">
        <v>9.1137502999999995E-2</v>
      </c>
      <c r="I51">
        <v>26809.4</v>
      </c>
      <c r="J51">
        <v>0.37849579900000002</v>
      </c>
      <c r="K51">
        <v>51050</v>
      </c>
      <c r="L51">
        <v>21.030101640000002</v>
      </c>
      <c r="M51">
        <v>29.25305462</v>
      </c>
      <c r="N51">
        <f t="shared" si="3"/>
        <v>0.78969898360000002</v>
      </c>
      <c r="O51">
        <v>9</v>
      </c>
      <c r="P51">
        <f t="shared" si="4"/>
        <v>1.0900000000000001</v>
      </c>
      <c r="Q51">
        <f t="shared" si="5"/>
        <v>2.2122216182950127E-2</v>
      </c>
    </row>
    <row r="52" spans="1:17" x14ac:dyDescent="0.35">
      <c r="A52" t="s">
        <v>59</v>
      </c>
      <c r="B52" t="s">
        <v>13</v>
      </c>
      <c r="C52">
        <v>7201.44</v>
      </c>
      <c r="D52">
        <v>3039.0929999999998</v>
      </c>
      <c r="E52">
        <v>-5.1560496689999997</v>
      </c>
      <c r="F52">
        <f t="shared" si="6"/>
        <v>0.13886111666555578</v>
      </c>
      <c r="G52">
        <v>60.45</v>
      </c>
      <c r="H52">
        <v>1.9890802999999999E-2</v>
      </c>
      <c r="I52">
        <v>0.6</v>
      </c>
      <c r="J52">
        <v>1.9742699999999999E-4</v>
      </c>
      <c r="K52">
        <v>50.6</v>
      </c>
      <c r="L52">
        <v>54.730647349999998</v>
      </c>
      <c r="M52">
        <v>2.926682553</v>
      </c>
      <c r="N52">
        <f t="shared" si="3"/>
        <v>0.4526935265</v>
      </c>
      <c r="O52">
        <v>69</v>
      </c>
      <c r="P52">
        <f t="shared" si="4"/>
        <v>1.69</v>
      </c>
      <c r="Q52">
        <f t="shared" si="5"/>
        <v>0.10623598332902864</v>
      </c>
    </row>
    <row r="53" spans="1:17" x14ac:dyDescent="0.35">
      <c r="A53" t="s">
        <v>164</v>
      </c>
      <c r="B53" t="s">
        <v>11</v>
      </c>
      <c r="C53">
        <v>658.12</v>
      </c>
      <c r="D53">
        <v>4687.4471999999996</v>
      </c>
      <c r="E53">
        <v>-5.3299497240000004</v>
      </c>
      <c r="F53">
        <f t="shared" si="6"/>
        <v>1.5194797301403999</v>
      </c>
      <c r="G53">
        <v>241.2</v>
      </c>
      <c r="H53">
        <v>5.1456580000000002E-2</v>
      </c>
      <c r="I53">
        <v>0.7</v>
      </c>
      <c r="J53">
        <v>1.4933500000000001E-4</v>
      </c>
      <c r="K53">
        <v>66</v>
      </c>
      <c r="L53">
        <v>78.694942900000001</v>
      </c>
      <c r="M53">
        <v>14.859175540000001</v>
      </c>
      <c r="N53">
        <f t="shared" si="3"/>
        <v>0.21305057099999999</v>
      </c>
      <c r="O53">
        <v>121</v>
      </c>
      <c r="P53">
        <f t="shared" si="4"/>
        <v>2.21</v>
      </c>
      <c r="Q53">
        <f t="shared" si="5"/>
        <v>0.71543451332583718</v>
      </c>
    </row>
    <row r="54" spans="1:17" x14ac:dyDescent="0.35">
      <c r="A54" t="s">
        <v>60</v>
      </c>
      <c r="B54" t="s">
        <v>13</v>
      </c>
      <c r="C54">
        <v>4370.26</v>
      </c>
      <c r="D54">
        <v>3544.2936</v>
      </c>
      <c r="E54">
        <v>-12.475978990750001</v>
      </c>
      <c r="F54">
        <f t="shared" si="6"/>
        <v>0.22881933797989135</v>
      </c>
      <c r="G54">
        <v>796.8</v>
      </c>
      <c r="H54">
        <v>0.224812075</v>
      </c>
      <c r="I54">
        <v>28.4</v>
      </c>
      <c r="J54">
        <v>8.01288E-3</v>
      </c>
      <c r="K54">
        <v>308.39999999999998</v>
      </c>
      <c r="L54">
        <v>73.997028229999998</v>
      </c>
      <c r="M54">
        <v>10.879035979999999</v>
      </c>
      <c r="N54">
        <f t="shared" si="3"/>
        <v>0.2600297177</v>
      </c>
      <c r="O54">
        <v>-11</v>
      </c>
      <c r="P54">
        <f t="shared" si="4"/>
        <v>0.89</v>
      </c>
      <c r="Q54">
        <f t="shared" si="5"/>
        <v>5.2954846794698709E-2</v>
      </c>
    </row>
    <row r="55" spans="1:17" x14ac:dyDescent="0.35">
      <c r="A55" t="s">
        <v>61</v>
      </c>
      <c r="B55" t="s">
        <v>15</v>
      </c>
      <c r="C55">
        <v>44527.28</v>
      </c>
      <c r="D55">
        <v>75417.253599999996</v>
      </c>
      <c r="E55">
        <v>-3.4400028615</v>
      </c>
      <c r="F55">
        <f t="shared" si="6"/>
        <v>2.245814251398244E-2</v>
      </c>
      <c r="G55">
        <v>17555.2</v>
      </c>
      <c r="H55">
        <v>0.23277432100000001</v>
      </c>
      <c r="I55">
        <v>13996.6</v>
      </c>
      <c r="J55">
        <v>0.18558883200000001</v>
      </c>
      <c r="K55">
        <v>27919.200000000001</v>
      </c>
      <c r="L55">
        <v>55.77009829</v>
      </c>
      <c r="M55">
        <v>17.527485259999999</v>
      </c>
      <c r="N55">
        <f t="shared" si="3"/>
        <v>0.44229901710000002</v>
      </c>
      <c r="O55">
        <v>-6</v>
      </c>
      <c r="P55">
        <f t="shared" si="4"/>
        <v>0.94</v>
      </c>
      <c r="Q55">
        <f t="shared" si="5"/>
        <v>9.3372214982365871E-3</v>
      </c>
    </row>
    <row r="56" spans="1:17" x14ac:dyDescent="0.35">
      <c r="A56" t="s">
        <v>62</v>
      </c>
      <c r="B56" t="s">
        <v>18</v>
      </c>
      <c r="C56">
        <v>1991.66</v>
      </c>
      <c r="D56">
        <v>48116.582999999999</v>
      </c>
      <c r="E56">
        <v>-17.7541271925</v>
      </c>
      <c r="F56">
        <f t="shared" si="6"/>
        <v>0.5020937308576765</v>
      </c>
      <c r="G56">
        <v>2322.1999999999998</v>
      </c>
      <c r="H56">
        <v>4.8261946999999999E-2</v>
      </c>
      <c r="I56">
        <v>129.6</v>
      </c>
      <c r="J56">
        <v>2.6934580000000001E-3</v>
      </c>
      <c r="K56">
        <v>3038.6</v>
      </c>
      <c r="L56">
        <v>44.391344240000002</v>
      </c>
      <c r="M56">
        <v>5.1653907600000002</v>
      </c>
      <c r="N56">
        <f t="shared" si="3"/>
        <v>0.55608655760000003</v>
      </c>
      <c r="O56">
        <v>68</v>
      </c>
      <c r="P56">
        <f t="shared" si="4"/>
        <v>1.6800000000000002</v>
      </c>
      <c r="Q56">
        <f t="shared" si="5"/>
        <v>0.46906872496711294</v>
      </c>
    </row>
    <row r="57" spans="1:17" x14ac:dyDescent="0.35">
      <c r="A57" t="s">
        <v>63</v>
      </c>
      <c r="B57" t="s">
        <v>15</v>
      </c>
      <c r="C57">
        <v>18698.18</v>
      </c>
      <c r="D57">
        <v>9844.1746000000003</v>
      </c>
      <c r="E57">
        <v>-5.7943509739999994</v>
      </c>
      <c r="F57">
        <f t="shared" si="6"/>
        <v>5.3481140945268471E-2</v>
      </c>
      <c r="G57">
        <v>2640</v>
      </c>
      <c r="H57">
        <v>0.26817890900000002</v>
      </c>
      <c r="I57">
        <v>764.8</v>
      </c>
      <c r="J57">
        <v>7.7690617000000003E-2</v>
      </c>
      <c r="K57">
        <v>3026</v>
      </c>
      <c r="L57">
        <v>53.864359749999998</v>
      </c>
      <c r="M57">
        <v>16.25259956</v>
      </c>
      <c r="N57">
        <f t="shared" si="3"/>
        <v>0.46135640250000004</v>
      </c>
      <c r="O57">
        <v>-10</v>
      </c>
      <c r="P57">
        <f t="shared" si="4"/>
        <v>0.9</v>
      </c>
      <c r="Q57">
        <f t="shared" si="5"/>
        <v>2.2206480109294064E-2</v>
      </c>
    </row>
    <row r="58" spans="1:17" x14ac:dyDescent="0.35">
      <c r="A58" t="s">
        <v>64</v>
      </c>
      <c r="B58" t="s">
        <v>15</v>
      </c>
      <c r="C58">
        <v>50267.62</v>
      </c>
      <c r="D58" t="s">
        <v>16</v>
      </c>
      <c r="E58">
        <v>-3.0337350132499998</v>
      </c>
      <c r="F58">
        <f t="shared" si="6"/>
        <v>1.9893521913311191E-2</v>
      </c>
      <c r="G58" t="s">
        <v>16</v>
      </c>
      <c r="H58" t="s">
        <v>16</v>
      </c>
      <c r="J58" t="s">
        <v>16</v>
      </c>
      <c r="K58" t="s">
        <v>16</v>
      </c>
      <c r="L58" t="s">
        <v>16</v>
      </c>
      <c r="M58" t="s">
        <v>16</v>
      </c>
      <c r="N58" t="e">
        <f t="shared" si="3"/>
        <v>#VALUE!</v>
      </c>
      <c r="O58" t="s">
        <v>16</v>
      </c>
      <c r="P58" t="s">
        <v>16</v>
      </c>
      <c r="Q58" t="e">
        <f t="shared" si="5"/>
        <v>#VALUE!</v>
      </c>
    </row>
    <row r="59" spans="1:17" x14ac:dyDescent="0.35">
      <c r="A59" t="s">
        <v>65</v>
      </c>
      <c r="B59" t="s">
        <v>13</v>
      </c>
      <c r="C59">
        <v>4351.1000000000004</v>
      </c>
      <c r="D59">
        <v>26881.789400000001</v>
      </c>
      <c r="E59">
        <v>-8.2474515732500002</v>
      </c>
      <c r="F59">
        <f t="shared" si="6"/>
        <v>0.22982694031394357</v>
      </c>
      <c r="G59">
        <v>2141</v>
      </c>
      <c r="H59">
        <v>7.9644995999999996E-2</v>
      </c>
      <c r="I59">
        <v>186.6</v>
      </c>
      <c r="J59">
        <v>6.9415019999999996E-3</v>
      </c>
      <c r="K59">
        <v>1977</v>
      </c>
      <c r="L59">
        <v>54.45897136</v>
      </c>
      <c r="M59">
        <v>4.1125537520000002</v>
      </c>
      <c r="N59">
        <f t="shared" si="3"/>
        <v>0.45541028640000003</v>
      </c>
      <c r="O59">
        <v>58</v>
      </c>
      <c r="P59">
        <f t="shared" si="4"/>
        <v>1.58</v>
      </c>
      <c r="Q59">
        <f t="shared" si="5"/>
        <v>0.16537157328307783</v>
      </c>
    </row>
    <row r="60" spans="1:17" x14ac:dyDescent="0.35">
      <c r="A60" t="s">
        <v>66</v>
      </c>
      <c r="B60" t="s">
        <v>18</v>
      </c>
      <c r="C60">
        <v>861.74</v>
      </c>
      <c r="D60">
        <v>26026.106599999999</v>
      </c>
      <c r="E60">
        <v>-24.575914794999999</v>
      </c>
      <c r="F60">
        <f t="shared" si="6"/>
        <v>1.1604428249820131</v>
      </c>
      <c r="G60">
        <v>1494</v>
      </c>
      <c r="H60">
        <v>5.7403899000000001E-2</v>
      </c>
      <c r="I60">
        <v>0.4</v>
      </c>
      <c r="J60" s="1">
        <v>1.5369199999999998E-5</v>
      </c>
      <c r="K60">
        <v>3060.6</v>
      </c>
      <c r="L60">
        <v>32.804883400000001</v>
      </c>
      <c r="M60">
        <v>21.26705982</v>
      </c>
      <c r="N60">
        <f t="shared" si="3"/>
        <v>0.67195116600000004</v>
      </c>
      <c r="O60">
        <v>96</v>
      </c>
      <c r="P60">
        <f t="shared" si="4"/>
        <v>1.96</v>
      </c>
      <c r="Q60">
        <f t="shared" si="5"/>
        <v>1.5283313822730755</v>
      </c>
    </row>
    <row r="61" spans="1:17" x14ac:dyDescent="0.35">
      <c r="A61" t="s">
        <v>67</v>
      </c>
      <c r="B61" t="s">
        <v>11</v>
      </c>
      <c r="C61">
        <v>691.82</v>
      </c>
      <c r="D61">
        <v>3408.9452000000001</v>
      </c>
      <c r="E61">
        <v>-1.8952069904999997</v>
      </c>
      <c r="F61">
        <f t="shared" si="6"/>
        <v>1.4454626926079037</v>
      </c>
      <c r="G61">
        <v>142.6</v>
      </c>
      <c r="H61">
        <v>4.1831120999999999E-2</v>
      </c>
      <c r="I61">
        <v>0</v>
      </c>
      <c r="J61">
        <v>0</v>
      </c>
      <c r="K61">
        <v>188.2</v>
      </c>
      <c r="L61">
        <v>43.107617900000001</v>
      </c>
      <c r="M61">
        <v>15.393549760000001</v>
      </c>
      <c r="N61">
        <f t="shared" si="3"/>
        <v>0.56892382099999994</v>
      </c>
      <c r="O61">
        <v>76</v>
      </c>
      <c r="P61">
        <f t="shared" si="4"/>
        <v>1.76</v>
      </c>
      <c r="Q61">
        <f t="shared" si="5"/>
        <v>1.4473503584169292</v>
      </c>
    </row>
    <row r="62" spans="1:17" x14ac:dyDescent="0.35">
      <c r="A62" t="s">
        <v>68</v>
      </c>
      <c r="B62" t="s">
        <v>15</v>
      </c>
      <c r="C62">
        <v>6073.4</v>
      </c>
      <c r="D62">
        <v>812.52380000000005</v>
      </c>
      <c r="E62">
        <v>-13.383262093500001</v>
      </c>
      <c r="F62">
        <f t="shared" si="6"/>
        <v>0.16465241874403136</v>
      </c>
      <c r="G62">
        <v>103.2</v>
      </c>
      <c r="H62">
        <v>0.127011664</v>
      </c>
      <c r="I62">
        <v>292.60000000000002</v>
      </c>
      <c r="J62">
        <v>0.36011252799999999</v>
      </c>
      <c r="K62">
        <v>636.20000000000005</v>
      </c>
      <c r="L62">
        <v>23.097582809999999</v>
      </c>
      <c r="M62">
        <v>20.84992446</v>
      </c>
      <c r="N62">
        <f t="shared" si="3"/>
        <v>0.76902417189999994</v>
      </c>
      <c r="O62">
        <v>5</v>
      </c>
      <c r="P62">
        <f t="shared" si="4"/>
        <v>1.05</v>
      </c>
      <c r="Q62">
        <f t="shared" si="5"/>
        <v>0.13295277447475878</v>
      </c>
    </row>
    <row r="63" spans="1:17" x14ac:dyDescent="0.35">
      <c r="A63" t="s">
        <v>69</v>
      </c>
      <c r="B63" t="s">
        <v>18</v>
      </c>
      <c r="C63">
        <v>1388.68</v>
      </c>
      <c r="D63">
        <v>14023.725200000001</v>
      </c>
      <c r="E63">
        <v>-15.314735114749999</v>
      </c>
      <c r="F63">
        <f t="shared" si="6"/>
        <v>0.720108304288965</v>
      </c>
      <c r="G63">
        <v>1235.4000000000001</v>
      </c>
      <c r="H63">
        <v>8.8093568999999997E-2</v>
      </c>
      <c r="I63">
        <v>1.2</v>
      </c>
      <c r="J63" s="1">
        <v>8.5569300000000001E-5</v>
      </c>
      <c r="K63">
        <v>400.8</v>
      </c>
      <c r="L63">
        <v>75.559633030000001</v>
      </c>
      <c r="M63">
        <v>8.2674802130000007</v>
      </c>
      <c r="N63">
        <f t="shared" si="3"/>
        <v>0.24440366969999999</v>
      </c>
      <c r="O63">
        <v>28</v>
      </c>
      <c r="P63">
        <f t="shared" si="4"/>
        <v>1.28</v>
      </c>
      <c r="Q63">
        <f t="shared" si="5"/>
        <v>0.22527630355157413</v>
      </c>
    </row>
    <row r="64" spans="1:17" x14ac:dyDescent="0.35">
      <c r="A64" t="s">
        <v>70</v>
      </c>
      <c r="B64" t="s">
        <v>18</v>
      </c>
      <c r="C64">
        <v>2386.62</v>
      </c>
      <c r="D64">
        <v>11057.266</v>
      </c>
      <c r="E64">
        <v>-20.398357457500001</v>
      </c>
      <c r="F64">
        <f t="shared" si="6"/>
        <v>0.41900260619621055</v>
      </c>
      <c r="G64">
        <v>1342.2</v>
      </c>
      <c r="H64">
        <v>0.121386245</v>
      </c>
      <c r="I64">
        <v>5521.2218130000001</v>
      </c>
      <c r="J64">
        <v>0.49932974499999999</v>
      </c>
      <c r="K64">
        <v>712</v>
      </c>
      <c r="L64">
        <v>-38.713341669999998</v>
      </c>
      <c r="M64">
        <v>5.1834557490000002</v>
      </c>
      <c r="N64">
        <f t="shared" si="3"/>
        <v>1.3871334167</v>
      </c>
      <c r="O64">
        <v>33</v>
      </c>
      <c r="P64">
        <f t="shared" si="4"/>
        <v>1.33</v>
      </c>
      <c r="Q64">
        <f t="shared" si="5"/>
        <v>0.77301264726307495</v>
      </c>
    </row>
    <row r="65" spans="1:17" x14ac:dyDescent="0.35">
      <c r="A65" t="s">
        <v>71</v>
      </c>
      <c r="B65" t="s">
        <v>15</v>
      </c>
      <c r="C65">
        <v>14730.86</v>
      </c>
      <c r="D65">
        <v>8453.8526000000002</v>
      </c>
      <c r="E65">
        <v>-26.929821867499999</v>
      </c>
      <c r="F65">
        <f t="shared" si="6"/>
        <v>6.7884699196109399E-2</v>
      </c>
      <c r="G65">
        <v>1119.5999999999999</v>
      </c>
      <c r="H65">
        <v>0.13243666000000001</v>
      </c>
      <c r="I65">
        <v>6187.8</v>
      </c>
      <c r="J65">
        <v>0.73195030599999999</v>
      </c>
      <c r="K65">
        <v>13202.4</v>
      </c>
      <c r="L65">
        <v>13.7641071</v>
      </c>
      <c r="M65">
        <v>63.595069389999999</v>
      </c>
      <c r="N65">
        <f t="shared" si="3"/>
        <v>0.862358929</v>
      </c>
      <c r="O65">
        <v>-14</v>
      </c>
      <c r="P65">
        <f t="shared" si="4"/>
        <v>0.86</v>
      </c>
      <c r="Q65">
        <f t="shared" si="5"/>
        <v>5.0345239785049893E-2</v>
      </c>
    </row>
    <row r="66" spans="1:17" x14ac:dyDescent="0.35">
      <c r="A66" t="s">
        <v>72</v>
      </c>
      <c r="B66" t="s">
        <v>15</v>
      </c>
      <c r="C66">
        <v>65970.820000000007</v>
      </c>
      <c r="D66">
        <v>386.53559999999999</v>
      </c>
      <c r="E66">
        <v>-0.134536404</v>
      </c>
      <c r="F66">
        <f t="shared" si="6"/>
        <v>1.515821692075375E-2</v>
      </c>
      <c r="G66">
        <v>117.8</v>
      </c>
      <c r="H66">
        <v>0.30475847499999997</v>
      </c>
      <c r="I66">
        <v>0.33333332999999998</v>
      </c>
      <c r="J66">
        <v>8.6236099999999997E-4</v>
      </c>
      <c r="K66" t="s">
        <v>16</v>
      </c>
      <c r="L66" t="s">
        <v>16</v>
      </c>
      <c r="M66" t="s">
        <v>16</v>
      </c>
      <c r="N66" t="e">
        <f t="shared" si="3"/>
        <v>#VALUE!</v>
      </c>
      <c r="O66">
        <v>16</v>
      </c>
      <c r="P66">
        <f t="shared" si="4"/>
        <v>1.1599999999999999</v>
      </c>
      <c r="Q66" t="e">
        <f t="shared" ref="Q66:Q97" si="7">F66*N66*P66</f>
        <v>#VALUE!</v>
      </c>
    </row>
    <row r="67" spans="1:17" x14ac:dyDescent="0.35">
      <c r="A67" t="s">
        <v>73</v>
      </c>
      <c r="B67" t="s">
        <v>18</v>
      </c>
      <c r="C67">
        <v>1857.42</v>
      </c>
      <c r="D67">
        <v>1686933.0970000001</v>
      </c>
      <c r="E67">
        <v>-1.6579968442500002</v>
      </c>
      <c r="F67">
        <f t="shared" si="6"/>
        <v>0.53838119542160634</v>
      </c>
      <c r="G67">
        <v>1973.6</v>
      </c>
      <c r="H67">
        <v>1.1699340000000001E-3</v>
      </c>
      <c r="I67">
        <v>18323.2</v>
      </c>
      <c r="J67">
        <v>1.0861842E-2</v>
      </c>
      <c r="K67">
        <v>301588.59999999998</v>
      </c>
      <c r="L67">
        <v>0.691910994</v>
      </c>
      <c r="M67">
        <v>19.421854580000002</v>
      </c>
      <c r="N67">
        <f t="shared" ref="N67:N130" si="8">MAX(0, (100-L67)/100)</f>
        <v>0.99308089006</v>
      </c>
      <c r="O67">
        <v>26</v>
      </c>
      <c r="P67">
        <f t="shared" ref="P67:P98" si="9">O67/100+1</f>
        <v>1.26</v>
      </c>
      <c r="Q67">
        <f t="shared" si="7"/>
        <v>0.67366665669347803</v>
      </c>
    </row>
    <row r="68" spans="1:17" x14ac:dyDescent="0.35">
      <c r="A68" t="s">
        <v>74</v>
      </c>
      <c r="B68" t="s">
        <v>13</v>
      </c>
      <c r="C68">
        <v>3755.02</v>
      </c>
      <c r="D68">
        <v>319958.23839999997</v>
      </c>
      <c r="E68">
        <v>-2.1622722329999999</v>
      </c>
      <c r="F68">
        <f t="shared" si="6"/>
        <v>0.2663101661242816</v>
      </c>
      <c r="G68">
        <v>16114.8</v>
      </c>
      <c r="H68">
        <v>5.0365322999999997E-2</v>
      </c>
      <c r="I68">
        <v>632.20000000000005</v>
      </c>
      <c r="J68">
        <v>1.9758829999999999E-3</v>
      </c>
      <c r="K68">
        <v>82036</v>
      </c>
      <c r="L68">
        <v>16.524847569999999</v>
      </c>
      <c r="M68">
        <v>15.12232528</v>
      </c>
      <c r="N68">
        <f t="shared" si="8"/>
        <v>0.8347515243000001</v>
      </c>
      <c r="O68">
        <v>21</v>
      </c>
      <c r="P68">
        <f t="shared" si="9"/>
        <v>1.21</v>
      </c>
      <c r="Q68">
        <f t="shared" si="7"/>
        <v>0.26898640870168466</v>
      </c>
    </row>
    <row r="69" spans="1:17" x14ac:dyDescent="0.35">
      <c r="A69" t="s">
        <v>157</v>
      </c>
      <c r="B69" t="s">
        <v>13</v>
      </c>
      <c r="C69">
        <v>4674.8599999999997</v>
      </c>
      <c r="D69">
        <v>92192.488599999997</v>
      </c>
      <c r="E69">
        <v>-1.720774467</v>
      </c>
      <c r="F69">
        <f t="shared" si="6"/>
        <v>0.21391014918093804</v>
      </c>
      <c r="G69">
        <v>12605.4</v>
      </c>
      <c r="H69">
        <v>0.136729143</v>
      </c>
      <c r="I69">
        <v>456.8</v>
      </c>
      <c r="J69">
        <v>4.9548509999999997E-3</v>
      </c>
      <c r="K69">
        <v>16992.400000000001</v>
      </c>
      <c r="L69">
        <v>43.256580079999999</v>
      </c>
      <c r="M69">
        <v>22.432149030000001</v>
      </c>
      <c r="N69">
        <f t="shared" si="8"/>
        <v>0.56743419920000004</v>
      </c>
      <c r="O69">
        <v>14</v>
      </c>
      <c r="P69">
        <f t="shared" si="9"/>
        <v>1.1400000000000001</v>
      </c>
      <c r="Q69">
        <f t="shared" si="7"/>
        <v>0.13837312498941148</v>
      </c>
    </row>
    <row r="70" spans="1:17" x14ac:dyDescent="0.35">
      <c r="A70" t="s">
        <v>75</v>
      </c>
      <c r="B70" t="s">
        <v>13</v>
      </c>
      <c r="C70">
        <v>4934</v>
      </c>
      <c r="D70">
        <v>78898.498999999996</v>
      </c>
      <c r="E70">
        <v>-1.62976585125</v>
      </c>
      <c r="F70">
        <f t="shared" si="6"/>
        <v>0.20267531414673692</v>
      </c>
      <c r="G70">
        <v>5766.2</v>
      </c>
      <c r="H70">
        <v>7.3083773000000005E-2</v>
      </c>
      <c r="I70">
        <v>0.75</v>
      </c>
      <c r="J70" s="1">
        <v>9.5058800000000002E-6</v>
      </c>
      <c r="K70">
        <v>3533.4</v>
      </c>
      <c r="L70">
        <v>62.009818420000002</v>
      </c>
      <c r="M70">
        <v>42.827170180000003</v>
      </c>
      <c r="N70">
        <f t="shared" si="8"/>
        <v>0.37990181579999999</v>
      </c>
      <c r="O70">
        <v>104</v>
      </c>
      <c r="P70">
        <f t="shared" si="9"/>
        <v>2.04</v>
      </c>
      <c r="Q70">
        <f t="shared" si="7"/>
        <v>0.15707330851884879</v>
      </c>
    </row>
    <row r="71" spans="1:17" x14ac:dyDescent="0.35">
      <c r="A71" t="s">
        <v>76</v>
      </c>
      <c r="B71" t="s">
        <v>15</v>
      </c>
      <c r="C71">
        <v>71081.86</v>
      </c>
      <c r="D71">
        <v>5718.4142000000002</v>
      </c>
      <c r="E71">
        <v>-2.1706918249999999E-2</v>
      </c>
      <c r="F71">
        <f t="shared" si="6"/>
        <v>1.40682869018903E-2</v>
      </c>
      <c r="G71">
        <v>3484.2</v>
      </c>
      <c r="H71">
        <v>0.60929479399999997</v>
      </c>
      <c r="I71">
        <v>888.6</v>
      </c>
      <c r="J71">
        <v>0.15539273100000001</v>
      </c>
      <c r="K71">
        <v>625.79999999999995</v>
      </c>
      <c r="L71">
        <v>108.1579438</v>
      </c>
      <c r="M71">
        <v>4.0320190509999998</v>
      </c>
      <c r="N71">
        <f t="shared" si="8"/>
        <v>0</v>
      </c>
      <c r="O71">
        <v>20</v>
      </c>
      <c r="P71">
        <f t="shared" si="9"/>
        <v>1.2</v>
      </c>
      <c r="Q71">
        <f t="shared" si="7"/>
        <v>0</v>
      </c>
    </row>
    <row r="72" spans="1:17" x14ac:dyDescent="0.35">
      <c r="A72" t="s">
        <v>77</v>
      </c>
      <c r="B72" t="s">
        <v>15</v>
      </c>
      <c r="C72">
        <v>40374.160000000003</v>
      </c>
      <c r="D72">
        <v>12222.8526</v>
      </c>
      <c r="E72">
        <v>-2.4282995347499998</v>
      </c>
      <c r="F72">
        <f t="shared" si="6"/>
        <v>2.4768317161273444E-2</v>
      </c>
      <c r="G72">
        <v>4828.2</v>
      </c>
      <c r="H72">
        <v>0.395014172</v>
      </c>
      <c r="I72">
        <v>51</v>
      </c>
      <c r="J72">
        <v>4.1725119999999997E-3</v>
      </c>
      <c r="K72">
        <v>195.8</v>
      </c>
      <c r="L72">
        <v>97.088276690000001</v>
      </c>
      <c r="M72">
        <v>2.8599932520000002</v>
      </c>
      <c r="N72">
        <f t="shared" si="8"/>
        <v>2.9117233099999994E-2</v>
      </c>
      <c r="O72">
        <v>47</v>
      </c>
      <c r="P72">
        <f t="shared" si="9"/>
        <v>1.47</v>
      </c>
      <c r="Q72">
        <f t="shared" si="7"/>
        <v>1.0601417504909076E-3</v>
      </c>
    </row>
    <row r="73" spans="1:17" x14ac:dyDescent="0.35">
      <c r="A73" t="s">
        <v>78</v>
      </c>
      <c r="B73" t="s">
        <v>15</v>
      </c>
      <c r="C73">
        <v>32381.16</v>
      </c>
      <c r="D73">
        <v>57046.481</v>
      </c>
      <c r="E73">
        <v>-7.0344501845000007</v>
      </c>
      <c r="F73">
        <f t="shared" si="6"/>
        <v>3.0882154932065434E-2</v>
      </c>
      <c r="G73">
        <v>16952</v>
      </c>
      <c r="H73">
        <v>0.29716118699999999</v>
      </c>
      <c r="I73">
        <v>5822.2</v>
      </c>
      <c r="J73">
        <v>0.102060634</v>
      </c>
      <c r="K73">
        <v>16391.599999999999</v>
      </c>
      <c r="L73">
        <v>61.595703710000002</v>
      </c>
      <c r="M73">
        <v>20.860201419999999</v>
      </c>
      <c r="N73">
        <f t="shared" si="8"/>
        <v>0.38404296289999995</v>
      </c>
      <c r="O73">
        <v>-5</v>
      </c>
      <c r="P73">
        <f t="shared" si="9"/>
        <v>0.95</v>
      </c>
      <c r="Q73">
        <f t="shared" si="7"/>
        <v>1.1267070566804892E-2</v>
      </c>
    </row>
    <row r="74" spans="1:17" x14ac:dyDescent="0.35">
      <c r="A74" t="s">
        <v>162</v>
      </c>
      <c r="B74" t="s">
        <v>18</v>
      </c>
      <c r="C74">
        <v>2128.08</v>
      </c>
      <c r="D74">
        <v>46020.226799999997</v>
      </c>
      <c r="E74">
        <v>-10.840827677</v>
      </c>
      <c r="F74">
        <f t="shared" si="6"/>
        <v>0.46990714634788167</v>
      </c>
      <c r="G74">
        <v>2954.6</v>
      </c>
      <c r="H74">
        <v>6.4202203999999999E-2</v>
      </c>
      <c r="I74">
        <v>8638.8312370000003</v>
      </c>
      <c r="J74">
        <v>0.18771813700000001</v>
      </c>
      <c r="K74">
        <v>45941.175439999999</v>
      </c>
      <c r="L74">
        <v>7.3393548830000004</v>
      </c>
      <c r="M74">
        <v>140.73683510000001</v>
      </c>
      <c r="N74">
        <f t="shared" si="8"/>
        <v>0.92660645117000007</v>
      </c>
      <c r="O74">
        <v>93.152587330000003</v>
      </c>
      <c r="P74">
        <f t="shared" si="9"/>
        <v>1.9315258733</v>
      </c>
      <c r="Q74">
        <f t="shared" si="7"/>
        <v>0.8410230512018102</v>
      </c>
    </row>
    <row r="75" spans="1:17" x14ac:dyDescent="0.35">
      <c r="A75" t="s">
        <v>79</v>
      </c>
      <c r="B75" t="s">
        <v>13</v>
      </c>
      <c r="C75">
        <v>5318.82</v>
      </c>
      <c r="D75">
        <v>2744.0138000000002</v>
      </c>
      <c r="E75">
        <v>-10.138215960749999</v>
      </c>
      <c r="F75">
        <f t="shared" si="6"/>
        <v>0.18801162663899137</v>
      </c>
      <c r="G75">
        <v>783.4</v>
      </c>
      <c r="H75">
        <v>0.28549419100000001</v>
      </c>
      <c r="I75">
        <v>26</v>
      </c>
      <c r="J75">
        <v>9.4751709999999992E-3</v>
      </c>
      <c r="K75">
        <v>2.2000000000000002</v>
      </c>
      <c r="L75">
        <v>103.133228</v>
      </c>
      <c r="M75">
        <v>9.6847184000000003E-2</v>
      </c>
      <c r="N75">
        <f t="shared" si="8"/>
        <v>0</v>
      </c>
      <c r="O75">
        <v>-2</v>
      </c>
      <c r="P75">
        <f t="shared" si="9"/>
        <v>0.98</v>
      </c>
      <c r="Q75">
        <f t="shared" si="7"/>
        <v>0</v>
      </c>
    </row>
    <row r="76" spans="1:17" x14ac:dyDescent="0.35">
      <c r="A76" t="s">
        <v>80</v>
      </c>
      <c r="B76" t="s">
        <v>15</v>
      </c>
      <c r="C76">
        <v>38667.46</v>
      </c>
      <c r="D76">
        <v>109262.19839999999</v>
      </c>
      <c r="E76">
        <v>-9.4327638750000012E-2</v>
      </c>
      <c r="F76">
        <f t="shared" si="6"/>
        <v>2.5861538358092309E-2</v>
      </c>
      <c r="G76">
        <v>26345.8</v>
      </c>
      <c r="H76">
        <v>0.24112456400000001</v>
      </c>
      <c r="I76">
        <v>340.6</v>
      </c>
      <c r="J76">
        <v>3.1172719999999999E-3</v>
      </c>
      <c r="K76">
        <v>11149.6</v>
      </c>
      <c r="L76">
        <v>70.908200289999996</v>
      </c>
      <c r="M76">
        <v>18.500241920000001</v>
      </c>
      <c r="N76">
        <f t="shared" si="8"/>
        <v>0.29091799710000005</v>
      </c>
      <c r="O76">
        <v>-13</v>
      </c>
      <c r="P76">
        <f t="shared" si="9"/>
        <v>0.87</v>
      </c>
      <c r="Q76">
        <f t="shared" si="7"/>
        <v>6.5455206387231039E-3</v>
      </c>
    </row>
    <row r="77" spans="1:17" x14ac:dyDescent="0.35">
      <c r="A77" t="s">
        <v>81</v>
      </c>
      <c r="B77" t="s">
        <v>18</v>
      </c>
      <c r="C77">
        <v>4089.38</v>
      </c>
      <c r="D77">
        <v>11375.154399999999</v>
      </c>
      <c r="E77">
        <v>-2.1226713770000001</v>
      </c>
      <c r="F77">
        <f t="shared" si="6"/>
        <v>0.24453584650973983</v>
      </c>
      <c r="G77">
        <v>2904.4</v>
      </c>
      <c r="H77">
        <v>0.25532840200000001</v>
      </c>
      <c r="I77">
        <v>112.2</v>
      </c>
      <c r="J77">
        <v>9.8636020000000008E-3</v>
      </c>
      <c r="K77">
        <v>21.4</v>
      </c>
      <c r="L77">
        <v>103.2271823</v>
      </c>
      <c r="M77">
        <v>0.63055789600000001</v>
      </c>
      <c r="N77">
        <f t="shared" si="8"/>
        <v>0</v>
      </c>
      <c r="O77">
        <v>45</v>
      </c>
      <c r="P77">
        <f t="shared" si="9"/>
        <v>1.45</v>
      </c>
      <c r="Q77">
        <f t="shared" si="7"/>
        <v>0</v>
      </c>
    </row>
    <row r="78" spans="1:17" x14ac:dyDescent="0.35">
      <c r="A78" t="s">
        <v>82</v>
      </c>
      <c r="B78" t="s">
        <v>13</v>
      </c>
      <c r="C78">
        <v>9419.68</v>
      </c>
      <c r="D78">
        <v>22109.567999999999</v>
      </c>
      <c r="E78">
        <v>-7.3288810615000006</v>
      </c>
      <c r="F78">
        <f t="shared" si="6"/>
        <v>0.10616071883545938</v>
      </c>
      <c r="G78">
        <v>406.6</v>
      </c>
      <c r="H78">
        <v>1.8390228000000002E-2</v>
      </c>
      <c r="I78">
        <v>7714.8</v>
      </c>
      <c r="J78">
        <v>0.34893490500000002</v>
      </c>
      <c r="K78">
        <v>15322.6</v>
      </c>
      <c r="L78">
        <v>5.0733679379999996</v>
      </c>
      <c r="M78">
        <v>32.03984311</v>
      </c>
      <c r="N78">
        <f t="shared" si="8"/>
        <v>0.94926632061999994</v>
      </c>
      <c r="O78">
        <v>23</v>
      </c>
      <c r="P78">
        <f t="shared" si="9"/>
        <v>1.23</v>
      </c>
      <c r="Q78">
        <f t="shared" si="7"/>
        <v>0.12395299780487234</v>
      </c>
    </row>
    <row r="79" spans="1:17" x14ac:dyDescent="0.35">
      <c r="A79" t="s">
        <v>83</v>
      </c>
      <c r="B79" t="s">
        <v>18</v>
      </c>
      <c r="C79">
        <v>1710.14</v>
      </c>
      <c r="D79">
        <v>90863.879799999995</v>
      </c>
      <c r="E79">
        <v>-8.4392138814999988</v>
      </c>
      <c r="F79">
        <f t="shared" si="6"/>
        <v>0.58474744757739128</v>
      </c>
      <c r="G79">
        <v>3935.6</v>
      </c>
      <c r="H79">
        <v>4.3313140999999999E-2</v>
      </c>
      <c r="I79">
        <v>92.6</v>
      </c>
      <c r="J79">
        <v>1.019107E-3</v>
      </c>
      <c r="K79">
        <v>3971</v>
      </c>
      <c r="L79">
        <v>50.366009730000002</v>
      </c>
      <c r="M79">
        <v>10.90077576</v>
      </c>
      <c r="N79">
        <f t="shared" si="8"/>
        <v>0.4963399027</v>
      </c>
      <c r="O79">
        <v>87</v>
      </c>
      <c r="P79">
        <f t="shared" si="9"/>
        <v>1.87</v>
      </c>
      <c r="Q79">
        <f t="shared" si="7"/>
        <v>0.54273662860876892</v>
      </c>
    </row>
    <row r="80" spans="1:17" x14ac:dyDescent="0.35">
      <c r="A80" t="s">
        <v>84</v>
      </c>
      <c r="B80" t="s">
        <v>13</v>
      </c>
      <c r="C80">
        <v>4017.98</v>
      </c>
      <c r="D80" t="s">
        <v>16</v>
      </c>
      <c r="E80">
        <v>-12.377441585749999</v>
      </c>
      <c r="F80">
        <f t="shared" si="6"/>
        <v>0.24888127865245718</v>
      </c>
      <c r="G80" t="s">
        <v>16</v>
      </c>
      <c r="H80" t="s">
        <v>16</v>
      </c>
      <c r="J80" t="s">
        <v>16</v>
      </c>
      <c r="K80" t="s">
        <v>16</v>
      </c>
      <c r="L80" t="s">
        <v>16</v>
      </c>
      <c r="M80" t="s">
        <v>16</v>
      </c>
      <c r="N80" t="e">
        <f t="shared" si="8"/>
        <v>#VALUE!</v>
      </c>
      <c r="O80" t="s">
        <v>16</v>
      </c>
      <c r="P80" t="e">
        <f t="shared" si="9"/>
        <v>#VALUE!</v>
      </c>
      <c r="Q80" t="e">
        <f t="shared" si="7"/>
        <v>#VALUE!</v>
      </c>
    </row>
    <row r="81" spans="1:17" x14ac:dyDescent="0.35">
      <c r="A81" t="s">
        <v>85</v>
      </c>
      <c r="B81" t="s">
        <v>15</v>
      </c>
      <c r="C81">
        <v>29655.72</v>
      </c>
      <c r="D81">
        <v>5807.4304000000002</v>
      </c>
      <c r="E81">
        <v>-2.0887558240000001</v>
      </c>
      <c r="F81">
        <f t="shared" si="6"/>
        <v>3.3720307583157652E-2</v>
      </c>
      <c r="G81">
        <v>1028.2</v>
      </c>
      <c r="H81">
        <v>0.17704904399999999</v>
      </c>
      <c r="I81">
        <v>135.80000000000001</v>
      </c>
      <c r="J81">
        <v>2.3383836000000002E-2</v>
      </c>
      <c r="K81">
        <v>9.8000000000000007</v>
      </c>
      <c r="L81">
        <v>113.96586120000001</v>
      </c>
      <c r="M81">
        <v>1.126152008</v>
      </c>
      <c r="N81">
        <f t="shared" si="8"/>
        <v>0</v>
      </c>
      <c r="O81">
        <v>42</v>
      </c>
      <c r="P81">
        <f t="shared" si="9"/>
        <v>1.42</v>
      </c>
      <c r="Q81">
        <f t="shared" si="7"/>
        <v>0</v>
      </c>
    </row>
    <row r="82" spans="1:17" x14ac:dyDescent="0.35">
      <c r="A82" t="s">
        <v>166</v>
      </c>
      <c r="B82" t="s">
        <v>18</v>
      </c>
      <c r="C82">
        <v>1248.8399999999999</v>
      </c>
      <c r="D82">
        <v>8101.2587999999996</v>
      </c>
      <c r="E82">
        <v>-8.6990972952499988</v>
      </c>
      <c r="F82">
        <f t="shared" ref="F82:F108" si="10">1/C82*1000</f>
        <v>0.80074308958713691</v>
      </c>
      <c r="G82">
        <v>453.8</v>
      </c>
      <c r="H82">
        <v>5.6015985999999997E-2</v>
      </c>
      <c r="I82">
        <v>8.4</v>
      </c>
      <c r="J82">
        <v>1.0368759999999999E-3</v>
      </c>
      <c r="K82">
        <v>1346.2</v>
      </c>
      <c r="L82">
        <v>25.329314579999998</v>
      </c>
      <c r="M82">
        <v>17.054927459999998</v>
      </c>
      <c r="N82">
        <f t="shared" si="8"/>
        <v>0.74670685419999994</v>
      </c>
      <c r="O82">
        <v>32</v>
      </c>
      <c r="P82">
        <f t="shared" si="9"/>
        <v>1.32</v>
      </c>
      <c r="Q82">
        <f t="shared" si="7"/>
        <v>0.78925486655135968</v>
      </c>
    </row>
    <row r="83" spans="1:17" x14ac:dyDescent="0.35">
      <c r="A83" t="s">
        <v>167</v>
      </c>
      <c r="B83" t="s">
        <v>18</v>
      </c>
      <c r="C83">
        <v>2405.1799999999998</v>
      </c>
      <c r="D83">
        <v>9969.5902000000006</v>
      </c>
      <c r="E83">
        <v>-33.619853337500004</v>
      </c>
      <c r="F83">
        <f t="shared" si="10"/>
        <v>0.41576929793196354</v>
      </c>
      <c r="G83">
        <v>126.6</v>
      </c>
      <c r="H83">
        <v>1.2698615999999999E-2</v>
      </c>
      <c r="I83">
        <v>261.39999999999998</v>
      </c>
      <c r="J83">
        <v>2.6219734000000001E-2</v>
      </c>
      <c r="K83">
        <v>5102.8</v>
      </c>
      <c r="L83">
        <v>2.5483091789999999</v>
      </c>
      <c r="M83">
        <v>26.187140450000001</v>
      </c>
      <c r="N83">
        <f t="shared" si="8"/>
        <v>0.97451690821000003</v>
      </c>
      <c r="O83">
        <v>42</v>
      </c>
      <c r="P83">
        <f t="shared" si="9"/>
        <v>1.42</v>
      </c>
      <c r="Q83">
        <f t="shared" si="7"/>
        <v>0.57534737926400525</v>
      </c>
    </row>
    <row r="84" spans="1:17" x14ac:dyDescent="0.35">
      <c r="A84" t="s">
        <v>86</v>
      </c>
      <c r="B84" t="s">
        <v>15</v>
      </c>
      <c r="C84">
        <v>15912.34</v>
      </c>
      <c r="D84">
        <v>1622.1296</v>
      </c>
      <c r="E84">
        <v>-5.4137976449999998</v>
      </c>
      <c r="F84">
        <f t="shared" si="10"/>
        <v>6.2844308253845751E-2</v>
      </c>
      <c r="G84">
        <v>979.8</v>
      </c>
      <c r="H84">
        <v>0.60402078800000003</v>
      </c>
      <c r="I84">
        <v>2459.1999999999998</v>
      </c>
      <c r="J84">
        <v>1.5160317649999999</v>
      </c>
      <c r="K84">
        <v>2052.8000000000002</v>
      </c>
      <c r="L84">
        <v>170.87547960000001</v>
      </c>
      <c r="M84">
        <v>37.89173684</v>
      </c>
      <c r="N84">
        <f t="shared" si="8"/>
        <v>0</v>
      </c>
      <c r="O84">
        <v>-17</v>
      </c>
      <c r="P84">
        <f t="shared" si="9"/>
        <v>0.83</v>
      </c>
      <c r="Q84">
        <f t="shared" si="7"/>
        <v>0</v>
      </c>
    </row>
    <row r="85" spans="1:17" x14ac:dyDescent="0.35">
      <c r="A85" t="s">
        <v>87</v>
      </c>
      <c r="B85" t="s">
        <v>18</v>
      </c>
      <c r="C85">
        <v>8561.24</v>
      </c>
      <c r="D85">
        <v>5588.9786000000004</v>
      </c>
      <c r="E85">
        <v>-3.9090587887499999</v>
      </c>
      <c r="F85">
        <f t="shared" si="10"/>
        <v>0.11680550948227127</v>
      </c>
      <c r="G85">
        <v>1527</v>
      </c>
      <c r="H85">
        <v>0.27321628999999997</v>
      </c>
      <c r="I85">
        <v>54.4</v>
      </c>
      <c r="J85">
        <v>9.7334420000000001E-3</v>
      </c>
      <c r="K85">
        <v>138.80000000000001</v>
      </c>
      <c r="L85">
        <v>94.762318480000005</v>
      </c>
      <c r="M85">
        <v>3.7642005009999999</v>
      </c>
      <c r="N85">
        <f t="shared" si="8"/>
        <v>5.2376815199999954E-2</v>
      </c>
      <c r="O85">
        <v>-6</v>
      </c>
      <c r="P85">
        <f t="shared" si="9"/>
        <v>0.94</v>
      </c>
      <c r="Q85">
        <f t="shared" si="7"/>
        <v>5.750826549425078E-3</v>
      </c>
    </row>
    <row r="86" spans="1:17" x14ac:dyDescent="0.35">
      <c r="A86" t="s">
        <v>88</v>
      </c>
      <c r="B86" t="s">
        <v>18</v>
      </c>
      <c r="C86">
        <v>1078.94</v>
      </c>
      <c r="D86">
        <v>2909.8712</v>
      </c>
      <c r="E86">
        <v>-32.175806059999999</v>
      </c>
      <c r="F86">
        <f t="shared" si="10"/>
        <v>0.92683559790164416</v>
      </c>
      <c r="G86">
        <v>307.8</v>
      </c>
      <c r="H86">
        <v>0.10577787800000001</v>
      </c>
      <c r="I86">
        <v>40.4</v>
      </c>
      <c r="J86">
        <v>1.3883776E-2</v>
      </c>
      <c r="K86">
        <v>84.8</v>
      </c>
      <c r="L86">
        <v>87.393526410000007</v>
      </c>
      <c r="M86">
        <v>17.077493149999999</v>
      </c>
      <c r="N86">
        <f t="shared" si="8"/>
        <v>0.12606473589999992</v>
      </c>
      <c r="O86">
        <v>33</v>
      </c>
      <c r="P86">
        <f t="shared" si="9"/>
        <v>1.33</v>
      </c>
      <c r="Q86">
        <f t="shared" si="7"/>
        <v>0.15539890888001176</v>
      </c>
    </row>
    <row r="87" spans="1:17" x14ac:dyDescent="0.35">
      <c r="A87" t="s">
        <v>89</v>
      </c>
      <c r="B87" t="s">
        <v>11</v>
      </c>
      <c r="C87">
        <v>698.92</v>
      </c>
      <c r="D87">
        <v>8970.2857999999997</v>
      </c>
      <c r="E87">
        <v>-9.6566179672499999</v>
      </c>
      <c r="F87">
        <f t="shared" si="10"/>
        <v>1.4307789160418933</v>
      </c>
      <c r="G87">
        <v>508.8</v>
      </c>
      <c r="H87">
        <v>5.6720601000000002E-2</v>
      </c>
      <c r="I87">
        <v>5.65</v>
      </c>
      <c r="J87">
        <v>6.2985700000000005E-4</v>
      </c>
      <c r="K87">
        <v>284</v>
      </c>
      <c r="L87">
        <v>64.638251920000002</v>
      </c>
      <c r="M87">
        <v>14.091145900000001</v>
      </c>
      <c r="N87">
        <f t="shared" si="8"/>
        <v>0.35361748079999999</v>
      </c>
      <c r="O87">
        <v>90</v>
      </c>
      <c r="P87">
        <f t="shared" si="9"/>
        <v>1.9</v>
      </c>
      <c r="Q87">
        <f t="shared" si="7"/>
        <v>0.96130202815772914</v>
      </c>
    </row>
    <row r="88" spans="1:17" x14ac:dyDescent="0.35">
      <c r="A88" t="s">
        <v>90</v>
      </c>
      <c r="B88" t="s">
        <v>13</v>
      </c>
      <c r="C88">
        <v>9744.4599999999991</v>
      </c>
      <c r="D88">
        <v>8279.5833999999995</v>
      </c>
      <c r="E88">
        <v>-10.037072011999999</v>
      </c>
      <c r="F88">
        <f t="shared" si="10"/>
        <v>0.10262241314552063</v>
      </c>
      <c r="G88">
        <v>2114.1999999999998</v>
      </c>
      <c r="H88">
        <v>0.25535101199999999</v>
      </c>
      <c r="I88">
        <v>11.35</v>
      </c>
      <c r="J88">
        <v>1.3708419999999999E-3</v>
      </c>
      <c r="K88">
        <v>191.6</v>
      </c>
      <c r="L88">
        <v>92.144086819999998</v>
      </c>
      <c r="M88">
        <v>7.1801713349999998</v>
      </c>
      <c r="N88">
        <f t="shared" si="8"/>
        <v>7.8559131800000015E-2</v>
      </c>
      <c r="O88">
        <v>29</v>
      </c>
      <c r="P88">
        <f t="shared" si="9"/>
        <v>1.29</v>
      </c>
      <c r="Q88">
        <f t="shared" si="7"/>
        <v>1.0399886707113582E-2</v>
      </c>
    </row>
    <row r="89" spans="1:17" x14ac:dyDescent="0.35">
      <c r="A89" t="s">
        <v>91</v>
      </c>
      <c r="B89" t="s">
        <v>15</v>
      </c>
      <c r="C89">
        <v>16991.919999999998</v>
      </c>
      <c r="D89" t="s">
        <v>16</v>
      </c>
      <c r="E89">
        <v>-8.0293767122500004</v>
      </c>
      <c r="F89">
        <f t="shared" si="10"/>
        <v>5.8851501184092207E-2</v>
      </c>
      <c r="G89" t="s">
        <v>16</v>
      </c>
      <c r="H89" t="s">
        <v>16</v>
      </c>
      <c r="I89">
        <v>4587.78</v>
      </c>
      <c r="J89" t="s">
        <v>16</v>
      </c>
      <c r="K89">
        <v>3844.3</v>
      </c>
      <c r="L89">
        <v>0</v>
      </c>
      <c r="M89">
        <v>34.607829549999998</v>
      </c>
      <c r="N89">
        <f t="shared" si="8"/>
        <v>1</v>
      </c>
      <c r="O89" t="s">
        <v>16</v>
      </c>
      <c r="P89" t="e">
        <f t="shared" si="9"/>
        <v>#VALUE!</v>
      </c>
      <c r="Q89" t="e">
        <f t="shared" si="7"/>
        <v>#VALUE!</v>
      </c>
    </row>
    <row r="90" spans="1:17" x14ac:dyDescent="0.35">
      <c r="A90" t="s">
        <v>92</v>
      </c>
      <c r="B90" t="s">
        <v>11</v>
      </c>
      <c r="C90">
        <v>489.7</v>
      </c>
      <c r="D90">
        <v>52186.848599999998</v>
      </c>
      <c r="E90">
        <v>-6.4304620210000003</v>
      </c>
      <c r="F90">
        <f t="shared" si="10"/>
        <v>2.0420665713702268</v>
      </c>
      <c r="G90">
        <v>960.6</v>
      </c>
      <c r="H90">
        <v>1.8406935999999999E-2</v>
      </c>
      <c r="I90">
        <v>1.8</v>
      </c>
      <c r="J90" s="1">
        <v>3.44914E-5</v>
      </c>
      <c r="K90">
        <v>4157</v>
      </c>
      <c r="L90">
        <v>18.777121860000001</v>
      </c>
      <c r="M90">
        <v>27.22515009</v>
      </c>
      <c r="N90">
        <f t="shared" si="8"/>
        <v>0.8122287814000001</v>
      </c>
      <c r="O90">
        <v>104</v>
      </c>
      <c r="P90">
        <f t="shared" si="9"/>
        <v>2.04</v>
      </c>
      <c r="Q90">
        <f t="shared" si="7"/>
        <v>3.3835954953154999</v>
      </c>
    </row>
    <row r="91" spans="1:17" x14ac:dyDescent="0.35">
      <c r="A91" t="s">
        <v>93</v>
      </c>
      <c r="B91" t="s">
        <v>11</v>
      </c>
      <c r="C91">
        <v>524.24</v>
      </c>
      <c r="D91">
        <v>40437.791599999997</v>
      </c>
      <c r="E91">
        <v>-11.953064470499999</v>
      </c>
      <c r="F91">
        <f t="shared" si="10"/>
        <v>1.9075232717839157</v>
      </c>
      <c r="G91">
        <v>274.60000000000002</v>
      </c>
      <c r="H91">
        <v>6.7906770000000002E-3</v>
      </c>
      <c r="I91">
        <v>30.2</v>
      </c>
      <c r="J91">
        <v>7.4682600000000002E-4</v>
      </c>
      <c r="K91">
        <v>3214.4</v>
      </c>
      <c r="L91">
        <v>7.9391696539999996</v>
      </c>
      <c r="M91">
        <v>10.13542382</v>
      </c>
      <c r="N91">
        <f t="shared" si="8"/>
        <v>0.92060830346</v>
      </c>
      <c r="O91">
        <v>121</v>
      </c>
      <c r="P91">
        <f t="shared" si="9"/>
        <v>2.21</v>
      </c>
      <c r="Q91">
        <f t="shared" si="7"/>
        <v>3.8809406963348843</v>
      </c>
    </row>
    <row r="92" spans="1:17" x14ac:dyDescent="0.35">
      <c r="A92" t="s">
        <v>94</v>
      </c>
      <c r="B92" t="s">
        <v>13</v>
      </c>
      <c r="C92">
        <v>10288.219999999999</v>
      </c>
      <c r="D92">
        <v>40217.526599999997</v>
      </c>
      <c r="E92">
        <v>-9.5024559335000003</v>
      </c>
      <c r="F92">
        <f t="shared" si="10"/>
        <v>9.7198543577023053E-2</v>
      </c>
      <c r="G92">
        <v>9225.6</v>
      </c>
      <c r="H92">
        <v>0.22939252600000001</v>
      </c>
      <c r="I92">
        <v>1043.4000000000001</v>
      </c>
      <c r="J92">
        <v>2.5943912999999999E-2</v>
      </c>
      <c r="K92">
        <v>2698</v>
      </c>
      <c r="L92">
        <v>84.792558959999994</v>
      </c>
      <c r="M92">
        <v>2.068791536</v>
      </c>
      <c r="N92">
        <f t="shared" si="8"/>
        <v>0.15207441040000005</v>
      </c>
      <c r="O92">
        <v>29</v>
      </c>
      <c r="P92">
        <f t="shared" si="9"/>
        <v>1.29</v>
      </c>
      <c r="Q92">
        <f t="shared" si="7"/>
        <v>1.9068020456016695E-2</v>
      </c>
    </row>
    <row r="93" spans="1:17" x14ac:dyDescent="0.35">
      <c r="A93" t="s">
        <v>95</v>
      </c>
      <c r="B93" t="s">
        <v>11</v>
      </c>
      <c r="C93">
        <v>793.18</v>
      </c>
      <c r="D93">
        <v>42469.2788</v>
      </c>
      <c r="E93">
        <v>-0.71124779599999999</v>
      </c>
      <c r="F93">
        <f t="shared" si="10"/>
        <v>1.2607478756398296</v>
      </c>
      <c r="G93">
        <v>624.6</v>
      </c>
      <c r="H93">
        <v>1.4707102E-2</v>
      </c>
      <c r="I93">
        <v>3.8</v>
      </c>
      <c r="J93" s="1">
        <v>8.9476399999999996E-5</v>
      </c>
      <c r="K93">
        <v>6098.4</v>
      </c>
      <c r="L93">
        <v>9.2957494940000007</v>
      </c>
      <c r="M93">
        <v>28.938604640000001</v>
      </c>
      <c r="N93">
        <f t="shared" si="8"/>
        <v>0.90704250505999995</v>
      </c>
      <c r="O93">
        <v>127</v>
      </c>
      <c r="P93">
        <f t="shared" si="9"/>
        <v>2.27</v>
      </c>
      <c r="Q93">
        <f t="shared" si="7"/>
        <v>2.5958628388085931</v>
      </c>
    </row>
    <row r="94" spans="1:17" x14ac:dyDescent="0.35">
      <c r="A94" t="s">
        <v>96</v>
      </c>
      <c r="B94" t="s">
        <v>18</v>
      </c>
      <c r="C94">
        <v>1665.48</v>
      </c>
      <c r="D94">
        <v>7687.7979999999998</v>
      </c>
      <c r="E94">
        <v>-3.3697134025</v>
      </c>
      <c r="F94">
        <f t="shared" si="10"/>
        <v>0.60042750438312076</v>
      </c>
      <c r="G94">
        <v>732.6</v>
      </c>
      <c r="H94">
        <v>9.5293867000000004E-2</v>
      </c>
      <c r="I94">
        <v>0.2</v>
      </c>
      <c r="J94" s="1">
        <v>2.6015300000000001E-5</v>
      </c>
      <c r="K94">
        <v>259.2</v>
      </c>
      <c r="L94">
        <v>73.880597010000002</v>
      </c>
      <c r="M94">
        <v>13.245777650000001</v>
      </c>
      <c r="N94">
        <f t="shared" si="8"/>
        <v>0.26119402989999996</v>
      </c>
      <c r="O94">
        <v>80</v>
      </c>
      <c r="P94">
        <f t="shared" si="9"/>
        <v>1.8</v>
      </c>
      <c r="Q94">
        <f t="shared" si="7"/>
        <v>0.28229054315872898</v>
      </c>
    </row>
    <row r="95" spans="1:17" x14ac:dyDescent="0.35">
      <c r="A95" t="s">
        <v>97</v>
      </c>
      <c r="B95" t="s">
        <v>13</v>
      </c>
      <c r="C95">
        <v>9901.82</v>
      </c>
      <c r="D95">
        <v>162301.7126</v>
      </c>
      <c r="E95">
        <v>-7.1323745467500004</v>
      </c>
      <c r="F95">
        <f t="shared" si="10"/>
        <v>0.10099153488954556</v>
      </c>
      <c r="G95">
        <v>26353.200000000001</v>
      </c>
      <c r="H95">
        <v>0.162371669</v>
      </c>
      <c r="I95">
        <v>3495</v>
      </c>
      <c r="J95">
        <v>2.1533969E-2</v>
      </c>
      <c r="K95">
        <v>31179</v>
      </c>
      <c r="L95">
        <v>48.768626060000003</v>
      </c>
      <c r="M95">
        <v>15.914397190000001</v>
      </c>
      <c r="N95">
        <f t="shared" si="8"/>
        <v>0.51231373940000002</v>
      </c>
      <c r="O95">
        <v>25</v>
      </c>
      <c r="P95">
        <f t="shared" si="9"/>
        <v>1.25</v>
      </c>
      <c r="Q95">
        <f t="shared" si="7"/>
        <v>6.4674188608760813E-2</v>
      </c>
    </row>
    <row r="96" spans="1:17" x14ac:dyDescent="0.35">
      <c r="A96" t="s">
        <v>98</v>
      </c>
      <c r="B96" t="s">
        <v>13</v>
      </c>
      <c r="C96">
        <v>3522.9</v>
      </c>
      <c r="D96">
        <v>3338.6761999999999</v>
      </c>
      <c r="E96">
        <v>-29.706020287499996</v>
      </c>
      <c r="F96">
        <f t="shared" si="10"/>
        <v>0.28385704958982655</v>
      </c>
      <c r="G96">
        <v>105</v>
      </c>
      <c r="H96">
        <v>3.1449590999999999E-2</v>
      </c>
      <c r="I96">
        <v>1031.5999999999999</v>
      </c>
      <c r="J96">
        <v>0.30898474100000001</v>
      </c>
      <c r="K96">
        <v>2896.2</v>
      </c>
      <c r="L96">
        <v>5.3310316819999999</v>
      </c>
      <c r="M96">
        <v>50.423942750000002</v>
      </c>
      <c r="N96">
        <f t="shared" si="8"/>
        <v>0.94668968318000002</v>
      </c>
      <c r="O96">
        <v>-18</v>
      </c>
      <c r="P96">
        <f t="shared" si="9"/>
        <v>0.82000000000000006</v>
      </c>
      <c r="Q96">
        <f t="shared" si="7"/>
        <v>0.22035412308257404</v>
      </c>
    </row>
    <row r="97" spans="1:17" x14ac:dyDescent="0.35">
      <c r="A97" t="s">
        <v>99</v>
      </c>
      <c r="B97" t="s">
        <v>13</v>
      </c>
      <c r="C97">
        <v>3975.66</v>
      </c>
      <c r="D97">
        <v>3957.4355999999998</v>
      </c>
      <c r="E97">
        <v>-13.984931839750001</v>
      </c>
      <c r="F97">
        <f t="shared" si="10"/>
        <v>0.25153056347876834</v>
      </c>
      <c r="G97">
        <v>306</v>
      </c>
      <c r="H97">
        <v>7.7322799999999997E-2</v>
      </c>
      <c r="I97">
        <v>30.2</v>
      </c>
      <c r="J97">
        <v>7.6312039999999999E-3</v>
      </c>
      <c r="K97">
        <v>350.4</v>
      </c>
      <c r="L97">
        <v>48.866176940000003</v>
      </c>
      <c r="M97">
        <v>11.825732439999999</v>
      </c>
      <c r="N97">
        <f t="shared" si="8"/>
        <v>0.51133823059999994</v>
      </c>
      <c r="O97">
        <v>30</v>
      </c>
      <c r="P97">
        <f t="shared" si="9"/>
        <v>1.3</v>
      </c>
      <c r="Q97">
        <f t="shared" si="7"/>
        <v>0.16720235125237068</v>
      </c>
    </row>
    <row r="98" spans="1:17" x14ac:dyDescent="0.35">
      <c r="A98" t="s">
        <v>100</v>
      </c>
      <c r="B98" t="s">
        <v>13</v>
      </c>
      <c r="C98">
        <v>7822.82</v>
      </c>
      <c r="D98">
        <v>581.27133330000004</v>
      </c>
      <c r="E98">
        <v>-2.28171075825</v>
      </c>
      <c r="F98">
        <f t="shared" si="10"/>
        <v>0.1278311401770717</v>
      </c>
      <c r="G98">
        <v>280.60000000000002</v>
      </c>
      <c r="H98">
        <v>0.48273497100000001</v>
      </c>
      <c r="I98">
        <v>10</v>
      </c>
      <c r="J98">
        <v>1.7203670000000001E-2</v>
      </c>
      <c r="K98">
        <v>5</v>
      </c>
      <c r="L98">
        <v>101.8142235</v>
      </c>
      <c r="M98">
        <v>1.4057975089999999</v>
      </c>
      <c r="N98">
        <f t="shared" si="8"/>
        <v>0</v>
      </c>
      <c r="O98">
        <v>-7</v>
      </c>
      <c r="P98">
        <f t="shared" si="9"/>
        <v>0.92999999999999994</v>
      </c>
      <c r="Q98">
        <f t="shared" ref="Q98:Q129" si="11">F98*N98*P98</f>
        <v>0</v>
      </c>
    </row>
    <row r="99" spans="1:17" x14ac:dyDescent="0.35">
      <c r="A99" t="s">
        <v>101</v>
      </c>
      <c r="B99" t="s">
        <v>18</v>
      </c>
      <c r="C99">
        <v>3310.4</v>
      </c>
      <c r="D99">
        <v>43311.9058</v>
      </c>
      <c r="E99">
        <v>-18.63480204</v>
      </c>
      <c r="F99">
        <f t="shared" si="10"/>
        <v>0.30207829869502173</v>
      </c>
      <c r="G99">
        <v>8317.2000000000007</v>
      </c>
      <c r="H99">
        <v>0.19203033999999999</v>
      </c>
      <c r="I99">
        <v>63.4</v>
      </c>
      <c r="J99">
        <v>1.463801E-3</v>
      </c>
      <c r="K99">
        <v>6010.8</v>
      </c>
      <c r="L99">
        <v>58.30657712</v>
      </c>
      <c r="M99">
        <v>21.897905949999998</v>
      </c>
      <c r="N99">
        <f t="shared" si="8"/>
        <v>0.41693422879999997</v>
      </c>
      <c r="O99">
        <v>23</v>
      </c>
      <c r="P99">
        <f t="shared" ref="P99:P132" si="12">O99/100+1</f>
        <v>1.23</v>
      </c>
      <c r="Q99">
        <f t="shared" si="11"/>
        <v>0.15491454247945866</v>
      </c>
    </row>
    <row r="100" spans="1:17" x14ac:dyDescent="0.35">
      <c r="A100" t="s">
        <v>102</v>
      </c>
      <c r="B100" t="s">
        <v>11</v>
      </c>
      <c r="C100">
        <v>505.3</v>
      </c>
      <c r="D100">
        <v>61602.193200000002</v>
      </c>
      <c r="E100">
        <v>-11.90419509925</v>
      </c>
      <c r="F100">
        <f t="shared" si="10"/>
        <v>1.9790223629527013</v>
      </c>
      <c r="G100">
        <v>1914</v>
      </c>
      <c r="H100">
        <v>3.1070322000000001E-2</v>
      </c>
      <c r="I100">
        <v>2267.6</v>
      </c>
      <c r="J100">
        <v>3.6810377999999998E-2</v>
      </c>
      <c r="K100">
        <v>1580.35</v>
      </c>
      <c r="L100">
        <v>156.0220094</v>
      </c>
      <c r="M100">
        <v>8.335240872</v>
      </c>
      <c r="N100">
        <f t="shared" si="8"/>
        <v>0</v>
      </c>
      <c r="O100">
        <v>108</v>
      </c>
      <c r="P100">
        <f t="shared" si="12"/>
        <v>2.08</v>
      </c>
      <c r="Q100">
        <f t="shared" si="11"/>
        <v>0</v>
      </c>
    </row>
    <row r="101" spans="1:17" x14ac:dyDescent="0.35">
      <c r="A101" t="s">
        <v>103</v>
      </c>
      <c r="B101" t="s">
        <v>18</v>
      </c>
      <c r="C101">
        <v>1268.92</v>
      </c>
      <c r="D101">
        <v>63489.299800000001</v>
      </c>
      <c r="E101">
        <v>-11.689104296249999</v>
      </c>
      <c r="F101">
        <f t="shared" si="10"/>
        <v>0.78807174605176056</v>
      </c>
      <c r="G101">
        <v>634.20000000000005</v>
      </c>
      <c r="H101">
        <v>9.989085E-3</v>
      </c>
      <c r="I101">
        <v>499.2</v>
      </c>
      <c r="J101">
        <v>7.8627420000000007E-3</v>
      </c>
      <c r="K101">
        <v>28619.599999999999</v>
      </c>
      <c r="L101">
        <v>2.2055601540000001</v>
      </c>
      <c r="M101">
        <v>45.536160780000003</v>
      </c>
      <c r="N101">
        <f t="shared" si="8"/>
        <v>0.97794439846000003</v>
      </c>
      <c r="O101">
        <v>16</v>
      </c>
      <c r="P101">
        <f t="shared" si="12"/>
        <v>1.1599999999999999</v>
      </c>
      <c r="Q101">
        <f t="shared" si="11"/>
        <v>0.8940008055776566</v>
      </c>
    </row>
    <row r="102" spans="1:17" x14ac:dyDescent="0.35">
      <c r="A102" t="s">
        <v>104</v>
      </c>
      <c r="B102" t="s">
        <v>13</v>
      </c>
      <c r="C102">
        <v>5169.5600000000004</v>
      </c>
      <c r="D102">
        <v>4170.1566000000003</v>
      </c>
      <c r="E102">
        <v>-7.1559710962500001</v>
      </c>
      <c r="F102">
        <f t="shared" si="10"/>
        <v>0.193440060662803</v>
      </c>
      <c r="G102">
        <v>720.6</v>
      </c>
      <c r="H102">
        <v>0.17279926600000001</v>
      </c>
      <c r="I102">
        <v>18.600000000000001</v>
      </c>
      <c r="J102">
        <v>4.4602640000000002E-3</v>
      </c>
      <c r="K102">
        <v>62.8</v>
      </c>
      <c r="L102">
        <v>94.220711300000005</v>
      </c>
      <c r="M102">
        <v>3.7464578670000002</v>
      </c>
      <c r="N102">
        <f t="shared" si="8"/>
        <v>5.7792886999999953E-2</v>
      </c>
      <c r="O102">
        <v>62</v>
      </c>
      <c r="P102">
        <f t="shared" si="12"/>
        <v>1.62</v>
      </c>
      <c r="Q102">
        <f t="shared" si="11"/>
        <v>1.8110724498796787E-2</v>
      </c>
    </row>
    <row r="103" spans="1:17" x14ac:dyDescent="0.35">
      <c r="A103" t="s">
        <v>105</v>
      </c>
      <c r="B103" t="s">
        <v>18</v>
      </c>
      <c r="C103">
        <v>1027.54</v>
      </c>
      <c r="D103">
        <v>35892.802199999998</v>
      </c>
      <c r="E103">
        <v>-7.1703086945000001</v>
      </c>
      <c r="F103">
        <f t="shared" si="10"/>
        <v>0.97319812367401759</v>
      </c>
      <c r="G103">
        <v>1724</v>
      </c>
      <c r="H103">
        <v>4.8031914000000002E-2</v>
      </c>
      <c r="I103">
        <v>726.8</v>
      </c>
      <c r="J103">
        <v>2.0249184999999999E-2</v>
      </c>
      <c r="K103">
        <v>9337.2000000000007</v>
      </c>
      <c r="L103">
        <v>16.682148940000001</v>
      </c>
      <c r="M103">
        <v>31.446589599999999</v>
      </c>
      <c r="N103">
        <f t="shared" si="8"/>
        <v>0.83317851059999992</v>
      </c>
      <c r="O103">
        <v>23</v>
      </c>
      <c r="P103">
        <f t="shared" si="12"/>
        <v>1.23</v>
      </c>
      <c r="Q103">
        <f t="shared" si="11"/>
        <v>0.99734274873776196</v>
      </c>
    </row>
    <row r="104" spans="1:17" x14ac:dyDescent="0.35">
      <c r="A104" t="s">
        <v>106</v>
      </c>
      <c r="B104" t="s">
        <v>15</v>
      </c>
      <c r="C104">
        <v>49085.7</v>
      </c>
      <c r="D104">
        <v>17653.686600000001</v>
      </c>
      <c r="E104">
        <v>-4.1672013747500003</v>
      </c>
      <c r="F104">
        <f t="shared" si="10"/>
        <v>2.0372532122390027E-2</v>
      </c>
      <c r="G104">
        <v>21964.6</v>
      </c>
      <c r="H104">
        <v>1.24419338</v>
      </c>
      <c r="I104">
        <v>5028</v>
      </c>
      <c r="J104">
        <v>0.28481303200000002</v>
      </c>
      <c r="K104">
        <v>1232.5999999999999</v>
      </c>
      <c r="L104">
        <v>120.8891971</v>
      </c>
      <c r="M104">
        <v>2.585898357</v>
      </c>
      <c r="N104">
        <f t="shared" si="8"/>
        <v>0</v>
      </c>
      <c r="O104">
        <v>4</v>
      </c>
      <c r="P104">
        <f t="shared" si="12"/>
        <v>1.04</v>
      </c>
      <c r="Q104">
        <f t="shared" si="11"/>
        <v>0</v>
      </c>
    </row>
    <row r="105" spans="1:17" x14ac:dyDescent="0.35">
      <c r="A105" t="s">
        <v>175</v>
      </c>
      <c r="B105" t="s">
        <v>15</v>
      </c>
      <c r="C105" s="4">
        <v>41526.639999999999</v>
      </c>
      <c r="D105" s="4">
        <v>5549.7788</v>
      </c>
      <c r="E105">
        <v>0</v>
      </c>
      <c r="F105">
        <f t="shared" si="10"/>
        <v>2.4080927327614274E-2</v>
      </c>
      <c r="G105">
        <v>941.2</v>
      </c>
      <c r="I105">
        <v>135.19999999999999</v>
      </c>
      <c r="K105">
        <v>609.4</v>
      </c>
      <c r="L105">
        <v>66.497103292355533</v>
      </c>
      <c r="M105">
        <v>2.0568131344428102</v>
      </c>
      <c r="N105">
        <f t="shared" si="8"/>
        <v>0.33502896707644469</v>
      </c>
      <c r="O105">
        <v>20</v>
      </c>
      <c r="P105">
        <f t="shared" si="12"/>
        <v>1.2</v>
      </c>
      <c r="Q105">
        <f t="shared" si="11"/>
        <v>9.6813698505762488E-3</v>
      </c>
    </row>
    <row r="106" spans="1:17" x14ac:dyDescent="0.35">
      <c r="A106" t="s">
        <v>107</v>
      </c>
      <c r="B106" t="s">
        <v>18</v>
      </c>
      <c r="C106">
        <v>2023.92</v>
      </c>
      <c r="D106">
        <v>7782.4377999999997</v>
      </c>
      <c r="E106">
        <v>-26.498819572499997</v>
      </c>
      <c r="F106">
        <f t="shared" si="10"/>
        <v>0.49409067552077157</v>
      </c>
      <c r="G106">
        <v>670.2</v>
      </c>
      <c r="H106">
        <v>8.6116974999999998E-2</v>
      </c>
      <c r="I106">
        <v>326</v>
      </c>
      <c r="J106">
        <v>4.1889188000000001E-2</v>
      </c>
      <c r="K106">
        <v>796.4</v>
      </c>
      <c r="L106">
        <v>58.758548130000001</v>
      </c>
      <c r="M106">
        <v>5.6456563749999997</v>
      </c>
      <c r="N106">
        <f t="shared" si="8"/>
        <v>0.41241451870000001</v>
      </c>
      <c r="O106">
        <v>25</v>
      </c>
      <c r="P106">
        <f t="shared" si="12"/>
        <v>1.25</v>
      </c>
      <c r="Q106">
        <f t="shared" si="11"/>
        <v>0.25471271017382108</v>
      </c>
    </row>
    <row r="107" spans="1:17" x14ac:dyDescent="0.35">
      <c r="A107" t="s">
        <v>108</v>
      </c>
      <c r="B107" t="s">
        <v>11</v>
      </c>
      <c r="C107">
        <v>522.20000000000005</v>
      </c>
      <c r="D107">
        <v>65727.261799999993</v>
      </c>
      <c r="E107">
        <v>-2.0660512237499997</v>
      </c>
      <c r="F107">
        <f t="shared" si="10"/>
        <v>1.9149751053236306</v>
      </c>
      <c r="G107">
        <v>981.6</v>
      </c>
      <c r="H107">
        <v>1.4934441999999999E-2</v>
      </c>
      <c r="I107">
        <v>13.6</v>
      </c>
      <c r="J107">
        <v>2.06916E-4</v>
      </c>
      <c r="K107">
        <v>148.6</v>
      </c>
      <c r="L107">
        <v>87.909725949999995</v>
      </c>
      <c r="M107">
        <v>0.84920739700000003</v>
      </c>
      <c r="N107">
        <f t="shared" si="8"/>
        <v>0.12090274050000005</v>
      </c>
      <c r="O107">
        <v>204</v>
      </c>
      <c r="P107">
        <f t="shared" si="12"/>
        <v>3.04</v>
      </c>
      <c r="Q107">
        <f t="shared" si="11"/>
        <v>0.70383824419762564</v>
      </c>
    </row>
    <row r="108" spans="1:17" x14ac:dyDescent="0.35">
      <c r="A108" t="s">
        <v>109</v>
      </c>
      <c r="B108" t="s">
        <v>18</v>
      </c>
      <c r="C108">
        <v>2245.2199999999998</v>
      </c>
      <c r="D108">
        <v>376762.16039999999</v>
      </c>
      <c r="E108">
        <v>-6.0996727480000006</v>
      </c>
      <c r="F108">
        <f t="shared" si="10"/>
        <v>0.44539065214099288</v>
      </c>
      <c r="G108">
        <v>5927.6</v>
      </c>
      <c r="H108">
        <v>1.5733001999999999E-2</v>
      </c>
      <c r="I108">
        <v>63.8</v>
      </c>
      <c r="J108">
        <v>1.69338E-4</v>
      </c>
      <c r="K108">
        <v>19778.2</v>
      </c>
      <c r="L108">
        <v>23.11676156</v>
      </c>
      <c r="M108">
        <v>8.4649971330000007</v>
      </c>
      <c r="N108">
        <f t="shared" si="8"/>
        <v>0.76883238440000001</v>
      </c>
      <c r="O108">
        <v>96</v>
      </c>
      <c r="P108">
        <f t="shared" si="12"/>
        <v>1.96</v>
      </c>
      <c r="Q108">
        <f t="shared" si="11"/>
        <v>0.67116428386705984</v>
      </c>
    </row>
    <row r="109" spans="1:17" x14ac:dyDescent="0.35">
      <c r="A109" t="s">
        <v>173</v>
      </c>
      <c r="B109" t="s">
        <v>16</v>
      </c>
      <c r="C109" t="s">
        <v>16</v>
      </c>
      <c r="D109">
        <v>26972.0674</v>
      </c>
      <c r="E109">
        <v>-0.53303987725000002</v>
      </c>
      <c r="F109" t="s">
        <v>16</v>
      </c>
      <c r="G109">
        <v>967.5</v>
      </c>
      <c r="I109">
        <v>0.5</v>
      </c>
      <c r="K109">
        <v>4670.25</v>
      </c>
      <c r="L109">
        <v>17.162623619672711</v>
      </c>
      <c r="M109">
        <v>34.644467205704238</v>
      </c>
      <c r="N109">
        <f t="shared" si="8"/>
        <v>0.82837376380327288</v>
      </c>
      <c r="O109">
        <v>6</v>
      </c>
      <c r="P109">
        <f t="shared" si="12"/>
        <v>1.06</v>
      </c>
      <c r="Q109" t="e">
        <f t="shared" si="11"/>
        <v>#VALUE!</v>
      </c>
    </row>
    <row r="110" spans="1:17" x14ac:dyDescent="0.35">
      <c r="A110" t="s">
        <v>110</v>
      </c>
      <c r="B110" t="s">
        <v>13</v>
      </c>
      <c r="C110">
        <v>5528.16</v>
      </c>
      <c r="D110" t="s">
        <v>16</v>
      </c>
      <c r="E110">
        <v>-10.924273137750001</v>
      </c>
      <c r="F110">
        <f t="shared" ref="F110:F132" si="13">1/C110*1000</f>
        <v>0.18089201470290298</v>
      </c>
      <c r="G110" t="s">
        <v>16</v>
      </c>
      <c r="H110" t="s">
        <v>16</v>
      </c>
      <c r="I110">
        <v>80.599999999999994</v>
      </c>
      <c r="J110" t="s">
        <v>16</v>
      </c>
      <c r="K110">
        <v>411.2</v>
      </c>
      <c r="L110">
        <v>0</v>
      </c>
      <c r="M110">
        <v>14.84648046</v>
      </c>
      <c r="N110">
        <f t="shared" si="8"/>
        <v>1</v>
      </c>
      <c r="O110" t="s">
        <v>16</v>
      </c>
      <c r="P110" t="e">
        <f t="shared" si="12"/>
        <v>#VALUE!</v>
      </c>
      <c r="Q110" t="e">
        <f t="shared" si="11"/>
        <v>#VALUE!</v>
      </c>
    </row>
    <row r="111" spans="1:17" x14ac:dyDescent="0.35">
      <c r="A111" t="s">
        <v>111</v>
      </c>
      <c r="B111" t="s">
        <v>15</v>
      </c>
      <c r="C111">
        <v>76206.52</v>
      </c>
      <c r="D111">
        <v>6557.8728000000001</v>
      </c>
      <c r="E111">
        <v>-1.2587965730000001</v>
      </c>
      <c r="F111">
        <f t="shared" si="13"/>
        <v>1.3122236784989E-2</v>
      </c>
      <c r="G111">
        <v>3573</v>
      </c>
      <c r="H111">
        <v>0.54484130900000005</v>
      </c>
      <c r="I111">
        <v>47.8</v>
      </c>
      <c r="J111">
        <v>7.2889490000000003E-3</v>
      </c>
      <c r="K111">
        <v>358.6</v>
      </c>
      <c r="L111">
        <v>91.997528189999997</v>
      </c>
      <c r="M111">
        <v>4.217067245</v>
      </c>
      <c r="N111">
        <f t="shared" si="8"/>
        <v>8.0024718100000031E-2</v>
      </c>
      <c r="O111">
        <v>23</v>
      </c>
      <c r="P111">
        <f t="shared" si="12"/>
        <v>1.23</v>
      </c>
      <c r="Q111">
        <f t="shared" si="11"/>
        <v>1.2916270584590404E-3</v>
      </c>
    </row>
    <row r="112" spans="1:17" x14ac:dyDescent="0.35">
      <c r="A112" t="s">
        <v>112</v>
      </c>
      <c r="B112" t="s">
        <v>15</v>
      </c>
      <c r="C112">
        <v>18536.400000000001</v>
      </c>
      <c r="D112">
        <v>5732.7596000000003</v>
      </c>
      <c r="E112">
        <v>-14.076779452750001</v>
      </c>
      <c r="F112">
        <f t="shared" si="13"/>
        <v>5.3947907900131632E-2</v>
      </c>
      <c r="G112">
        <v>2027.2</v>
      </c>
      <c r="H112">
        <v>0.35361678200000002</v>
      </c>
      <c r="I112">
        <v>6265</v>
      </c>
      <c r="J112">
        <v>1.0928419190000001</v>
      </c>
      <c r="K112">
        <v>13.4</v>
      </c>
      <c r="L112">
        <v>-47.987879939999999</v>
      </c>
      <c r="M112">
        <v>0.493192835</v>
      </c>
      <c r="N112">
        <f t="shared" si="8"/>
        <v>1.4798787994</v>
      </c>
      <c r="O112">
        <v>22</v>
      </c>
      <c r="P112">
        <f t="shared" si="12"/>
        <v>1.22</v>
      </c>
      <c r="Q112">
        <f t="shared" si="11"/>
        <v>9.7400365511534054E-2</v>
      </c>
    </row>
    <row r="113" spans="1:17" x14ac:dyDescent="0.35">
      <c r="A113" t="s">
        <v>113</v>
      </c>
      <c r="B113" t="s">
        <v>18</v>
      </c>
      <c r="C113">
        <v>1503.22</v>
      </c>
      <c r="D113">
        <v>301053.77260000003</v>
      </c>
      <c r="E113">
        <v>-1.0795588112500001</v>
      </c>
      <c r="F113">
        <f t="shared" si="13"/>
        <v>0.66523862109338616</v>
      </c>
      <c r="G113">
        <v>1344</v>
      </c>
      <c r="H113">
        <v>4.4643189999999996E-3</v>
      </c>
      <c r="I113">
        <v>1193.5999999999999</v>
      </c>
      <c r="J113">
        <v>3.9647399999999996E-3</v>
      </c>
      <c r="K113">
        <v>42504.6</v>
      </c>
      <c r="L113">
        <v>3.1508615639999999</v>
      </c>
      <c r="M113">
        <v>17.002655449999999</v>
      </c>
      <c r="N113">
        <f t="shared" si="8"/>
        <v>0.96849138436000004</v>
      </c>
      <c r="O113">
        <v>53</v>
      </c>
      <c r="P113">
        <f t="shared" si="12"/>
        <v>1.53</v>
      </c>
      <c r="Q113">
        <f t="shared" si="11"/>
        <v>0.9857451458008808</v>
      </c>
    </row>
    <row r="114" spans="1:17" x14ac:dyDescent="0.35">
      <c r="A114" t="s">
        <v>114</v>
      </c>
      <c r="B114" t="s">
        <v>15</v>
      </c>
      <c r="C114">
        <v>15173.34</v>
      </c>
      <c r="D114">
        <v>5500.5631999999996</v>
      </c>
      <c r="E114">
        <v>-5.2592777105000001</v>
      </c>
      <c r="F114">
        <f t="shared" si="13"/>
        <v>6.5905067704276052E-2</v>
      </c>
      <c r="G114">
        <v>960</v>
      </c>
      <c r="H114">
        <v>0.17452758299999999</v>
      </c>
      <c r="I114">
        <v>6</v>
      </c>
      <c r="J114">
        <v>1.0907969999999999E-3</v>
      </c>
      <c r="K114">
        <v>448.2</v>
      </c>
      <c r="L114">
        <v>68.463842529999994</v>
      </c>
      <c r="M114">
        <v>7.5280032649999997</v>
      </c>
      <c r="N114">
        <f t="shared" si="8"/>
        <v>0.31536157470000004</v>
      </c>
      <c r="O114">
        <v>36</v>
      </c>
      <c r="P114">
        <f t="shared" si="12"/>
        <v>1.3599999999999999</v>
      </c>
      <c r="Q114">
        <f t="shared" si="11"/>
        <v>2.8266139267425629E-2</v>
      </c>
    </row>
    <row r="115" spans="1:17" x14ac:dyDescent="0.35">
      <c r="A115" t="s">
        <v>115</v>
      </c>
      <c r="B115" t="s">
        <v>18</v>
      </c>
      <c r="C115">
        <v>2501.6</v>
      </c>
      <c r="D115">
        <v>12790.3308</v>
      </c>
      <c r="E115">
        <v>0</v>
      </c>
      <c r="F115">
        <f t="shared" si="13"/>
        <v>0.39974416373520949</v>
      </c>
      <c r="G115">
        <v>621.20000000000005</v>
      </c>
      <c r="H115">
        <v>4.8567938999999997E-2</v>
      </c>
      <c r="I115">
        <v>828.6</v>
      </c>
      <c r="J115">
        <v>6.4783312999999995E-2</v>
      </c>
      <c r="K115">
        <v>13.8</v>
      </c>
      <c r="L115">
        <v>-320.86776859999998</v>
      </c>
      <c r="M115">
        <v>0.118052241</v>
      </c>
      <c r="N115">
        <f t="shared" si="8"/>
        <v>4.2086776859999997</v>
      </c>
      <c r="O115">
        <v>61</v>
      </c>
      <c r="P115">
        <f t="shared" si="12"/>
        <v>1.6099999999999999</v>
      </c>
      <c r="Q115">
        <f t="shared" si="11"/>
        <v>2.7086548906539814</v>
      </c>
    </row>
    <row r="116" spans="1:17" x14ac:dyDescent="0.35">
      <c r="A116" t="s">
        <v>116</v>
      </c>
      <c r="B116" t="s">
        <v>13</v>
      </c>
      <c r="C116">
        <v>5961.46</v>
      </c>
      <c r="D116">
        <v>8779.8835999999992</v>
      </c>
      <c r="E116">
        <v>-7.7611973979999993</v>
      </c>
      <c r="F116">
        <f t="shared" si="13"/>
        <v>0.16774414321323972</v>
      </c>
      <c r="G116">
        <v>107.4</v>
      </c>
      <c r="H116">
        <v>1.2232508E-2</v>
      </c>
      <c r="I116">
        <v>8401.7999999999993</v>
      </c>
      <c r="J116">
        <v>0.95693751599999999</v>
      </c>
      <c r="K116">
        <v>16853.2</v>
      </c>
      <c r="L116">
        <v>1.254848811</v>
      </c>
      <c r="M116">
        <v>65.244819050000004</v>
      </c>
      <c r="N116">
        <f t="shared" si="8"/>
        <v>0.98745151189000002</v>
      </c>
      <c r="O116">
        <v>29</v>
      </c>
      <c r="P116">
        <f t="shared" si="12"/>
        <v>1.29</v>
      </c>
      <c r="Q116">
        <f t="shared" si="11"/>
        <v>0.21367457809632207</v>
      </c>
    </row>
    <row r="117" spans="1:17" x14ac:dyDescent="0.35">
      <c r="A117" t="s">
        <v>117</v>
      </c>
      <c r="B117" t="s">
        <v>13</v>
      </c>
      <c r="C117">
        <v>6577.66</v>
      </c>
      <c r="D117">
        <v>41333.587599999999</v>
      </c>
      <c r="E117">
        <v>-4.9460118977500001</v>
      </c>
      <c r="F117">
        <f t="shared" si="13"/>
        <v>0.15202974918131978</v>
      </c>
      <c r="G117">
        <v>6260</v>
      </c>
      <c r="H117">
        <v>0.151450681</v>
      </c>
      <c r="I117">
        <v>188.8</v>
      </c>
      <c r="J117">
        <v>4.5677139999999996E-3</v>
      </c>
      <c r="K117">
        <v>5021.2</v>
      </c>
      <c r="L117">
        <v>56.435036599999997</v>
      </c>
      <c r="M117">
        <v>9.8227015289999997</v>
      </c>
      <c r="N117">
        <f t="shared" si="8"/>
        <v>0.43564963400000001</v>
      </c>
      <c r="O117">
        <v>29</v>
      </c>
      <c r="P117">
        <f t="shared" si="12"/>
        <v>1.29</v>
      </c>
      <c r="Q117">
        <f t="shared" si="11"/>
        <v>8.5438898918460363E-2</v>
      </c>
    </row>
    <row r="118" spans="1:17" x14ac:dyDescent="0.35">
      <c r="A118" t="s">
        <v>118</v>
      </c>
      <c r="B118" t="s">
        <v>18</v>
      </c>
      <c r="C118">
        <v>3139.68</v>
      </c>
      <c r="D118">
        <v>145104.31280000001</v>
      </c>
      <c r="E118">
        <v>-10.31390705025</v>
      </c>
      <c r="F118">
        <f t="shared" si="13"/>
        <v>0.31850379656525507</v>
      </c>
      <c r="G118">
        <v>9390.4</v>
      </c>
      <c r="H118">
        <v>6.4714824000000004E-2</v>
      </c>
      <c r="I118">
        <v>227.6</v>
      </c>
      <c r="J118">
        <v>1.5685269999999999E-3</v>
      </c>
      <c r="K118">
        <v>26268.6</v>
      </c>
      <c r="L118">
        <v>26.503045319999998</v>
      </c>
      <c r="M118">
        <v>24.13231128</v>
      </c>
      <c r="N118">
        <f t="shared" si="8"/>
        <v>0.73496954680000004</v>
      </c>
      <c r="O118">
        <v>40</v>
      </c>
      <c r="P118">
        <f t="shared" si="12"/>
        <v>1.4</v>
      </c>
      <c r="Q118">
        <f t="shared" si="11"/>
        <v>0.32772682742190284</v>
      </c>
    </row>
    <row r="119" spans="1:17" x14ac:dyDescent="0.35">
      <c r="A119" t="s">
        <v>119</v>
      </c>
      <c r="B119" t="s">
        <v>15</v>
      </c>
      <c r="C119">
        <v>13991.78</v>
      </c>
      <c r="D119">
        <v>33793.8678</v>
      </c>
      <c r="E119">
        <v>-6.3160689515000001</v>
      </c>
      <c r="F119">
        <f t="shared" si="13"/>
        <v>7.147053484260045E-2</v>
      </c>
      <c r="G119">
        <v>3206</v>
      </c>
      <c r="H119">
        <v>9.4869282999999999E-2</v>
      </c>
      <c r="I119">
        <v>5684</v>
      </c>
      <c r="J119">
        <v>0.16819619599999999</v>
      </c>
      <c r="K119">
        <v>14637.8</v>
      </c>
      <c r="L119">
        <v>26.365565220000001</v>
      </c>
      <c r="M119">
        <v>14.35357623</v>
      </c>
      <c r="N119">
        <f t="shared" si="8"/>
        <v>0.73634434779999991</v>
      </c>
      <c r="O119">
        <v>-12</v>
      </c>
      <c r="P119">
        <f t="shared" si="12"/>
        <v>0.88</v>
      </c>
      <c r="Q119">
        <f t="shared" si="11"/>
        <v>4.6311693441720786E-2</v>
      </c>
    </row>
    <row r="120" spans="1:17" x14ac:dyDescent="0.35">
      <c r="A120" t="s">
        <v>120</v>
      </c>
      <c r="B120" t="s">
        <v>15</v>
      </c>
      <c r="C120">
        <v>21525.18</v>
      </c>
      <c r="D120">
        <v>9335.5205999999998</v>
      </c>
      <c r="E120">
        <v>-18.704484805</v>
      </c>
      <c r="F120">
        <f t="shared" si="13"/>
        <v>4.6457218940793986E-2</v>
      </c>
      <c r="G120">
        <v>6198</v>
      </c>
      <c r="H120">
        <v>0.66391584000000003</v>
      </c>
      <c r="I120">
        <v>803</v>
      </c>
      <c r="J120">
        <v>8.6015557000000006E-2</v>
      </c>
      <c r="K120">
        <v>997</v>
      </c>
      <c r="L120">
        <v>96.964956200000003</v>
      </c>
      <c r="M120">
        <v>8.199653756</v>
      </c>
      <c r="N120">
        <f t="shared" si="8"/>
        <v>3.0350437999999969E-2</v>
      </c>
      <c r="O120">
        <v>-9</v>
      </c>
      <c r="P120">
        <f t="shared" si="12"/>
        <v>0.91</v>
      </c>
      <c r="Q120">
        <f t="shared" si="11"/>
        <v>1.2830972182346428E-3</v>
      </c>
    </row>
    <row r="121" spans="1:17" x14ac:dyDescent="0.35">
      <c r="A121" t="s">
        <v>121</v>
      </c>
      <c r="B121" t="s">
        <v>15</v>
      </c>
      <c r="C121">
        <v>62790.26</v>
      </c>
      <c r="D121">
        <v>3152.0401999999999</v>
      </c>
      <c r="E121">
        <v>-2.3604346567500003</v>
      </c>
      <c r="F121">
        <f t="shared" si="13"/>
        <v>1.5926036936301905E-2</v>
      </c>
      <c r="G121">
        <v>1479</v>
      </c>
      <c r="H121">
        <v>0.46921990400000002</v>
      </c>
      <c r="I121">
        <v>0</v>
      </c>
      <c r="J121">
        <v>0</v>
      </c>
      <c r="K121">
        <v>1</v>
      </c>
      <c r="L121">
        <v>99.932432430000006</v>
      </c>
      <c r="M121">
        <v>0.39977612499999998</v>
      </c>
      <c r="N121">
        <f t="shared" si="8"/>
        <v>6.7567569999994249E-4</v>
      </c>
      <c r="O121">
        <v>35</v>
      </c>
      <c r="P121">
        <f t="shared" si="12"/>
        <v>1.35</v>
      </c>
      <c r="Q121">
        <f t="shared" si="11"/>
        <v>1.4527128809466985E-5</v>
      </c>
    </row>
    <row r="122" spans="1:17" x14ac:dyDescent="0.35">
      <c r="A122" t="s">
        <v>168</v>
      </c>
      <c r="B122" t="s">
        <v>13</v>
      </c>
      <c r="C122">
        <v>6463.26</v>
      </c>
      <c r="D122">
        <v>7473.768</v>
      </c>
      <c r="E122">
        <v>-30.109172873999999</v>
      </c>
      <c r="F122">
        <f t="shared" si="13"/>
        <v>0.15472068275142883</v>
      </c>
      <c r="G122">
        <v>128.4</v>
      </c>
      <c r="H122">
        <v>1.7180088999999999E-2</v>
      </c>
      <c r="I122">
        <v>3214.2</v>
      </c>
      <c r="J122">
        <v>0.43006419299999998</v>
      </c>
      <c r="K122">
        <v>9412.7999999999993</v>
      </c>
      <c r="L122">
        <v>2.0293978190000002</v>
      </c>
      <c r="M122">
        <v>52.384540639999997</v>
      </c>
      <c r="N122">
        <f t="shared" si="8"/>
        <v>0.97970602180999999</v>
      </c>
      <c r="O122">
        <v>-15</v>
      </c>
      <c r="P122">
        <f t="shared" si="12"/>
        <v>0.85</v>
      </c>
      <c r="Q122">
        <f t="shared" si="11"/>
        <v>0.12884366690161</v>
      </c>
    </row>
    <row r="123" spans="1:17" x14ac:dyDescent="0.35">
      <c r="A123" t="s">
        <v>161</v>
      </c>
      <c r="B123" t="s">
        <v>18</v>
      </c>
      <c r="C123">
        <v>2402.92</v>
      </c>
      <c r="D123" t="s">
        <v>16</v>
      </c>
      <c r="E123">
        <v>-1.4063645177500002</v>
      </c>
      <c r="F123">
        <f t="shared" si="13"/>
        <v>0.41616033825512289</v>
      </c>
      <c r="G123" t="s">
        <v>16</v>
      </c>
      <c r="H123" t="s">
        <v>16</v>
      </c>
      <c r="I123">
        <v>0</v>
      </c>
      <c r="J123" t="s">
        <v>16</v>
      </c>
      <c r="K123">
        <v>3653.04</v>
      </c>
      <c r="L123">
        <v>0</v>
      </c>
      <c r="M123">
        <v>100.6114288</v>
      </c>
      <c r="N123">
        <f t="shared" si="8"/>
        <v>1</v>
      </c>
      <c r="O123" t="s">
        <v>16</v>
      </c>
      <c r="P123" t="e">
        <f t="shared" si="12"/>
        <v>#VALUE!</v>
      </c>
      <c r="Q123" t="e">
        <f t="shared" si="11"/>
        <v>#VALUE!</v>
      </c>
    </row>
    <row r="124" spans="1:17" x14ac:dyDescent="0.35">
      <c r="A124" t="s">
        <v>122</v>
      </c>
      <c r="B124" t="s">
        <v>15</v>
      </c>
      <c r="C124">
        <v>10912.36</v>
      </c>
      <c r="D124">
        <v>15584.7724</v>
      </c>
      <c r="E124">
        <v>-16.610756727000002</v>
      </c>
      <c r="F124">
        <f t="shared" si="13"/>
        <v>9.1639205451433059E-2</v>
      </c>
      <c r="G124">
        <v>3192.2</v>
      </c>
      <c r="H124">
        <v>0.20482814399999999</v>
      </c>
      <c r="I124">
        <v>11180.8</v>
      </c>
      <c r="J124">
        <v>0.71741824099999996</v>
      </c>
      <c r="K124">
        <v>23821.599999999999</v>
      </c>
      <c r="L124">
        <v>20.161687610000001</v>
      </c>
      <c r="M124">
        <v>64.308365710000004</v>
      </c>
      <c r="N124">
        <f t="shared" si="8"/>
        <v>0.79838312389999999</v>
      </c>
      <c r="O124">
        <v>-19</v>
      </c>
      <c r="P124">
        <f t="shared" si="12"/>
        <v>0.81</v>
      </c>
      <c r="Q124">
        <f t="shared" si="11"/>
        <v>5.9262188047223517E-2</v>
      </c>
    </row>
    <row r="125" spans="1:17" x14ac:dyDescent="0.35">
      <c r="A125" t="s">
        <v>154</v>
      </c>
      <c r="B125" t="s">
        <v>15</v>
      </c>
      <c r="C125">
        <v>10312.379999999999</v>
      </c>
      <c r="D125">
        <v>129778.3934</v>
      </c>
      <c r="E125">
        <v>-6.8642258542499999</v>
      </c>
      <c r="F125">
        <f t="shared" si="13"/>
        <v>9.6970825357482943E-2</v>
      </c>
      <c r="G125">
        <v>3746.4</v>
      </c>
      <c r="H125">
        <v>2.8867671000000001E-2</v>
      </c>
      <c r="I125">
        <v>37040.6</v>
      </c>
      <c r="J125">
        <v>0.28541422799999999</v>
      </c>
      <c r="K125">
        <v>91652.6</v>
      </c>
      <c r="L125">
        <v>6.4196413879999996</v>
      </c>
      <c r="M125">
        <v>25.31513829</v>
      </c>
      <c r="N125">
        <f t="shared" si="8"/>
        <v>0.93580358612000003</v>
      </c>
      <c r="O125">
        <v>-9</v>
      </c>
      <c r="P125">
        <f t="shared" si="12"/>
        <v>0.91</v>
      </c>
      <c r="Q125">
        <f t="shared" si="11"/>
        <v>8.2578537967879381E-2</v>
      </c>
    </row>
    <row r="126" spans="1:17" x14ac:dyDescent="0.35">
      <c r="A126" t="s">
        <v>123</v>
      </c>
      <c r="B126" t="s">
        <v>11</v>
      </c>
      <c r="C126">
        <v>758.86</v>
      </c>
      <c r="D126">
        <v>20471.6708</v>
      </c>
      <c r="E126">
        <v>-21.437753092000001</v>
      </c>
      <c r="F126">
        <f t="shared" si="13"/>
        <v>1.3177661228685134</v>
      </c>
      <c r="G126">
        <v>549.6</v>
      </c>
      <c r="H126">
        <v>2.6846855999999999E-2</v>
      </c>
      <c r="I126">
        <v>104.2</v>
      </c>
      <c r="J126">
        <v>5.0899609999999996E-3</v>
      </c>
      <c r="K126">
        <v>535</v>
      </c>
      <c r="L126">
        <v>56.058751530000002</v>
      </c>
      <c r="M126">
        <v>5.1969952619999997</v>
      </c>
      <c r="N126">
        <f t="shared" si="8"/>
        <v>0.43941248469999999</v>
      </c>
      <c r="O126">
        <v>68</v>
      </c>
      <c r="P126">
        <f t="shared" si="12"/>
        <v>1.6800000000000002</v>
      </c>
      <c r="Q126">
        <f t="shared" si="11"/>
        <v>0.97279204898927352</v>
      </c>
    </row>
    <row r="127" spans="1:17" x14ac:dyDescent="0.35">
      <c r="A127" t="s">
        <v>124</v>
      </c>
      <c r="B127" t="s">
        <v>15</v>
      </c>
      <c r="C127">
        <v>21772.92</v>
      </c>
      <c r="D127">
        <v>45308.840799999998</v>
      </c>
      <c r="E127">
        <v>-0.4494876465</v>
      </c>
      <c r="F127">
        <f t="shared" si="13"/>
        <v>4.5928612239424016E-2</v>
      </c>
      <c r="G127">
        <v>10484.200000000001</v>
      </c>
      <c r="H127">
        <v>0.231394134</v>
      </c>
      <c r="I127">
        <v>403.6</v>
      </c>
      <c r="J127">
        <v>8.9077540000000004E-3</v>
      </c>
      <c r="K127">
        <v>662.2</v>
      </c>
      <c r="L127">
        <v>97.592806339999996</v>
      </c>
      <c r="M127">
        <v>5.4203336999999996</v>
      </c>
      <c r="N127">
        <f t="shared" si="8"/>
        <v>2.4071936600000045E-2</v>
      </c>
      <c r="O127">
        <v>38</v>
      </c>
      <c r="P127">
        <f t="shared" si="12"/>
        <v>1.38</v>
      </c>
      <c r="Q127">
        <f t="shared" si="11"/>
        <v>1.5257150858956933E-3</v>
      </c>
    </row>
    <row r="128" spans="1:17" x14ac:dyDescent="0.35">
      <c r="A128" t="s">
        <v>125</v>
      </c>
      <c r="B128" t="s">
        <v>18</v>
      </c>
      <c r="C128">
        <v>1372.18</v>
      </c>
      <c r="D128">
        <v>34020.8678</v>
      </c>
      <c r="E128">
        <v>-2.67550722475</v>
      </c>
      <c r="F128">
        <f t="shared" si="13"/>
        <v>0.72876736288242072</v>
      </c>
      <c r="G128">
        <v>2763.2</v>
      </c>
      <c r="H128">
        <v>8.1220738000000001E-2</v>
      </c>
      <c r="I128">
        <v>34.6</v>
      </c>
      <c r="J128">
        <v>1.0170229999999999E-3</v>
      </c>
      <c r="K128">
        <v>1435</v>
      </c>
      <c r="L128">
        <v>66.365645110000003</v>
      </c>
      <c r="M128">
        <v>11.09421423</v>
      </c>
      <c r="N128">
        <f t="shared" si="8"/>
        <v>0.33634354889999996</v>
      </c>
      <c r="O128">
        <v>112</v>
      </c>
      <c r="P128">
        <f t="shared" si="12"/>
        <v>2.12</v>
      </c>
      <c r="Q128">
        <f t="shared" si="11"/>
        <v>0.51964634644725916</v>
      </c>
    </row>
    <row r="129" spans="1:17" x14ac:dyDescent="0.35">
      <c r="A129" t="s">
        <v>126</v>
      </c>
      <c r="B129" t="s">
        <v>11</v>
      </c>
      <c r="C129">
        <v>521.48</v>
      </c>
      <c r="D129">
        <v>11000.133599999999</v>
      </c>
      <c r="E129">
        <v>-46.882511682500002</v>
      </c>
      <c r="F129">
        <f t="shared" si="13"/>
        <v>1.9176190841451253</v>
      </c>
      <c r="G129">
        <v>609.20000000000005</v>
      </c>
      <c r="H129">
        <v>5.5381145999999999E-2</v>
      </c>
      <c r="I129">
        <v>3.2</v>
      </c>
      <c r="J129">
        <v>2.9090600000000001E-4</v>
      </c>
      <c r="K129">
        <v>926.2</v>
      </c>
      <c r="L129">
        <v>39.759822479999997</v>
      </c>
      <c r="M129">
        <v>16.226292130000001</v>
      </c>
      <c r="N129">
        <f t="shared" si="8"/>
        <v>0.60240177520000004</v>
      </c>
      <c r="O129">
        <v>63</v>
      </c>
      <c r="P129">
        <f t="shared" si="12"/>
        <v>1.63</v>
      </c>
      <c r="Q129">
        <f t="shared" si="11"/>
        <v>1.8829387389276673</v>
      </c>
    </row>
    <row r="130" spans="1:17" x14ac:dyDescent="0.35">
      <c r="A130" t="s">
        <v>169</v>
      </c>
      <c r="B130" t="s">
        <v>15</v>
      </c>
      <c r="C130">
        <v>17881.560000000001</v>
      </c>
      <c r="D130">
        <v>4964.8742000000002</v>
      </c>
      <c r="E130">
        <v>-8.2442367295000007</v>
      </c>
      <c r="F130">
        <f t="shared" si="13"/>
        <v>5.5923532398739255E-2</v>
      </c>
      <c r="G130">
        <v>719.2</v>
      </c>
      <c r="H130">
        <v>0.14485764800000001</v>
      </c>
      <c r="I130">
        <v>1943.6</v>
      </c>
      <c r="J130">
        <v>0.39147014000000002</v>
      </c>
      <c r="K130">
        <v>3460.2</v>
      </c>
      <c r="L130">
        <v>32.16745684</v>
      </c>
      <c r="M130">
        <v>43.813587759999997</v>
      </c>
      <c r="N130">
        <f t="shared" si="8"/>
        <v>0.67832543160000003</v>
      </c>
      <c r="O130">
        <v>-9</v>
      </c>
      <c r="P130">
        <f t="shared" si="12"/>
        <v>0.91</v>
      </c>
      <c r="Q130">
        <f t="shared" ref="Q130:Q161" si="14">F130*N130*P130</f>
        <v>3.4520262368383972E-2</v>
      </c>
    </row>
    <row r="131" spans="1:17" x14ac:dyDescent="0.35">
      <c r="A131" t="s">
        <v>127</v>
      </c>
      <c r="B131" t="s">
        <v>15</v>
      </c>
      <c r="C131">
        <v>23649.74</v>
      </c>
      <c r="D131">
        <v>1961.6402</v>
      </c>
      <c r="E131">
        <v>-3.9752316309999998</v>
      </c>
      <c r="F131">
        <f t="shared" si="13"/>
        <v>4.2283762950459498E-2</v>
      </c>
      <c r="G131">
        <v>1251.2</v>
      </c>
      <c r="H131">
        <v>0.63783358400000001</v>
      </c>
      <c r="I131">
        <v>723.4</v>
      </c>
      <c r="J131">
        <v>0.36877303</v>
      </c>
      <c r="K131">
        <v>483.8</v>
      </c>
      <c r="L131">
        <v>123.6852511</v>
      </c>
      <c r="M131">
        <v>24.465728760000001</v>
      </c>
      <c r="N131">
        <f t="shared" ref="N131:N164" si="15">MAX(0, (100-L131)/100)</f>
        <v>0</v>
      </c>
      <c r="O131">
        <v>-5</v>
      </c>
      <c r="P131">
        <f t="shared" si="12"/>
        <v>0.95</v>
      </c>
      <c r="Q131">
        <f t="shared" si="14"/>
        <v>0</v>
      </c>
    </row>
    <row r="132" spans="1:17" x14ac:dyDescent="0.35">
      <c r="A132" t="s">
        <v>128</v>
      </c>
      <c r="B132" t="s">
        <v>11</v>
      </c>
      <c r="C132">
        <v>541.29999999999995</v>
      </c>
      <c r="D132">
        <v>25269.579399999999</v>
      </c>
      <c r="E132">
        <v>-13.134177401999999</v>
      </c>
      <c r="F132">
        <f t="shared" si="13"/>
        <v>1.8474043968224647</v>
      </c>
      <c r="G132">
        <v>1123.5999999999999</v>
      </c>
      <c r="H132">
        <v>4.4464531000000002E-2</v>
      </c>
      <c r="I132">
        <v>186.4</v>
      </c>
      <c r="J132">
        <v>7.3764579999999998E-3</v>
      </c>
      <c r="K132">
        <v>84.8</v>
      </c>
      <c r="L132">
        <v>109.9412916</v>
      </c>
      <c r="M132">
        <v>2.482784466</v>
      </c>
      <c r="N132">
        <f t="shared" si="15"/>
        <v>0</v>
      </c>
      <c r="O132">
        <v>121</v>
      </c>
      <c r="P132">
        <f t="shared" si="12"/>
        <v>2.21</v>
      </c>
      <c r="Q132">
        <f t="shared" si="14"/>
        <v>0</v>
      </c>
    </row>
    <row r="133" spans="1:17" x14ac:dyDescent="0.35">
      <c r="A133" t="s">
        <v>179</v>
      </c>
      <c r="B133" t="s">
        <v>16</v>
      </c>
      <c r="C133" t="s">
        <v>16</v>
      </c>
      <c r="D133" t="s">
        <v>16</v>
      </c>
      <c r="E133">
        <v>-43.28</v>
      </c>
      <c r="F133" t="e">
        <v>#VALUE!</v>
      </c>
      <c r="N133">
        <f t="shared" si="15"/>
        <v>1</v>
      </c>
      <c r="Q133" t="e">
        <f t="shared" si="14"/>
        <v>#VALUE!</v>
      </c>
    </row>
    <row r="134" spans="1:17" x14ac:dyDescent="0.35">
      <c r="A134" t="s">
        <v>129</v>
      </c>
      <c r="B134" t="s">
        <v>13</v>
      </c>
      <c r="C134">
        <v>6488.94</v>
      </c>
      <c r="D134">
        <v>64840.495600000002</v>
      </c>
      <c r="E134">
        <v>-7.4109785329999998</v>
      </c>
      <c r="F134">
        <f t="shared" ref="F134:F143" si="16">1/C134*1000</f>
        <v>0.15410837517375722</v>
      </c>
      <c r="G134">
        <v>5901.8</v>
      </c>
      <c r="H134">
        <v>9.1020278999999996E-2</v>
      </c>
      <c r="I134">
        <v>2307</v>
      </c>
      <c r="J134">
        <v>3.5579617000000001E-2</v>
      </c>
      <c r="K134">
        <v>14555.4</v>
      </c>
      <c r="L134">
        <v>32.516446100000003</v>
      </c>
      <c r="M134">
        <v>20.273262979999998</v>
      </c>
      <c r="N134">
        <f t="shared" si="15"/>
        <v>0.67483553900000004</v>
      </c>
      <c r="O134">
        <v>17</v>
      </c>
      <c r="P134">
        <f t="shared" ref="P134:P164" si="17">O134/100+1</f>
        <v>1.17</v>
      </c>
      <c r="Q134">
        <f t="shared" si="14"/>
        <v>0.12167743585701211</v>
      </c>
    </row>
    <row r="135" spans="1:17" x14ac:dyDescent="0.35">
      <c r="A135" t="s">
        <v>165</v>
      </c>
      <c r="B135" t="s">
        <v>15</v>
      </c>
      <c r="C135">
        <v>30993.62</v>
      </c>
      <c r="D135">
        <v>51247.566800000001</v>
      </c>
      <c r="E135">
        <v>-1.4305611804999998</v>
      </c>
      <c r="F135">
        <f t="shared" si="16"/>
        <v>3.2264704800536372E-2</v>
      </c>
      <c r="G135">
        <v>17686.8</v>
      </c>
      <c r="H135">
        <v>0.34512467800000002</v>
      </c>
      <c r="I135">
        <v>299.8</v>
      </c>
      <c r="J135">
        <v>5.8500339999999996E-3</v>
      </c>
      <c r="K135">
        <v>5594</v>
      </c>
      <c r="L135">
        <v>76.962708320000004</v>
      </c>
      <c r="M135">
        <v>16.581875010000001</v>
      </c>
      <c r="N135">
        <f t="shared" si="15"/>
        <v>0.23037291679999997</v>
      </c>
      <c r="O135">
        <v>1</v>
      </c>
      <c r="P135">
        <f t="shared" si="17"/>
        <v>1.01</v>
      </c>
      <c r="Q135">
        <f t="shared" si="14"/>
        <v>7.5072432961364299E-3</v>
      </c>
    </row>
    <row r="136" spans="1:17" x14ac:dyDescent="0.35">
      <c r="A136" t="s">
        <v>130</v>
      </c>
      <c r="B136" t="s">
        <v>11</v>
      </c>
      <c r="C136">
        <v>1071.8</v>
      </c>
      <c r="D136">
        <v>24612.893800000002</v>
      </c>
      <c r="E136">
        <v>-6.37410437625</v>
      </c>
      <c r="F136">
        <f t="shared" si="16"/>
        <v>0.93300988990483302</v>
      </c>
      <c r="G136">
        <v>175</v>
      </c>
      <c r="H136">
        <v>7.110094E-3</v>
      </c>
      <c r="I136">
        <v>395.4</v>
      </c>
      <c r="J136">
        <v>1.6064750999999999E-2</v>
      </c>
      <c r="K136">
        <v>194</v>
      </c>
      <c r="L136">
        <v>-662.87878790000002</v>
      </c>
      <c r="M136">
        <v>2.3999356719999998</v>
      </c>
      <c r="N136">
        <f t="shared" si="15"/>
        <v>7.6287878789999999</v>
      </c>
      <c r="O136">
        <v>88</v>
      </c>
      <c r="P136">
        <f t="shared" si="17"/>
        <v>1.88</v>
      </c>
      <c r="Q136">
        <f t="shared" si="14"/>
        <v>13.381340933495055</v>
      </c>
    </row>
    <row r="137" spans="1:17" x14ac:dyDescent="0.35">
      <c r="A137" t="s">
        <v>131</v>
      </c>
      <c r="B137" t="s">
        <v>15</v>
      </c>
      <c r="C137">
        <v>28087.62</v>
      </c>
      <c r="D137">
        <v>45163.689200000001</v>
      </c>
      <c r="E137">
        <v>-12.641323171</v>
      </c>
      <c r="F137">
        <f t="shared" si="16"/>
        <v>3.5602874148824286E-2</v>
      </c>
      <c r="G137">
        <v>19429.400000000001</v>
      </c>
      <c r="H137">
        <v>0.430199577</v>
      </c>
      <c r="I137">
        <v>2169</v>
      </c>
      <c r="J137">
        <v>4.8025305999999997E-2</v>
      </c>
      <c r="K137">
        <v>11573.4</v>
      </c>
      <c r="L137">
        <v>67.384111700000005</v>
      </c>
      <c r="M137">
        <v>12.934182010000001</v>
      </c>
      <c r="N137">
        <f t="shared" si="15"/>
        <v>0.32615888299999996</v>
      </c>
      <c r="O137">
        <v>-2</v>
      </c>
      <c r="P137">
        <f t="shared" si="17"/>
        <v>0.98</v>
      </c>
      <c r="Q137">
        <f t="shared" si="14"/>
        <v>1.1379949790690701E-2</v>
      </c>
    </row>
    <row r="138" spans="1:17" x14ac:dyDescent="0.35">
      <c r="A138" t="s">
        <v>132</v>
      </c>
      <c r="B138" t="s">
        <v>18</v>
      </c>
      <c r="C138">
        <v>4185.9399999999996</v>
      </c>
      <c r="D138">
        <v>21070.930799999998</v>
      </c>
      <c r="E138">
        <v>-27.113188054749997</v>
      </c>
      <c r="F138">
        <f t="shared" si="16"/>
        <v>0.23889496743861596</v>
      </c>
      <c r="G138">
        <v>1712.4</v>
      </c>
      <c r="H138">
        <v>8.1268359999999998E-2</v>
      </c>
      <c r="I138">
        <v>101</v>
      </c>
      <c r="J138">
        <v>4.7933339999999998E-3</v>
      </c>
      <c r="K138">
        <v>4272.6000000000004</v>
      </c>
      <c r="L138">
        <v>29.102651259999998</v>
      </c>
      <c r="M138">
        <v>31.342498549999998</v>
      </c>
      <c r="N138">
        <f t="shared" si="15"/>
        <v>0.70897348739999999</v>
      </c>
      <c r="O138">
        <v>1</v>
      </c>
      <c r="P138">
        <f t="shared" si="17"/>
        <v>1.01</v>
      </c>
      <c r="Q138">
        <f t="shared" si="14"/>
        <v>0.17106390016913767</v>
      </c>
    </row>
    <row r="139" spans="1:17" x14ac:dyDescent="0.35">
      <c r="A139" t="s">
        <v>133</v>
      </c>
      <c r="B139" t="s">
        <v>11</v>
      </c>
      <c r="C139">
        <v>1909.48</v>
      </c>
      <c r="D139">
        <v>76700.408800000005</v>
      </c>
      <c r="E139">
        <v>-11.9056477675</v>
      </c>
      <c r="F139">
        <f t="shared" si="16"/>
        <v>0.52370278819364435</v>
      </c>
      <c r="G139">
        <v>2370.6</v>
      </c>
      <c r="H139">
        <v>3.0907266999999999E-2</v>
      </c>
      <c r="I139">
        <v>101.6</v>
      </c>
      <c r="J139">
        <v>1.3246340000000001E-3</v>
      </c>
      <c r="K139">
        <v>705.2</v>
      </c>
      <c r="L139">
        <v>79.70546702</v>
      </c>
      <c r="M139">
        <v>2.2514914689999999</v>
      </c>
      <c r="N139">
        <f t="shared" si="15"/>
        <v>0.20294532979999999</v>
      </c>
      <c r="O139">
        <v>82</v>
      </c>
      <c r="P139">
        <f t="shared" si="17"/>
        <v>1.8199999999999998</v>
      </c>
      <c r="Q139">
        <f t="shared" si="14"/>
        <v>0.19343512382219241</v>
      </c>
    </row>
    <row r="140" spans="1:17" x14ac:dyDescent="0.35">
      <c r="A140" t="s">
        <v>134</v>
      </c>
      <c r="B140" t="s">
        <v>13</v>
      </c>
      <c r="C140">
        <v>6829.38</v>
      </c>
      <c r="D140">
        <v>624.1336</v>
      </c>
      <c r="E140">
        <v>-20.80957397525</v>
      </c>
      <c r="F140">
        <f t="shared" si="16"/>
        <v>0.14642617631468741</v>
      </c>
      <c r="G140">
        <v>62.4</v>
      </c>
      <c r="H140">
        <v>9.9978594000000004E-2</v>
      </c>
      <c r="I140">
        <v>4.3333333300000003</v>
      </c>
      <c r="J140">
        <v>6.9429579999999999E-3</v>
      </c>
      <c r="K140">
        <v>276.60000000000002</v>
      </c>
      <c r="L140">
        <v>18.645418329999998</v>
      </c>
      <c r="M140">
        <v>52.034539199999998</v>
      </c>
      <c r="N140">
        <f t="shared" si="15"/>
        <v>0.81354581670000004</v>
      </c>
      <c r="O140">
        <v>13</v>
      </c>
      <c r="P140">
        <f t="shared" si="17"/>
        <v>1.1299999999999999</v>
      </c>
      <c r="Q140">
        <f t="shared" si="14"/>
        <v>0.13461057561169532</v>
      </c>
    </row>
    <row r="141" spans="1:17" x14ac:dyDescent="0.35">
      <c r="A141" t="s">
        <v>135</v>
      </c>
      <c r="B141" t="s">
        <v>15</v>
      </c>
      <c r="C141">
        <v>52766.14</v>
      </c>
      <c r="D141">
        <v>11696.031000000001</v>
      </c>
      <c r="E141">
        <v>-6.7907701960000004</v>
      </c>
      <c r="F141">
        <f t="shared" si="16"/>
        <v>1.8951547336985421E-2</v>
      </c>
      <c r="G141">
        <v>1017.4</v>
      </c>
      <c r="H141">
        <v>8.6986774000000003E-2</v>
      </c>
      <c r="I141">
        <v>1140.8</v>
      </c>
      <c r="J141">
        <v>9.7537361000000003E-2</v>
      </c>
      <c r="K141">
        <v>2914.2</v>
      </c>
      <c r="L141">
        <v>36.455496629999999</v>
      </c>
      <c r="M141">
        <v>19.439209940000001</v>
      </c>
      <c r="N141">
        <f t="shared" si="15"/>
        <v>0.63544503370000005</v>
      </c>
      <c r="O141">
        <v>18</v>
      </c>
      <c r="P141">
        <f t="shared" si="17"/>
        <v>1.18</v>
      </c>
      <c r="Q141">
        <f t="shared" si="14"/>
        <v>1.421034663073706E-2</v>
      </c>
    </row>
    <row r="142" spans="1:17" x14ac:dyDescent="0.35">
      <c r="A142" t="s">
        <v>136</v>
      </c>
      <c r="B142" t="s">
        <v>15</v>
      </c>
      <c r="C142">
        <v>83510.64</v>
      </c>
      <c r="D142">
        <v>9915.5355999999992</v>
      </c>
      <c r="E142">
        <v>-0.89788791524999989</v>
      </c>
      <c r="F142">
        <f t="shared" si="16"/>
        <v>1.1974522048926938E-2</v>
      </c>
      <c r="G142">
        <v>1533.2</v>
      </c>
      <c r="H142">
        <v>0.15462603999999999</v>
      </c>
      <c r="I142">
        <v>198.4</v>
      </c>
      <c r="J142">
        <v>2.0009005E-2</v>
      </c>
      <c r="K142">
        <v>638.20000000000005</v>
      </c>
      <c r="L142">
        <v>77.709072480000003</v>
      </c>
      <c r="M142">
        <v>7.1692962700000002</v>
      </c>
      <c r="N142">
        <f t="shared" si="15"/>
        <v>0.22290927519999998</v>
      </c>
      <c r="O142">
        <v>17</v>
      </c>
      <c r="P142">
        <f t="shared" si="17"/>
        <v>1.17</v>
      </c>
      <c r="Q142">
        <f t="shared" si="14"/>
        <v>3.1230014760274855E-3</v>
      </c>
    </row>
    <row r="143" spans="1:17" x14ac:dyDescent="0.35">
      <c r="A143" t="s">
        <v>170</v>
      </c>
      <c r="B143" t="s">
        <v>11</v>
      </c>
      <c r="C143">
        <v>924.1</v>
      </c>
      <c r="D143">
        <v>34118.175199999998</v>
      </c>
      <c r="E143">
        <v>-6.0743952629999995</v>
      </c>
      <c r="F143">
        <f t="shared" si="16"/>
        <v>1.0821339681852613</v>
      </c>
      <c r="G143">
        <v>2179</v>
      </c>
      <c r="H143">
        <v>6.3866252999999998E-2</v>
      </c>
      <c r="I143">
        <v>19</v>
      </c>
      <c r="J143">
        <v>5.5688799999999996E-4</v>
      </c>
      <c r="K143">
        <v>2294.1999999999998</v>
      </c>
      <c r="L143">
        <v>48.920120339999997</v>
      </c>
      <c r="M143">
        <v>21.146006249999999</v>
      </c>
      <c r="N143">
        <f t="shared" si="15"/>
        <v>0.51079879660000005</v>
      </c>
      <c r="O143">
        <v>78</v>
      </c>
      <c r="P143">
        <f t="shared" si="17"/>
        <v>1.78</v>
      </c>
      <c r="Q143">
        <f t="shared" si="14"/>
        <v>0.98389985710204542</v>
      </c>
    </row>
    <row r="144" spans="1:17" x14ac:dyDescent="0.35">
      <c r="A144" t="s">
        <v>177</v>
      </c>
      <c r="B144" t="s">
        <v>16</v>
      </c>
      <c r="C144" t="s">
        <v>16</v>
      </c>
      <c r="D144" t="s">
        <v>16</v>
      </c>
      <c r="E144">
        <v>-1.8268273647500002</v>
      </c>
      <c r="F144" t="s">
        <v>16</v>
      </c>
      <c r="G144">
        <v>9007.2000000000007</v>
      </c>
      <c r="I144">
        <v>240.79999999999998</v>
      </c>
      <c r="K144">
        <v>1940.6</v>
      </c>
      <c r="L144">
        <v>84.124404595124673</v>
      </c>
      <c r="M144">
        <v>14.516925840846136</v>
      </c>
      <c r="N144">
        <f t="shared" si="15"/>
        <v>0.15875595404875326</v>
      </c>
      <c r="O144" t="s">
        <v>16</v>
      </c>
      <c r="P144" t="s">
        <v>16</v>
      </c>
      <c r="Q144" t="e">
        <f t="shared" si="14"/>
        <v>#VALUE!</v>
      </c>
    </row>
    <row r="145" spans="1:17" x14ac:dyDescent="0.35">
      <c r="A145" t="s">
        <v>137</v>
      </c>
      <c r="B145" t="s">
        <v>18</v>
      </c>
      <c r="C145">
        <v>871.18</v>
      </c>
      <c r="D145">
        <v>13828.113799999999</v>
      </c>
      <c r="E145">
        <v>-0.90529805100000005</v>
      </c>
      <c r="F145">
        <f t="shared" ref="F145:F158" si="18">1/C145*1000</f>
        <v>1.1478684083656652</v>
      </c>
      <c r="G145">
        <v>1203</v>
      </c>
      <c r="H145">
        <v>8.6996681000000006E-2</v>
      </c>
      <c r="I145">
        <v>14329</v>
      </c>
      <c r="J145">
        <v>1.0362223079999999</v>
      </c>
      <c r="K145">
        <v>1180.4000000000001</v>
      </c>
      <c r="L145">
        <v>-10.070653630000001</v>
      </c>
      <c r="M145">
        <v>14.44552273</v>
      </c>
      <c r="N145">
        <f t="shared" si="15"/>
        <v>1.1007065362999999</v>
      </c>
      <c r="O145">
        <v>56</v>
      </c>
      <c r="P145">
        <f t="shared" si="17"/>
        <v>1.56</v>
      </c>
      <c r="Q145">
        <f t="shared" si="14"/>
        <v>1.9710073654445699</v>
      </c>
    </row>
    <row r="146" spans="1:17" x14ac:dyDescent="0.35">
      <c r="A146" t="s">
        <v>138</v>
      </c>
      <c r="B146" t="s">
        <v>13</v>
      </c>
      <c r="C146">
        <v>6550.66</v>
      </c>
      <c r="D146">
        <v>63711.273200000003</v>
      </c>
      <c r="E146">
        <v>-11.485289915499999</v>
      </c>
      <c r="F146">
        <f t="shared" si="18"/>
        <v>0.15265637355625233</v>
      </c>
      <c r="G146">
        <v>7643.8</v>
      </c>
      <c r="H146">
        <v>0.119975628</v>
      </c>
      <c r="I146">
        <v>837.2</v>
      </c>
      <c r="J146">
        <v>1.3140532E-2</v>
      </c>
      <c r="K146">
        <v>35435.800000000003</v>
      </c>
      <c r="L146">
        <v>18.095089290000001</v>
      </c>
      <c r="M146">
        <v>15.07510068</v>
      </c>
      <c r="N146">
        <f t="shared" si="15"/>
        <v>0.81904910710000001</v>
      </c>
      <c r="O146">
        <v>-7</v>
      </c>
      <c r="P146">
        <f t="shared" si="17"/>
        <v>0.92999999999999994</v>
      </c>
      <c r="Q146">
        <f t="shared" si="14"/>
        <v>0.11628075180256645</v>
      </c>
    </row>
    <row r="147" spans="1:17" x14ac:dyDescent="0.35">
      <c r="A147" t="s">
        <v>139</v>
      </c>
      <c r="B147" t="s">
        <v>11</v>
      </c>
      <c r="C147">
        <v>819.56</v>
      </c>
      <c r="D147">
        <v>14863.626200000001</v>
      </c>
      <c r="E147">
        <v>-11.0433252465</v>
      </c>
      <c r="F147">
        <f t="shared" si="18"/>
        <v>1.2201669188344968</v>
      </c>
      <c r="G147">
        <v>339</v>
      </c>
      <c r="H147">
        <v>2.2807355000000001E-2</v>
      </c>
      <c r="I147">
        <v>34.200000000000003</v>
      </c>
      <c r="J147">
        <v>2.3009189999999998E-3</v>
      </c>
      <c r="K147">
        <v>999.4</v>
      </c>
      <c r="L147">
        <v>25.99294587</v>
      </c>
      <c r="M147">
        <v>19.945993739999999</v>
      </c>
      <c r="N147">
        <f t="shared" si="15"/>
        <v>0.74007054130000005</v>
      </c>
      <c r="O147">
        <v>93</v>
      </c>
      <c r="P147">
        <f t="shared" si="17"/>
        <v>1.9300000000000002</v>
      </c>
      <c r="Q147">
        <f t="shared" si="14"/>
        <v>1.7428085127495248</v>
      </c>
    </row>
    <row r="148" spans="1:17" ht="16" customHeight="1" x14ac:dyDescent="0.35">
      <c r="A148" t="s">
        <v>140</v>
      </c>
      <c r="B148" t="s">
        <v>18</v>
      </c>
      <c r="C148">
        <v>3676.34</v>
      </c>
      <c r="D148">
        <v>13400.0414</v>
      </c>
      <c r="E148">
        <v>-17.51440036</v>
      </c>
      <c r="F148">
        <f t="shared" si="18"/>
        <v>0.27200966178318653</v>
      </c>
      <c r="G148">
        <v>4198.3999999999996</v>
      </c>
      <c r="H148">
        <v>0.31331246499999998</v>
      </c>
      <c r="I148">
        <v>149.6</v>
      </c>
      <c r="J148">
        <v>1.1164145E-2</v>
      </c>
      <c r="K148">
        <v>1094.8</v>
      </c>
      <c r="L148">
        <v>81.623765460000001</v>
      </c>
      <c r="M148">
        <v>9.1935722250000005</v>
      </c>
      <c r="N148">
        <f t="shared" si="15"/>
        <v>0.1837623454</v>
      </c>
      <c r="O148">
        <v>17</v>
      </c>
      <c r="P148">
        <f t="shared" si="17"/>
        <v>1.17</v>
      </c>
      <c r="Q148">
        <f t="shared" si="14"/>
        <v>5.8482606102264752E-2</v>
      </c>
    </row>
    <row r="149" spans="1:17" x14ac:dyDescent="0.35">
      <c r="A149" t="s">
        <v>155</v>
      </c>
      <c r="B149" t="s">
        <v>13</v>
      </c>
      <c r="C149">
        <v>10299.959999999999</v>
      </c>
      <c r="D149">
        <v>95095.960800000001</v>
      </c>
      <c r="E149">
        <v>-4.3866784572499995</v>
      </c>
      <c r="F149">
        <f t="shared" si="18"/>
        <v>9.7087755680604598E-2</v>
      </c>
      <c r="G149">
        <v>27585.4</v>
      </c>
      <c r="H149">
        <v>0.29007961799999998</v>
      </c>
      <c r="I149">
        <v>7465.2</v>
      </c>
      <c r="J149">
        <v>7.8501757000000005E-2</v>
      </c>
      <c r="K149">
        <v>27907.200000000001</v>
      </c>
      <c r="L149">
        <v>57.4367965</v>
      </c>
      <c r="M149">
        <v>16.907850360000001</v>
      </c>
      <c r="N149">
        <f t="shared" si="15"/>
        <v>0.42563203500000002</v>
      </c>
      <c r="O149">
        <v>18</v>
      </c>
      <c r="P149">
        <f t="shared" si="17"/>
        <v>1.18</v>
      </c>
      <c r="Q149">
        <f t="shared" si="14"/>
        <v>4.8761917648223879E-2</v>
      </c>
    </row>
    <row r="150" spans="1:17" x14ac:dyDescent="0.35">
      <c r="A150" t="s">
        <v>141</v>
      </c>
      <c r="B150" t="s">
        <v>13</v>
      </c>
      <c r="C150">
        <v>6558.46</v>
      </c>
      <c r="D150">
        <v>6533.0533999999998</v>
      </c>
      <c r="E150">
        <v>-0.36225351075000001</v>
      </c>
      <c r="F150">
        <f t="shared" si="18"/>
        <v>0.15247481878367786</v>
      </c>
      <c r="G150">
        <v>233.6</v>
      </c>
      <c r="H150">
        <v>3.5756634000000002E-2</v>
      </c>
      <c r="I150">
        <v>164.5</v>
      </c>
      <c r="J150">
        <v>2.5179650000000001E-2</v>
      </c>
      <c r="K150">
        <v>1578.8</v>
      </c>
      <c r="L150">
        <v>14.175617450000001</v>
      </c>
      <c r="M150">
        <v>21.424306569999999</v>
      </c>
      <c r="N150">
        <f t="shared" si="15"/>
        <v>0.8582438255</v>
      </c>
      <c r="O150">
        <v>19</v>
      </c>
      <c r="P150">
        <f t="shared" si="17"/>
        <v>1.19</v>
      </c>
      <c r="Q150">
        <f t="shared" si="14"/>
        <v>0.15572408040073429</v>
      </c>
    </row>
    <row r="151" spans="1:17" x14ac:dyDescent="0.35">
      <c r="A151" t="s">
        <v>142</v>
      </c>
      <c r="B151" t="s">
        <v>11</v>
      </c>
      <c r="C151">
        <v>800.04</v>
      </c>
      <c r="D151">
        <v>95434.8364</v>
      </c>
      <c r="E151">
        <v>-20.601934013999998</v>
      </c>
      <c r="F151">
        <f t="shared" si="18"/>
        <v>1.2499375031248439</v>
      </c>
      <c r="G151">
        <v>897.8</v>
      </c>
      <c r="H151">
        <v>9.4074659999999997E-3</v>
      </c>
      <c r="I151">
        <v>469.2</v>
      </c>
      <c r="J151">
        <v>4.9164439999999998E-3</v>
      </c>
      <c r="K151">
        <v>3149.6</v>
      </c>
      <c r="L151">
        <v>25.090827789999999</v>
      </c>
      <c r="M151">
        <v>8.8050085889999998</v>
      </c>
      <c r="N151">
        <f t="shared" si="15"/>
        <v>0.74909172210000008</v>
      </c>
      <c r="O151">
        <v>129</v>
      </c>
      <c r="P151">
        <f t="shared" si="17"/>
        <v>2.29</v>
      </c>
      <c r="Q151">
        <f t="shared" si="14"/>
        <v>2.1441678461189446</v>
      </c>
    </row>
    <row r="152" spans="1:17" x14ac:dyDescent="0.35">
      <c r="A152" t="s">
        <v>143</v>
      </c>
      <c r="B152" t="s">
        <v>13</v>
      </c>
      <c r="C152">
        <v>2741.76</v>
      </c>
      <c r="D152">
        <v>35896.1826</v>
      </c>
      <c r="E152">
        <v>-14.465792085</v>
      </c>
      <c r="F152">
        <f t="shared" si="18"/>
        <v>0.3647292250233426</v>
      </c>
      <c r="G152">
        <v>305.8</v>
      </c>
      <c r="H152">
        <v>8.5190119999999994E-3</v>
      </c>
      <c r="I152">
        <v>42413</v>
      </c>
      <c r="J152">
        <v>1.181546252</v>
      </c>
      <c r="K152">
        <v>60039.8</v>
      </c>
      <c r="L152">
        <v>1.7052741929999999</v>
      </c>
      <c r="M152">
        <v>44.633153880000002</v>
      </c>
      <c r="N152">
        <f t="shared" si="15"/>
        <v>0.98294725807000005</v>
      </c>
      <c r="O152">
        <v>-19</v>
      </c>
      <c r="P152">
        <f t="shared" si="17"/>
        <v>0.81</v>
      </c>
      <c r="Q152">
        <f t="shared" si="14"/>
        <v>0.29039276925649943</v>
      </c>
    </row>
    <row r="153" spans="1:17" x14ac:dyDescent="0.35">
      <c r="A153" t="s">
        <v>144</v>
      </c>
      <c r="B153" t="s">
        <v>15</v>
      </c>
      <c r="C153">
        <v>43548.42</v>
      </c>
      <c r="D153">
        <v>12579.934600000001</v>
      </c>
      <c r="E153">
        <v>-0.20963549325</v>
      </c>
      <c r="F153">
        <f t="shared" si="18"/>
        <v>2.2962945613181834E-2</v>
      </c>
      <c r="G153">
        <v>2930.4</v>
      </c>
      <c r="H153">
        <v>0.232942387</v>
      </c>
      <c r="I153">
        <v>708.2</v>
      </c>
      <c r="J153">
        <v>5.6295999999999999E-2</v>
      </c>
      <c r="K153">
        <v>12.2</v>
      </c>
      <c r="L153">
        <v>131.14930179999999</v>
      </c>
      <c r="M153">
        <v>0.53074399900000002</v>
      </c>
      <c r="N153">
        <f t="shared" si="15"/>
        <v>0</v>
      </c>
      <c r="O153">
        <v>34</v>
      </c>
      <c r="P153">
        <f t="shared" si="17"/>
        <v>1.34</v>
      </c>
      <c r="Q153">
        <f t="shared" si="14"/>
        <v>0</v>
      </c>
    </row>
    <row r="154" spans="1:17" x14ac:dyDescent="0.35">
      <c r="A154" t="s">
        <v>145</v>
      </c>
      <c r="B154" t="s">
        <v>15</v>
      </c>
      <c r="C154">
        <v>42477.599999999999</v>
      </c>
      <c r="D154">
        <v>74642.062600000005</v>
      </c>
      <c r="E154">
        <v>-5.0098759132500001</v>
      </c>
      <c r="F154">
        <f t="shared" si="18"/>
        <v>2.3541819688494642E-2</v>
      </c>
      <c r="G154">
        <v>11022.2</v>
      </c>
      <c r="H154">
        <v>0.147667409</v>
      </c>
      <c r="I154">
        <v>3359.4</v>
      </c>
      <c r="J154">
        <v>4.5006795000000002E-2</v>
      </c>
      <c r="K154">
        <v>15173.2</v>
      </c>
      <c r="L154">
        <v>48.266771759999997</v>
      </c>
      <c r="M154">
        <v>21.48656523</v>
      </c>
      <c r="N154">
        <f t="shared" si="15"/>
        <v>0.51733228240000007</v>
      </c>
      <c r="O154">
        <v>14</v>
      </c>
      <c r="P154">
        <f t="shared" si="17"/>
        <v>1.1400000000000001</v>
      </c>
      <c r="Q154">
        <f t="shared" si="14"/>
        <v>1.3883995374879939E-2</v>
      </c>
    </row>
    <row r="155" spans="1:17" x14ac:dyDescent="0.35">
      <c r="A155" t="s">
        <v>171</v>
      </c>
      <c r="B155" t="s">
        <v>18</v>
      </c>
      <c r="C155">
        <v>982.22</v>
      </c>
      <c r="D155" t="s">
        <v>16</v>
      </c>
      <c r="E155">
        <v>-9.1399170229999989</v>
      </c>
      <c r="F155">
        <f t="shared" si="18"/>
        <v>1.0181018509091651</v>
      </c>
      <c r="G155" t="s">
        <v>16</v>
      </c>
      <c r="H155" t="s">
        <v>16</v>
      </c>
      <c r="I155">
        <v>4733.1499999999996</v>
      </c>
      <c r="J155" t="s">
        <v>16</v>
      </c>
      <c r="K155">
        <v>8909.4</v>
      </c>
      <c r="L155">
        <v>0</v>
      </c>
      <c r="M155">
        <v>17.591614849999999</v>
      </c>
      <c r="N155">
        <f t="shared" si="15"/>
        <v>1</v>
      </c>
      <c r="O155" t="s">
        <v>16</v>
      </c>
      <c r="P155" t="e">
        <f t="shared" si="17"/>
        <v>#VALUE!</v>
      </c>
      <c r="Q155" t="e">
        <f t="shared" si="14"/>
        <v>#VALUE!</v>
      </c>
    </row>
    <row r="156" spans="1:17" x14ac:dyDescent="0.35">
      <c r="A156" t="s">
        <v>153</v>
      </c>
      <c r="B156" t="s">
        <v>15</v>
      </c>
      <c r="C156">
        <v>60496.18</v>
      </c>
      <c r="D156">
        <v>384446.70260000002</v>
      </c>
      <c r="E156">
        <v>-5.0740112809999998</v>
      </c>
      <c r="F156">
        <f t="shared" si="18"/>
        <v>1.6529969330294905E-2</v>
      </c>
      <c r="G156">
        <v>13112</v>
      </c>
      <c r="H156">
        <v>3.4106157999999998E-2</v>
      </c>
      <c r="I156">
        <v>134385.20000000001</v>
      </c>
      <c r="J156">
        <v>0.34955482500000001</v>
      </c>
      <c r="K156">
        <v>543232</v>
      </c>
      <c r="L156">
        <v>3.1074123820000001</v>
      </c>
      <c r="M156">
        <v>59.431850099999998</v>
      </c>
      <c r="N156">
        <f t="shared" si="15"/>
        <v>0.96892587617999992</v>
      </c>
      <c r="O156">
        <v>18</v>
      </c>
      <c r="P156">
        <f t="shared" si="17"/>
        <v>1.18</v>
      </c>
      <c r="Q156">
        <f t="shared" si="14"/>
        <v>1.8899251719569729E-2</v>
      </c>
    </row>
    <row r="157" spans="1:17" x14ac:dyDescent="0.35">
      <c r="A157" t="s">
        <v>146</v>
      </c>
      <c r="B157" t="s">
        <v>15</v>
      </c>
      <c r="C157">
        <v>17981.7</v>
      </c>
      <c r="D157">
        <v>3666.6671999999999</v>
      </c>
      <c r="E157">
        <v>-14.707279516749999</v>
      </c>
      <c r="F157">
        <f t="shared" si="18"/>
        <v>5.5612094518315836E-2</v>
      </c>
      <c r="G157">
        <v>689</v>
      </c>
      <c r="H157">
        <v>0.18790906399999999</v>
      </c>
      <c r="I157">
        <v>2983.2</v>
      </c>
      <c r="J157">
        <v>0.813599882</v>
      </c>
      <c r="K157">
        <v>5200.6000000000004</v>
      </c>
      <c r="L157">
        <v>23.706303330000001</v>
      </c>
      <c r="M157">
        <v>50.849628600000003</v>
      </c>
      <c r="N157">
        <f t="shared" si="15"/>
        <v>0.7629369667</v>
      </c>
      <c r="O157">
        <v>6</v>
      </c>
      <c r="P157">
        <f t="shared" si="17"/>
        <v>1.06</v>
      </c>
      <c r="Q157">
        <f t="shared" si="14"/>
        <v>4.4974234065855836E-2</v>
      </c>
    </row>
    <row r="158" spans="1:17" x14ac:dyDescent="0.35">
      <c r="A158" t="s">
        <v>147</v>
      </c>
      <c r="B158" t="s">
        <v>18</v>
      </c>
      <c r="C158">
        <v>2155</v>
      </c>
      <c r="D158">
        <v>36950.544600000001</v>
      </c>
      <c r="E158">
        <v>-1.03513492825</v>
      </c>
      <c r="F158">
        <f t="shared" si="18"/>
        <v>0.46403712296983757</v>
      </c>
      <c r="G158">
        <v>3553.8</v>
      </c>
      <c r="H158">
        <v>9.6177202000000003E-2</v>
      </c>
      <c r="I158">
        <v>524.4</v>
      </c>
      <c r="J158">
        <v>1.4191942000000001E-2</v>
      </c>
      <c r="K158">
        <v>7096.4</v>
      </c>
      <c r="L158">
        <v>35.096486200000001</v>
      </c>
      <c r="M158">
        <v>15.76181981</v>
      </c>
      <c r="N158">
        <f t="shared" si="15"/>
        <v>0.64903513800000001</v>
      </c>
      <c r="O158">
        <v>20</v>
      </c>
      <c r="P158">
        <f t="shared" si="17"/>
        <v>1.2</v>
      </c>
      <c r="Q158">
        <f t="shared" si="14"/>
        <v>0.36141167777262179</v>
      </c>
    </row>
    <row r="159" spans="1:17" ht="15.5" x14ac:dyDescent="0.35">
      <c r="A159" t="s">
        <v>174</v>
      </c>
      <c r="B159" t="s">
        <v>16</v>
      </c>
      <c r="C159" t="s">
        <v>16</v>
      </c>
      <c r="D159">
        <v>41022.030000000006</v>
      </c>
      <c r="E159">
        <v>-8.45942849475</v>
      </c>
      <c r="F159" t="s">
        <v>16</v>
      </c>
      <c r="G159">
        <v>3690</v>
      </c>
      <c r="I159">
        <v>8731.4</v>
      </c>
      <c r="K159">
        <v>2040.4</v>
      </c>
      <c r="L159" t="s">
        <v>16</v>
      </c>
      <c r="M159">
        <v>10.869457516903221</v>
      </c>
      <c r="N159" t="e">
        <f t="shared" si="15"/>
        <v>#VALUE!</v>
      </c>
      <c r="O159" s="2">
        <v>29</v>
      </c>
      <c r="P159">
        <f t="shared" si="17"/>
        <v>1.29</v>
      </c>
      <c r="Q159" t="e">
        <f t="shared" si="14"/>
        <v>#VALUE!</v>
      </c>
    </row>
    <row r="160" spans="1:17" x14ac:dyDescent="0.35">
      <c r="A160" t="s">
        <v>148</v>
      </c>
      <c r="B160" t="s">
        <v>18</v>
      </c>
      <c r="C160">
        <v>3021.26</v>
      </c>
      <c r="D160">
        <v>112147.7504</v>
      </c>
      <c r="E160">
        <v>-10.045670812249998</v>
      </c>
      <c r="F160">
        <f>1/C160*1000</f>
        <v>0.33098773359459299</v>
      </c>
      <c r="G160">
        <v>16621.599999999999</v>
      </c>
      <c r="H160">
        <v>0.14821162199999999</v>
      </c>
      <c r="I160">
        <v>496.1</v>
      </c>
      <c r="J160">
        <v>4.4236290000000001E-3</v>
      </c>
      <c r="K160">
        <v>48883</v>
      </c>
      <c r="L160">
        <v>25.568348749999998</v>
      </c>
      <c r="M160">
        <v>37.762790840000001</v>
      </c>
      <c r="N160">
        <f t="shared" si="15"/>
        <v>0.74431651249999997</v>
      </c>
      <c r="O160">
        <v>18</v>
      </c>
      <c r="P160">
        <f t="shared" si="17"/>
        <v>1.18</v>
      </c>
      <c r="Q160">
        <f t="shared" si="14"/>
        <v>0.29070436994829968</v>
      </c>
    </row>
    <row r="161" spans="1:17" x14ac:dyDescent="0.35">
      <c r="A161" t="s">
        <v>176</v>
      </c>
      <c r="B161" t="s">
        <v>16</v>
      </c>
      <c r="C161" t="s">
        <v>16</v>
      </c>
      <c r="D161" t="s">
        <v>16</v>
      </c>
      <c r="E161">
        <v>-26.95106540475</v>
      </c>
      <c r="G161" t="s">
        <v>16</v>
      </c>
      <c r="I161" t="s">
        <v>16</v>
      </c>
      <c r="K161" t="s">
        <v>16</v>
      </c>
      <c r="L161" t="s">
        <v>16</v>
      </c>
      <c r="M161" t="s">
        <v>16</v>
      </c>
      <c r="N161" t="e">
        <f t="shared" si="15"/>
        <v>#VALUE!</v>
      </c>
      <c r="O161" t="s">
        <v>16</v>
      </c>
      <c r="P161" t="s">
        <v>16</v>
      </c>
      <c r="Q161" t="e">
        <f t="shared" si="14"/>
        <v>#VALUE!</v>
      </c>
    </row>
    <row r="162" spans="1:17" x14ac:dyDescent="0.35">
      <c r="A162" t="s">
        <v>172</v>
      </c>
      <c r="B162" t="s">
        <v>11</v>
      </c>
      <c r="C162">
        <v>969.48</v>
      </c>
      <c r="D162">
        <v>45798.591399999998</v>
      </c>
      <c r="E162">
        <v>-10.0654326715</v>
      </c>
      <c r="F162">
        <f>1/C162*1000</f>
        <v>1.0314807938276189</v>
      </c>
      <c r="G162">
        <v>4500.2</v>
      </c>
      <c r="H162">
        <v>9.8260663999999998E-2</v>
      </c>
      <c r="I162">
        <v>74</v>
      </c>
      <c r="J162">
        <v>1.6157700000000001E-3</v>
      </c>
      <c r="K162">
        <v>141.80000000000001</v>
      </c>
      <c r="L162">
        <v>98.515761819999994</v>
      </c>
      <c r="M162">
        <v>3.3142921250000001</v>
      </c>
      <c r="N162">
        <f t="shared" si="15"/>
        <v>1.4842381800000056E-2</v>
      </c>
      <c r="O162">
        <v>63</v>
      </c>
      <c r="P162">
        <f t="shared" si="17"/>
        <v>1.63</v>
      </c>
      <c r="Q162">
        <f t="shared" ref="Q162:Q193" si="19">F162*N162*P162</f>
        <v>2.4954699771011356E-2</v>
      </c>
    </row>
    <row r="163" spans="1:17" x14ac:dyDescent="0.35">
      <c r="A163" t="s">
        <v>149</v>
      </c>
      <c r="B163" t="s">
        <v>18</v>
      </c>
      <c r="C163">
        <v>1359.38</v>
      </c>
      <c r="D163">
        <v>39956.7984</v>
      </c>
      <c r="E163">
        <v>-21.794339281749998</v>
      </c>
      <c r="F163">
        <f>1/C163*1000</f>
        <v>0.73562947814444812</v>
      </c>
      <c r="G163">
        <v>96.6</v>
      </c>
      <c r="H163">
        <v>2.4176110000000001E-3</v>
      </c>
      <c r="I163">
        <v>392</v>
      </c>
      <c r="J163">
        <v>9.8105959999999996E-3</v>
      </c>
      <c r="K163">
        <v>3184.6</v>
      </c>
      <c r="L163">
        <v>3.343486086</v>
      </c>
      <c r="M163">
        <v>20.674548869999999</v>
      </c>
      <c r="N163">
        <f t="shared" si="15"/>
        <v>0.96656513913999997</v>
      </c>
      <c r="O163">
        <v>132</v>
      </c>
      <c r="P163">
        <f t="shared" si="17"/>
        <v>2.3200000000000003</v>
      </c>
      <c r="Q163">
        <f t="shared" si="19"/>
        <v>1.6495984366437639</v>
      </c>
    </row>
    <row r="164" spans="1:17" x14ac:dyDescent="0.35">
      <c r="A164" t="s">
        <v>150</v>
      </c>
      <c r="B164" t="s">
        <v>18</v>
      </c>
      <c r="C164">
        <v>1543.06</v>
      </c>
      <c r="D164">
        <v>28419.678599999999</v>
      </c>
      <c r="E164">
        <v>-17.093280948749999</v>
      </c>
      <c r="F164">
        <f t="shared" ref="F164" si="20">1/C164*1000</f>
        <v>0.64806293987272046</v>
      </c>
      <c r="G164">
        <v>1108.5999999999999</v>
      </c>
      <c r="H164">
        <v>3.9008182000000002E-2</v>
      </c>
      <c r="I164">
        <v>9.4</v>
      </c>
      <c r="J164">
        <v>3.3075699999999999E-4</v>
      </c>
      <c r="K164">
        <v>1102.4000000000001</v>
      </c>
      <c r="L164">
        <v>50.354287790000001</v>
      </c>
      <c r="M164">
        <v>11.80326324</v>
      </c>
      <c r="N164">
        <f t="shared" si="15"/>
        <v>0.49645712209999998</v>
      </c>
      <c r="O164">
        <v>74</v>
      </c>
      <c r="P164">
        <f t="shared" si="17"/>
        <v>1.74</v>
      </c>
      <c r="Q164">
        <f t="shared" si="19"/>
        <v>0.55981970399984438</v>
      </c>
    </row>
  </sheetData>
  <sortState xmlns:xlrd2="http://schemas.microsoft.com/office/spreadsheetml/2017/richdata2" ref="A2:S159">
    <sortCondition ref="A2:A1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tabSelected="1" workbookViewId="0">
      <selection activeCell="B15" sqref="B15"/>
    </sheetView>
  </sheetViews>
  <sheetFormatPr defaultRowHeight="14.5" x14ac:dyDescent="0.35"/>
  <cols>
    <col min="1" max="1" width="21.7265625" bestFit="1" customWidth="1"/>
    <col min="2" max="2" width="20.453125" bestFit="1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192</v>
      </c>
    </row>
    <row r="3" spans="1:2" x14ac:dyDescent="0.35">
      <c r="A3" t="s">
        <v>151</v>
      </c>
      <c r="B3" t="s">
        <v>193</v>
      </c>
    </row>
    <row r="4" spans="1:2" x14ac:dyDescent="0.35">
      <c r="A4" t="s">
        <v>2</v>
      </c>
      <c r="B4" t="s">
        <v>194</v>
      </c>
    </row>
    <row r="5" spans="1:2" ht="15.5" x14ac:dyDescent="0.35">
      <c r="A5" s="5" t="s">
        <v>181</v>
      </c>
      <c r="B5" t="s">
        <v>185</v>
      </c>
    </row>
    <row r="6" spans="1:2" x14ac:dyDescent="0.35">
      <c r="A6" t="s">
        <v>182</v>
      </c>
      <c r="B6" t="s">
        <v>186</v>
      </c>
    </row>
    <row r="7" spans="1:2" x14ac:dyDescent="0.35">
      <c r="A7" t="s">
        <v>3</v>
      </c>
      <c r="B7" t="s">
        <v>195</v>
      </c>
    </row>
    <row r="8" spans="1:2" x14ac:dyDescent="0.35">
      <c r="A8" t="s">
        <v>4</v>
      </c>
      <c r="B8" t="s">
        <v>196</v>
      </c>
    </row>
    <row r="9" spans="1:2" x14ac:dyDescent="0.35">
      <c r="A9" t="s">
        <v>5</v>
      </c>
      <c r="B9" t="s">
        <v>198</v>
      </c>
    </row>
    <row r="10" spans="1:2" x14ac:dyDescent="0.35">
      <c r="A10" t="s">
        <v>6</v>
      </c>
      <c r="B10" t="s">
        <v>197</v>
      </c>
    </row>
    <row r="11" spans="1:2" x14ac:dyDescent="0.35">
      <c r="A11" t="s">
        <v>7</v>
      </c>
      <c r="B11" t="s">
        <v>199</v>
      </c>
    </row>
    <row r="12" spans="1:2" x14ac:dyDescent="0.35">
      <c r="A12" t="s">
        <v>8</v>
      </c>
      <c r="B12" t="s">
        <v>200</v>
      </c>
    </row>
    <row r="13" spans="1:2" x14ac:dyDescent="0.35">
      <c r="A13" t="s">
        <v>9</v>
      </c>
      <c r="B13" t="s">
        <v>201</v>
      </c>
    </row>
    <row r="14" spans="1:2" x14ac:dyDescent="0.35">
      <c r="A14" t="s">
        <v>183</v>
      </c>
      <c r="B14" t="s">
        <v>187</v>
      </c>
    </row>
    <row r="15" spans="1:2" x14ac:dyDescent="0.35">
      <c r="A15" t="s">
        <v>152</v>
      </c>
      <c r="B15" t="s">
        <v>202</v>
      </c>
    </row>
    <row r="16" spans="1:2" x14ac:dyDescent="0.35">
      <c r="A16" t="s">
        <v>184</v>
      </c>
      <c r="B16" t="s">
        <v>190</v>
      </c>
    </row>
    <row r="17" spans="1:2" ht="15.5" x14ac:dyDescent="0.35">
      <c r="A17" t="s">
        <v>180</v>
      </c>
      <c r="B17" s="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Meta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Xu, Chonggang</dc:creator>
  <cp:lastModifiedBy>Kraklow, Vachel Ashley</cp:lastModifiedBy>
  <dcterms:created xsi:type="dcterms:W3CDTF">2024-08-27T16:27:34Z</dcterms:created>
  <dcterms:modified xsi:type="dcterms:W3CDTF">2024-09-23T20:30:26Z</dcterms:modified>
</cp:coreProperties>
</file>