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/>
  <mc:AlternateContent xmlns:mc="http://schemas.openxmlformats.org/markup-compatibility/2006">
    <mc:Choice Requires="x15">
      <x15ac:absPath xmlns:x15ac="http://schemas.microsoft.com/office/spreadsheetml/2010/11/ac" url="/Volumes/GoogleDrive-100337299690285590530/My Drive/02. AI Opportunities/01. 2024 AI Reseach Paper/01. ChatGPT4o_INTH_401_poster_paper/01. Paper/01. For Submission/"/>
    </mc:Choice>
  </mc:AlternateContent>
  <xr:revisionPtr revIDLastSave="0" documentId="8_{8324061E-E47E-C445-AF51-FAC525059071}" xr6:coauthVersionLast="47" xr6:coauthVersionMax="47" xr10:uidLastSave="{00000000-0000-0000-0000-000000000000}"/>
  <bookViews>
    <workbookView xWindow="17560" yWindow="7180" windowWidth="27240" windowHeight="16440" activeTab="1" xr2:uid="{AD7A5F1B-FAB7-EB49-B9FF-9695D700E2A5}"/>
  </bookViews>
  <sheets>
    <sheet name="Table S1" sheetId="1" r:id="rId1"/>
    <sheet name="Table S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17" i="2" l="1"/>
  <c r="AB17" i="2"/>
  <c r="AB18" i="2" s="1"/>
  <c r="AA17" i="2"/>
  <c r="Z17" i="2"/>
  <c r="Y17" i="2"/>
  <c r="X17" i="2"/>
  <c r="W17" i="2"/>
  <c r="V17" i="2"/>
  <c r="U17" i="2"/>
  <c r="T17" i="2"/>
  <c r="S17" i="2"/>
  <c r="R17" i="2"/>
  <c r="R18" i="2" s="1"/>
  <c r="Q17" i="2"/>
  <c r="P17" i="2"/>
  <c r="O17" i="2"/>
  <c r="N17" i="2"/>
  <c r="M17" i="2"/>
  <c r="M19" i="2" s="1"/>
  <c r="L17" i="2"/>
  <c r="K17" i="2"/>
  <c r="J17" i="2"/>
  <c r="I17" i="2"/>
  <c r="H17" i="2"/>
  <c r="H18" i="2" s="1"/>
  <c r="G17" i="2"/>
  <c r="F17" i="2"/>
  <c r="E17" i="2"/>
  <c r="D17" i="2"/>
  <c r="C17" i="2"/>
  <c r="B17" i="2"/>
  <c r="AC16" i="2"/>
  <c r="AB16" i="2"/>
  <c r="AA16" i="2"/>
  <c r="Z16" i="2"/>
  <c r="Y16" i="2"/>
  <c r="X16" i="2"/>
  <c r="W16" i="2"/>
  <c r="V16" i="2"/>
  <c r="U16" i="2"/>
  <c r="T16" i="2"/>
  <c r="T18" i="2" s="1"/>
  <c r="S16" i="2"/>
  <c r="R16" i="2"/>
  <c r="Q16" i="2"/>
  <c r="P16" i="2"/>
  <c r="O16" i="2"/>
  <c r="N16" i="2"/>
  <c r="M16" i="2"/>
  <c r="L16" i="2"/>
  <c r="K16" i="2"/>
  <c r="J16" i="2"/>
  <c r="J19" i="2" s="1"/>
  <c r="I16" i="2"/>
  <c r="H16" i="2"/>
  <c r="G16" i="2"/>
  <c r="F16" i="2"/>
  <c r="E16" i="2"/>
  <c r="D16" i="2"/>
  <c r="C16" i="2"/>
  <c r="B16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  <c r="B15" i="2"/>
  <c r="B12" i="2"/>
  <c r="AC11" i="2"/>
  <c r="AC12" i="2" s="1"/>
  <c r="AB11" i="2"/>
  <c r="AB12" i="2" s="1"/>
  <c r="AA11" i="2"/>
  <c r="Z11" i="2"/>
  <c r="Y11" i="2"/>
  <c r="X11" i="2"/>
  <c r="W11" i="2"/>
  <c r="W12" i="2" s="1"/>
  <c r="V11" i="2"/>
  <c r="V12" i="2" s="1"/>
  <c r="U11" i="2"/>
  <c r="U12" i="2" s="1"/>
  <c r="T11" i="2"/>
  <c r="S11" i="2"/>
  <c r="S12" i="2" s="1"/>
  <c r="R11" i="2"/>
  <c r="R12" i="2" s="1"/>
  <c r="Q11" i="2"/>
  <c r="P11" i="2"/>
  <c r="O11" i="2"/>
  <c r="N11" i="2"/>
  <c r="M11" i="2"/>
  <c r="L11" i="2"/>
  <c r="K11" i="2"/>
  <c r="J11" i="2"/>
  <c r="I11" i="2"/>
  <c r="I12" i="2" s="1"/>
  <c r="H11" i="2"/>
  <c r="H12" i="2" s="1"/>
  <c r="G11" i="2"/>
  <c r="F11" i="2"/>
  <c r="E11" i="2"/>
  <c r="D11" i="2"/>
  <c r="C11" i="2"/>
  <c r="B11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J10" i="2"/>
  <c r="I10" i="2"/>
  <c r="H10" i="2"/>
  <c r="G10" i="2"/>
  <c r="F10" i="2"/>
  <c r="E10" i="2"/>
  <c r="D10" i="2"/>
  <c r="C10" i="2"/>
  <c r="B10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J9" i="2"/>
  <c r="I9" i="2"/>
  <c r="H9" i="2"/>
  <c r="G9" i="2"/>
  <c r="F9" i="2"/>
  <c r="E9" i="2"/>
  <c r="D9" i="2"/>
  <c r="C9" i="2"/>
  <c r="B9" i="2"/>
  <c r="AE7" i="2"/>
  <c r="AD7" i="2"/>
  <c r="AE6" i="2"/>
  <c r="AD6" i="2"/>
  <c r="AE5" i="2"/>
  <c r="AD5" i="2"/>
  <c r="AE4" i="2"/>
  <c r="AD4" i="2"/>
  <c r="AE3" i="2"/>
  <c r="AD3" i="2"/>
  <c r="P13" i="2" l="1"/>
  <c r="V13" i="2"/>
  <c r="F13" i="2"/>
  <c r="Z12" i="2"/>
  <c r="V19" i="2"/>
  <c r="W19" i="2"/>
  <c r="X19" i="2"/>
  <c r="Y19" i="2"/>
  <c r="U13" i="2"/>
  <c r="B13" i="2"/>
  <c r="W13" i="2"/>
  <c r="T19" i="2"/>
  <c r="T13" i="2"/>
  <c r="S19" i="2"/>
  <c r="J18" i="2"/>
  <c r="C13" i="2"/>
  <c r="U19" i="2"/>
  <c r="J13" i="2"/>
  <c r="K13" i="2"/>
  <c r="I19" i="2"/>
  <c r="AC19" i="2"/>
  <c r="L13" i="2"/>
  <c r="M13" i="2"/>
  <c r="K18" i="2"/>
  <c r="D13" i="2"/>
  <c r="N12" i="2"/>
  <c r="X13" i="2"/>
  <c r="B18" i="2"/>
  <c r="L19" i="2"/>
  <c r="V18" i="2"/>
  <c r="E13" i="2"/>
  <c r="O12" i="2"/>
  <c r="Y13" i="2"/>
  <c r="C19" i="2"/>
  <c r="M18" i="2"/>
  <c r="W18" i="2"/>
  <c r="L18" i="2"/>
  <c r="M12" i="2"/>
  <c r="K19" i="2"/>
  <c r="U18" i="2"/>
  <c r="C18" i="2"/>
  <c r="T12" i="2"/>
  <c r="G12" i="2"/>
  <c r="H13" i="2"/>
  <c r="X18" i="2"/>
  <c r="S13" i="2"/>
  <c r="C12" i="2"/>
  <c r="O18" i="2"/>
  <c r="F19" i="2"/>
  <c r="Z18" i="2"/>
  <c r="AA12" i="2"/>
  <c r="R13" i="2"/>
  <c r="D18" i="2"/>
  <c r="J12" i="2"/>
  <c r="P18" i="2"/>
  <c r="K12" i="2"/>
  <c r="G18" i="2"/>
  <c r="Q18" i="2"/>
  <c r="AA18" i="2"/>
  <c r="B19" i="2"/>
  <c r="Z19" i="2"/>
  <c r="Q12" i="2"/>
  <c r="AB13" i="2"/>
  <c r="N18" i="2"/>
  <c r="I13" i="2"/>
  <c r="AC13" i="2"/>
  <c r="E18" i="2"/>
  <c r="Y18" i="2"/>
  <c r="L12" i="2"/>
  <c r="H19" i="2"/>
  <c r="R19" i="2"/>
  <c r="AB19" i="2"/>
  <c r="AA19" i="2"/>
  <c r="I18" i="2"/>
  <c r="S18" i="2"/>
  <c r="AC18" i="2"/>
  <c r="O19" i="2"/>
  <c r="D12" i="2"/>
  <c r="X12" i="2"/>
  <c r="Z13" i="2"/>
  <c r="P19" i="2"/>
  <c r="E12" i="2"/>
  <c r="Y12" i="2"/>
  <c r="AA13" i="2"/>
  <c r="G19" i="2"/>
  <c r="F12" i="2"/>
  <c r="P12" i="2"/>
  <c r="F18" i="2"/>
  <c r="N13" i="2"/>
  <c r="D19" i="2"/>
  <c r="N19" i="2"/>
  <c r="O13" i="2"/>
  <c r="E19" i="2"/>
  <c r="G13" i="2"/>
  <c r="Q13" i="2"/>
  <c r="Q19" i="2"/>
</calcChain>
</file>

<file path=xl/sharedStrings.xml><?xml version="1.0" encoding="utf-8"?>
<sst xmlns="http://schemas.openxmlformats.org/spreadsheetml/2006/main" count="328" uniqueCount="145">
  <si>
    <t>Perspectives</t>
  </si>
  <si>
    <t>Country</t>
  </si>
  <si>
    <t>Disease</t>
  </si>
  <si>
    <t>Pakistan</t>
  </si>
  <si>
    <t>COVID on Polio</t>
  </si>
  <si>
    <t>Epi ID</t>
  </si>
  <si>
    <t>Ecology</t>
  </si>
  <si>
    <t>Anthropology</t>
  </si>
  <si>
    <t>Onterio</t>
  </si>
  <si>
    <t>COVID</t>
  </si>
  <si>
    <t>LTH Facilities</t>
  </si>
  <si>
    <t>Vaccines</t>
  </si>
  <si>
    <t>Taiwan</t>
  </si>
  <si>
    <t>History</t>
  </si>
  <si>
    <t>USA (meat)</t>
  </si>
  <si>
    <t>Bio ID</t>
  </si>
  <si>
    <t>Food Safety</t>
  </si>
  <si>
    <t>Texas</t>
  </si>
  <si>
    <t>Bio Vaccines</t>
  </si>
  <si>
    <t>Vac Dist Ethics</t>
  </si>
  <si>
    <t>Vac Hesitancy</t>
  </si>
  <si>
    <t>Saudi Arabia</t>
  </si>
  <si>
    <t>Policy</t>
  </si>
  <si>
    <t>India</t>
  </si>
  <si>
    <t>Bioethics</t>
  </si>
  <si>
    <t>USA</t>
  </si>
  <si>
    <t>Nutrition</t>
  </si>
  <si>
    <t>Bio iD</t>
  </si>
  <si>
    <t>Modeling</t>
  </si>
  <si>
    <t>Bolivia</t>
  </si>
  <si>
    <t>Thailand</t>
  </si>
  <si>
    <t>Vac Ethics</t>
  </si>
  <si>
    <t>San Francisco</t>
  </si>
  <si>
    <t>SDOH</t>
  </si>
  <si>
    <t>Puerto Rico</t>
  </si>
  <si>
    <t>Ecological</t>
  </si>
  <si>
    <t>Economical</t>
  </si>
  <si>
    <t>Sub-Saharan Af</t>
  </si>
  <si>
    <t>China</t>
  </si>
  <si>
    <t>Spatial Epi</t>
  </si>
  <si>
    <t>Social Services</t>
  </si>
  <si>
    <t>Climate Change</t>
  </si>
  <si>
    <t>China,Italy, USA</t>
  </si>
  <si>
    <t>Benin, France</t>
  </si>
  <si>
    <t>Resources</t>
  </si>
  <si>
    <t>Global</t>
  </si>
  <si>
    <t>Dengue Fever</t>
  </si>
  <si>
    <t>Ethnoecology</t>
  </si>
  <si>
    <t>South Korea</t>
  </si>
  <si>
    <t>Diagnostics</t>
  </si>
  <si>
    <t>Uganda</t>
  </si>
  <si>
    <t>Burden of Disease</t>
  </si>
  <si>
    <t>Env Health</t>
  </si>
  <si>
    <t>France</t>
  </si>
  <si>
    <t>California</t>
  </si>
  <si>
    <t>Nepal</t>
  </si>
  <si>
    <t>Mexico</t>
  </si>
  <si>
    <t>Occupied Palestine</t>
  </si>
  <si>
    <t>Colonialism</t>
  </si>
  <si>
    <t>ID in Conflict</t>
  </si>
  <si>
    <t>Venezuela, Brazil</t>
  </si>
  <si>
    <t>Onchocerciasis</t>
  </si>
  <si>
    <t>Cholera</t>
  </si>
  <si>
    <t>Typhoid</t>
  </si>
  <si>
    <t>Biotechnology</t>
  </si>
  <si>
    <t>Sierra Leone</t>
  </si>
  <si>
    <t>Ebola</t>
  </si>
  <si>
    <t>Polio</t>
  </si>
  <si>
    <t>GBoD</t>
  </si>
  <si>
    <t>London</t>
  </si>
  <si>
    <t>Tuberculosis</t>
  </si>
  <si>
    <t>HC Delivery</t>
  </si>
  <si>
    <t>Georgia</t>
  </si>
  <si>
    <t>Eswatini</t>
  </si>
  <si>
    <t>HIV/AIDS</t>
  </si>
  <si>
    <t>Gender Inequality</t>
  </si>
  <si>
    <t>Tamil Nadu</t>
  </si>
  <si>
    <t>DRC</t>
  </si>
  <si>
    <t>Leishmaniasis</t>
  </si>
  <si>
    <t>Cambodia</t>
  </si>
  <si>
    <t>HPV</t>
  </si>
  <si>
    <t>South Africa</t>
  </si>
  <si>
    <t>Lyme Disease</t>
  </si>
  <si>
    <t>Bandiagara, Mali</t>
  </si>
  <si>
    <t>Malaria</t>
  </si>
  <si>
    <t>Brazil</t>
  </si>
  <si>
    <t>Leptospirosis</t>
  </si>
  <si>
    <t>Influenza</t>
  </si>
  <si>
    <t>Nigeria</t>
  </si>
  <si>
    <t>Timor-Leste</t>
  </si>
  <si>
    <t>Chikungunya</t>
  </si>
  <si>
    <t>USA, Canada</t>
  </si>
  <si>
    <t>Ticks</t>
  </si>
  <si>
    <t>Yemen</t>
  </si>
  <si>
    <t>Bioethics, War</t>
  </si>
  <si>
    <t>2021 Papers</t>
  </si>
  <si>
    <t>2022 Papers</t>
  </si>
  <si>
    <t>2024 Papers</t>
  </si>
  <si>
    <t>2023 Papers</t>
  </si>
  <si>
    <t>ChatGPT4o Comparisons (n=28) - highlighted in gray</t>
  </si>
  <si>
    <t xml:space="preserve">Supplemental Table 1. Completed student papers (n=54) and </t>
  </si>
  <si>
    <t xml:space="preserve">Supplemental Table 2. Google Forms Survey Statistice for Paper Comparisons (n=28) and </t>
  </si>
  <si>
    <t>Mean</t>
  </si>
  <si>
    <t>StDev</t>
  </si>
  <si>
    <t>P1</t>
  </si>
  <si>
    <t>P2</t>
  </si>
  <si>
    <t>P3</t>
  </si>
  <si>
    <t>Sum</t>
  </si>
  <si>
    <t>Overall</t>
  </si>
  <si>
    <t>Scores 1-4</t>
  </si>
  <si>
    <t>Average</t>
  </si>
  <si>
    <t>StDev-</t>
  </si>
  <si>
    <t>StDev+</t>
  </si>
  <si>
    <t>All 5 scores</t>
  </si>
  <si>
    <t>Google Forms survey</t>
  </si>
  <si>
    <t>Student 1</t>
  </si>
  <si>
    <t>Student 2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</si>
  <si>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</si>
  <si>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</si>
  <si>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</si>
  <si>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</si>
  <si>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</si>
  <si>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</si>
  <si>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</si>
  <si>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</si>
  <si>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</si>
  <si>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</si>
  <si>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</si>
  <si>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</si>
  <si>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</si>
  <si>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</si>
  <si>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</si>
  <si>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</si>
  <si>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</si>
  <si>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</si>
  <si>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>Student 21</t>
  </si>
  <si>
    <t>Student 22</t>
  </si>
  <si>
    <t>Student 23</t>
  </si>
  <si>
    <t>Student 24</t>
  </si>
  <si>
    <t>Student 25</t>
  </si>
  <si>
    <t>Student 26</t>
  </si>
  <si>
    <t>Student 27</t>
  </si>
  <si>
    <t>Student 28</t>
  </si>
  <si>
    <t>Students who collaborated in this project were original authors of the highlighted papers.</t>
  </si>
  <si>
    <t>Paper sections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</si>
</sst>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Calibri (Body)"/>
    </font>
    <font>
      <b/>
      <sz val="14"/>
      <color theme="1"/>
      <name val="Calibri"/>
      <family val="2"/>
    </font>
    <font>
      <b/>
      <sz val="16"/>
      <color theme="0"/>
      <name val="Aptos Narrow"/>
      <family val="2"/>
      <scheme val="minor"/>
    </font>
    <font>
      <b/>
      <sz val="16"/>
      <color theme="0"/>
      <name val="Calibri (Body)"/>
    </font>
    <font>
      <sz val="16"/>
      <color theme="0"/>
      <name val="Calibri (Body)"/>
    </font>
    <font>
      <sz val="16"/>
      <color theme="0"/>
      <name val="Aptos Narrow"/>
      <family val="2"/>
      <scheme val="minor"/>
    </font>
    <font>
      <b/>
      <sz val="16"/>
      <color theme="1"/>
      <name val="Aptos Narrow"/>
      <scheme val="minor"/>
    </font>
    <font>
      <u/>
      <sz val="12"/>
      <color theme="10"/>
      <name val="Aptos Narrow"/>
      <family val="2"/>
      <scheme val="minor"/>
    </font>
    <font>
      <b/>
      <sz val="12"/>
      <color rgb="FF00B050"/>
      <name val="Aptos Narrow"/>
      <family val="2"/>
      <scheme val="minor"/>
    </font>
    <font>
      <b/>
      <sz val="12"/>
      <color rgb="FF00B0F0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1ADF9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D41B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72">
    <xf numFmtId="0" fontId="0" fillId="0" borderId="0" xfId="0"/>
    <xf numFmtId="0" fontId="4" fillId="2" borderId="0" xfId="0" applyFont="1" applyFill="1"/>
    <xf numFmtId="0" fontId="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8" fillId="0" borderId="0" xfId="0" applyFont="1"/>
    <xf numFmtId="0" fontId="1" fillId="5" borderId="0" xfId="0" applyFont="1" applyFill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2" xfId="0" applyBorder="1"/>
    <xf numFmtId="164" fontId="0" fillId="0" borderId="2" xfId="0" applyNumberFormat="1" applyBorder="1"/>
    <xf numFmtId="164" fontId="0" fillId="0" borderId="3" xfId="0" applyNumberFormat="1" applyBorder="1"/>
    <xf numFmtId="164" fontId="0" fillId="0" borderId="4" xfId="0" applyNumberFormat="1" applyBorder="1"/>
    <xf numFmtId="0" fontId="0" fillId="0" borderId="5" xfId="0" applyBorder="1"/>
    <xf numFmtId="164" fontId="0" fillId="0" borderId="5" xfId="0" applyNumberFormat="1" applyBorder="1"/>
    <xf numFmtId="164" fontId="0" fillId="0" borderId="0" xfId="0" applyNumberFormat="1"/>
    <xf numFmtId="164" fontId="0" fillId="0" borderId="6" xfId="0" applyNumberFormat="1" applyBorder="1"/>
    <xf numFmtId="0" fontId="0" fillId="6" borderId="5" xfId="0" applyFill="1" applyBorder="1"/>
    <xf numFmtId="164" fontId="0" fillId="6" borderId="5" xfId="0" applyNumberFormat="1" applyFill="1" applyBorder="1"/>
    <xf numFmtId="164" fontId="0" fillId="6" borderId="0" xfId="0" applyNumberFormat="1" applyFill="1"/>
    <xf numFmtId="164" fontId="0" fillId="6" borderId="6" xfId="0" applyNumberFormat="1" applyFill="1" applyBorder="1"/>
    <xf numFmtId="0" fontId="0" fillId="7" borderId="7" xfId="0" applyFill="1" applyBorder="1"/>
    <xf numFmtId="164" fontId="1" fillId="7" borderId="7" xfId="0" applyNumberFormat="1" applyFont="1" applyFill="1" applyBorder="1"/>
    <xf numFmtId="164" fontId="0" fillId="7" borderId="1" xfId="0" applyNumberFormat="1" applyFill="1" applyBorder="1"/>
    <xf numFmtId="164" fontId="1" fillId="7" borderId="1" xfId="0" applyNumberFormat="1" applyFont="1" applyFill="1" applyBorder="1"/>
    <xf numFmtId="164" fontId="0" fillId="7" borderId="8" xfId="0" applyNumberFormat="1" applyFill="1" applyBorder="1"/>
    <xf numFmtId="164" fontId="10" fillId="7" borderId="7" xfId="0" applyNumberFormat="1" applyFont="1" applyFill="1" applyBorder="1"/>
    <xf numFmtId="164" fontId="10" fillId="7" borderId="1" xfId="0" applyNumberFormat="1" applyFont="1" applyFill="1" applyBorder="1"/>
    <xf numFmtId="164" fontId="11" fillId="7" borderId="1" xfId="0" applyNumberFormat="1" applyFont="1" applyFill="1" applyBorder="1"/>
    <xf numFmtId="0" fontId="9" fillId="0" borderId="0" xfId="1"/>
    <xf numFmtId="164" fontId="0" fillId="0" borderId="12" xfId="0" applyNumberFormat="1" applyBorder="1" applyAlignment="1">
      <alignment horizontal="left"/>
    </xf>
    <xf numFmtId="0" fontId="0" fillId="0" borderId="13" xfId="0" applyBorder="1"/>
    <xf numFmtId="0" fontId="0" fillId="0" borderId="12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/>
    <xf numFmtId="0" fontId="0" fillId="0" borderId="16" xfId="0" applyBorder="1"/>
    <xf numFmtId="2" fontId="2" fillId="0" borderId="12" xfId="0" applyNumberFormat="1" applyFont="1" applyBorder="1" applyAlignment="1">
      <alignment horizontal="left"/>
    </xf>
    <xf numFmtId="2" fontId="2" fillId="12" borderId="12" xfId="0" applyNumberFormat="1" applyFont="1" applyFill="1" applyBorder="1" applyAlignment="1">
      <alignment horizontal="left"/>
    </xf>
    <xf numFmtId="0" fontId="0" fillId="12" borderId="0" xfId="0" applyFill="1"/>
    <xf numFmtId="0" fontId="0" fillId="12" borderId="13" xfId="0" applyFill="1" applyBorder="1"/>
    <xf numFmtId="2" fontId="2" fillId="12" borderId="14" xfId="0" applyNumberFormat="1" applyFont="1" applyFill="1" applyBorder="1" applyAlignment="1">
      <alignment horizontal="left"/>
    </xf>
    <xf numFmtId="0" fontId="0" fillId="12" borderId="15" xfId="0" applyFill="1" applyBorder="1"/>
    <xf numFmtId="0" fontId="0" fillId="12" borderId="16" xfId="0" applyFill="1" applyBorder="1"/>
    <xf numFmtId="164" fontId="0" fillId="4" borderId="12" xfId="0" applyNumberFormat="1" applyFill="1" applyBorder="1" applyAlignment="1">
      <alignment horizontal="left"/>
    </xf>
    <xf numFmtId="0" fontId="0" fillId="4" borderId="0" xfId="0" applyFill="1"/>
    <xf numFmtId="0" fontId="0" fillId="4" borderId="13" xfId="0" applyFill="1" applyBorder="1"/>
    <xf numFmtId="164" fontId="0" fillId="4" borderId="14" xfId="0" applyNumberFormat="1" applyFill="1" applyBorder="1" applyAlignment="1">
      <alignment horizontal="left"/>
    </xf>
    <xf numFmtId="0" fontId="0" fillId="4" borderId="15" xfId="0" applyFill="1" applyBorder="1"/>
    <xf numFmtId="0" fontId="0" fillId="4" borderId="16" xfId="0" applyFill="1" applyBorder="1"/>
    <xf numFmtId="0" fontId="0" fillId="13" borderId="12" xfId="0" applyFill="1" applyBorder="1" applyAlignment="1">
      <alignment horizontal="left"/>
    </xf>
    <xf numFmtId="0" fontId="0" fillId="13" borderId="0" xfId="0" applyFill="1"/>
    <xf numFmtId="0" fontId="0" fillId="13" borderId="13" xfId="0" applyFill="1" applyBorder="1"/>
    <xf numFmtId="0" fontId="0" fillId="13" borderId="14" xfId="0" applyFill="1" applyBorder="1" applyAlignment="1">
      <alignment horizontal="left"/>
    </xf>
    <xf numFmtId="0" fontId="0" fillId="13" borderId="15" xfId="0" applyFill="1" applyBorder="1"/>
    <xf numFmtId="0" fontId="0" fillId="13" borderId="16" xfId="0" applyFill="1" applyBorder="1"/>
    <xf numFmtId="0" fontId="0" fillId="3" borderId="12" xfId="0" applyFill="1" applyBorder="1" applyAlignment="1">
      <alignment horizontal="left"/>
    </xf>
    <xf numFmtId="0" fontId="0" fillId="3" borderId="0" xfId="0" applyFill="1"/>
    <xf numFmtId="0" fontId="0" fillId="3" borderId="13" xfId="0" applyFill="1" applyBorder="1"/>
    <xf numFmtId="0" fontId="0" fillId="0" borderId="0" xfId="0" applyAlignment="1">
      <alignment horizontal="center"/>
    </xf>
    <xf numFmtId="0" fontId="13" fillId="0" borderId="0" xfId="0" applyFont="1"/>
    <xf numFmtId="0" fontId="5" fillId="2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10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center"/>
    </xf>
    <xf numFmtId="0" fontId="3" fillId="9" borderId="10" xfId="0" applyFont="1" applyFill="1" applyBorder="1" applyAlignment="1">
      <alignment horizontal="center"/>
    </xf>
    <xf numFmtId="0" fontId="3" fillId="9" borderId="11" xfId="0" applyFont="1" applyFill="1" applyBorder="1" applyAlignment="1">
      <alignment horizontal="center"/>
    </xf>
    <xf numFmtId="0" fontId="3" fillId="10" borderId="9" xfId="0" applyFont="1" applyFill="1" applyBorder="1" applyAlignment="1">
      <alignment horizontal="center"/>
    </xf>
    <xf numFmtId="0" fontId="3" fillId="10" borderId="10" xfId="0" applyFont="1" applyFill="1" applyBorder="1" applyAlignment="1">
      <alignment horizontal="center"/>
    </xf>
    <xf numFmtId="0" fontId="3" fillId="10" borderId="11" xfId="0" applyFont="1" applyFill="1" applyBorder="1" applyAlignment="1">
      <alignment horizontal="center"/>
    </xf>
    <xf numFmtId="0" fontId="3" fillId="11" borderId="9" xfId="0" applyFont="1" applyFill="1" applyBorder="1" applyAlignment="1">
      <alignment horizontal="center"/>
    </xf>
    <xf numFmtId="0" fontId="3" fillId="11" borderId="10" xfId="0" applyFont="1" applyFill="1" applyBorder="1" applyAlignment="1">
      <alignment horizontal="center"/>
    </xf>
    <xf numFmtId="0" fontId="3" fillId="11" borderId="11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1ADF9"/>
      <color rgb="FFFFF2CC"/>
      <color rgb="FFFFD41B"/>
      <color rgb="FFDDEBF8"/>
      <color rgb="FFE3EF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docs.google.com/forms/d/e/1FAIpQLSeNXK4HWGSKap9C3aj--8aa-WoEhPCgsWgCMTaWu7hQNRJyxQ/viewfor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8B2FD-D648-EE45-A01B-55D02B044B22}">
  <dimension ref="A1:E63"/>
  <sheetViews>
    <sheetView workbookViewId="0"/>
  </sheetViews>
  <sheetFormatPr baseColWidth="10" defaultRowHeight="16" x14ac:dyDescent="0.2"/>
  <cols>
    <col min="1" max="1" width="17" bestFit="1" customWidth="1"/>
    <col min="2" max="2" width="13.83203125" bestFit="1" customWidth="1"/>
    <col min="3" max="3" width="14.1640625" bestFit="1" customWidth="1"/>
    <col min="4" max="4" width="15.6640625" bestFit="1" customWidth="1"/>
    <col min="5" max="5" width="14.1640625" bestFit="1" customWidth="1"/>
  </cols>
  <sheetData>
    <row r="1" spans="1:5" s="4" customFormat="1" ht="22" x14ac:dyDescent="0.3">
      <c r="A1" s="4" t="s">
        <v>100</v>
      </c>
    </row>
    <row r="2" spans="1:5" s="4" customFormat="1" ht="22" x14ac:dyDescent="0.3">
      <c r="A2" s="4" t="s">
        <v>99</v>
      </c>
    </row>
    <row r="3" spans="1:5" ht="22" x14ac:dyDescent="0.3">
      <c r="A3" s="1"/>
      <c r="B3" s="1"/>
      <c r="C3" s="59" t="s">
        <v>0</v>
      </c>
      <c r="D3" s="59"/>
      <c r="E3" s="59"/>
    </row>
    <row r="4" spans="1:5" ht="23" thickBot="1" x14ac:dyDescent="0.35">
      <c r="A4" s="58" t="s">
        <v>1</v>
      </c>
      <c r="B4" s="58" t="s">
        <v>2</v>
      </c>
      <c r="C4" s="2">
        <v>1</v>
      </c>
      <c r="D4" s="3">
        <v>2</v>
      </c>
      <c r="E4" s="3">
        <v>3</v>
      </c>
    </row>
    <row r="5" spans="1:5" ht="19" x14ac:dyDescent="0.25">
      <c r="A5" s="60" t="s">
        <v>95</v>
      </c>
      <c r="B5" s="61"/>
      <c r="C5" s="61"/>
      <c r="D5" s="61"/>
      <c r="E5" s="62"/>
    </row>
    <row r="6" spans="1:5" x14ac:dyDescent="0.2">
      <c r="A6" s="28" t="s">
        <v>3</v>
      </c>
      <c r="B6" t="s">
        <v>4</v>
      </c>
      <c r="C6" t="s">
        <v>5</v>
      </c>
      <c r="D6" t="s">
        <v>6</v>
      </c>
      <c r="E6" s="29" t="s">
        <v>7</v>
      </c>
    </row>
    <row r="7" spans="1:5" x14ac:dyDescent="0.2">
      <c r="A7" s="30" t="s">
        <v>8</v>
      </c>
      <c r="B7" t="s">
        <v>9</v>
      </c>
      <c r="C7" t="s">
        <v>5</v>
      </c>
      <c r="D7" t="s">
        <v>10</v>
      </c>
      <c r="E7" s="29" t="s">
        <v>11</v>
      </c>
    </row>
    <row r="8" spans="1:5" x14ac:dyDescent="0.2">
      <c r="A8" s="30" t="s">
        <v>12</v>
      </c>
      <c r="B8" t="s">
        <v>9</v>
      </c>
      <c r="C8" t="s">
        <v>5</v>
      </c>
      <c r="D8" t="s">
        <v>13</v>
      </c>
      <c r="E8" s="29" t="s">
        <v>7</v>
      </c>
    </row>
    <row r="9" spans="1:5" x14ac:dyDescent="0.2">
      <c r="A9" s="30" t="s">
        <v>14</v>
      </c>
      <c r="B9" t="s">
        <v>9</v>
      </c>
      <c r="C9" t="s">
        <v>15</v>
      </c>
      <c r="D9" t="s">
        <v>16</v>
      </c>
      <c r="E9" s="29" t="s">
        <v>11</v>
      </c>
    </row>
    <row r="10" spans="1:5" x14ac:dyDescent="0.2">
      <c r="A10" s="30" t="s">
        <v>17</v>
      </c>
      <c r="B10" t="s">
        <v>9</v>
      </c>
      <c r="C10" t="s">
        <v>18</v>
      </c>
      <c r="D10" t="s">
        <v>19</v>
      </c>
      <c r="E10" s="29" t="s">
        <v>20</v>
      </c>
    </row>
    <row r="11" spans="1:5" x14ac:dyDescent="0.2">
      <c r="A11" s="30" t="s">
        <v>21</v>
      </c>
      <c r="B11" t="s">
        <v>9</v>
      </c>
      <c r="C11" t="s">
        <v>15</v>
      </c>
      <c r="D11" t="s">
        <v>5</v>
      </c>
      <c r="E11" s="29" t="s">
        <v>22</v>
      </c>
    </row>
    <row r="12" spans="1:5" x14ac:dyDescent="0.2">
      <c r="A12" s="53" t="s">
        <v>23</v>
      </c>
      <c r="B12" s="54" t="s">
        <v>9</v>
      </c>
      <c r="C12" s="54" t="s">
        <v>15</v>
      </c>
      <c r="D12" s="54" t="s">
        <v>22</v>
      </c>
      <c r="E12" s="55" t="s">
        <v>24</v>
      </c>
    </row>
    <row r="13" spans="1:5" x14ac:dyDescent="0.2">
      <c r="A13" s="30" t="s">
        <v>25</v>
      </c>
      <c r="B13" t="s">
        <v>9</v>
      </c>
      <c r="C13" t="s">
        <v>26</v>
      </c>
      <c r="D13" t="s">
        <v>27</v>
      </c>
      <c r="E13" s="29" t="s">
        <v>28</v>
      </c>
    </row>
    <row r="14" spans="1:5" x14ac:dyDescent="0.2">
      <c r="A14" s="30" t="s">
        <v>29</v>
      </c>
      <c r="B14" t="s">
        <v>9</v>
      </c>
      <c r="C14" t="s">
        <v>7</v>
      </c>
      <c r="D14" t="s">
        <v>26</v>
      </c>
      <c r="E14" s="29" t="s">
        <v>27</v>
      </c>
    </row>
    <row r="15" spans="1:5" x14ac:dyDescent="0.2">
      <c r="A15" s="53" t="s">
        <v>30</v>
      </c>
      <c r="B15" s="54" t="s">
        <v>9</v>
      </c>
      <c r="C15" s="54" t="s">
        <v>22</v>
      </c>
      <c r="D15" s="54" t="s">
        <v>31</v>
      </c>
      <c r="E15" s="55" t="s">
        <v>5</v>
      </c>
    </row>
    <row r="16" spans="1:5" ht="17" thickBot="1" x14ac:dyDescent="0.25">
      <c r="A16" s="31" t="s">
        <v>32</v>
      </c>
      <c r="B16" s="32" t="s">
        <v>9</v>
      </c>
      <c r="C16" s="32" t="s">
        <v>33</v>
      </c>
      <c r="D16" s="32" t="s">
        <v>6</v>
      </c>
      <c r="E16" s="33" t="s">
        <v>19</v>
      </c>
    </row>
    <row r="17" spans="1:5" ht="19" x14ac:dyDescent="0.25">
      <c r="A17" s="63" t="s">
        <v>96</v>
      </c>
      <c r="B17" s="64"/>
      <c r="C17" s="64"/>
      <c r="D17" s="64"/>
      <c r="E17" s="65"/>
    </row>
    <row r="18" spans="1:5" x14ac:dyDescent="0.2">
      <c r="A18" s="47" t="s">
        <v>25</v>
      </c>
      <c r="B18" s="48" t="s">
        <v>9</v>
      </c>
      <c r="C18" s="48" t="s">
        <v>15</v>
      </c>
      <c r="D18" s="48" t="s">
        <v>28</v>
      </c>
      <c r="E18" s="49" t="s">
        <v>33</v>
      </c>
    </row>
    <row r="19" spans="1:5" x14ac:dyDescent="0.2">
      <c r="A19" s="30" t="s">
        <v>34</v>
      </c>
      <c r="B19" t="s">
        <v>9</v>
      </c>
      <c r="C19" t="s">
        <v>35</v>
      </c>
      <c r="D19" t="s">
        <v>36</v>
      </c>
      <c r="E19" s="29" t="s">
        <v>7</v>
      </c>
    </row>
    <row r="20" spans="1:5" x14ac:dyDescent="0.2">
      <c r="A20" s="30" t="s">
        <v>37</v>
      </c>
      <c r="B20" t="s">
        <v>9</v>
      </c>
      <c r="C20" t="s">
        <v>5</v>
      </c>
      <c r="D20" t="s">
        <v>19</v>
      </c>
      <c r="E20" s="29" t="s">
        <v>7</v>
      </c>
    </row>
    <row r="21" spans="1:5" x14ac:dyDescent="0.2">
      <c r="A21" s="30" t="s">
        <v>38</v>
      </c>
      <c r="B21" t="s">
        <v>9</v>
      </c>
      <c r="C21" t="s">
        <v>39</v>
      </c>
      <c r="D21" t="s">
        <v>40</v>
      </c>
      <c r="E21" s="29" t="s">
        <v>7</v>
      </c>
    </row>
    <row r="22" spans="1:5" x14ac:dyDescent="0.2">
      <c r="A22" s="30" t="s">
        <v>25</v>
      </c>
      <c r="B22" t="s">
        <v>9</v>
      </c>
      <c r="C22" t="s">
        <v>39</v>
      </c>
      <c r="D22" t="s">
        <v>41</v>
      </c>
      <c r="E22" s="29" t="s">
        <v>7</v>
      </c>
    </row>
    <row r="23" spans="1:5" x14ac:dyDescent="0.2">
      <c r="A23" s="47" t="s">
        <v>42</v>
      </c>
      <c r="B23" s="48" t="s">
        <v>9</v>
      </c>
      <c r="C23" s="48" t="s">
        <v>41</v>
      </c>
      <c r="D23" s="48" t="s">
        <v>33</v>
      </c>
      <c r="E23" s="49" t="s">
        <v>5</v>
      </c>
    </row>
    <row r="24" spans="1:5" x14ac:dyDescent="0.2">
      <c r="A24" s="47" t="s">
        <v>43</v>
      </c>
      <c r="B24" s="48" t="s">
        <v>9</v>
      </c>
      <c r="C24" s="48" t="s">
        <v>5</v>
      </c>
      <c r="D24" s="48" t="s">
        <v>44</v>
      </c>
      <c r="E24" s="49" t="s">
        <v>33</v>
      </c>
    </row>
    <row r="25" spans="1:5" x14ac:dyDescent="0.2">
      <c r="A25" s="47" t="s">
        <v>45</v>
      </c>
      <c r="B25" s="48" t="s">
        <v>46</v>
      </c>
      <c r="C25" s="48" t="s">
        <v>39</v>
      </c>
      <c r="D25" s="48" t="s">
        <v>47</v>
      </c>
      <c r="E25" s="49" t="s">
        <v>24</v>
      </c>
    </row>
    <row r="26" spans="1:5" x14ac:dyDescent="0.2">
      <c r="A26" s="30" t="s">
        <v>48</v>
      </c>
      <c r="B26" t="s">
        <v>9</v>
      </c>
      <c r="C26" t="s">
        <v>39</v>
      </c>
      <c r="D26" t="s">
        <v>49</v>
      </c>
      <c r="E26" s="29" t="s">
        <v>7</v>
      </c>
    </row>
    <row r="27" spans="1:5" x14ac:dyDescent="0.2">
      <c r="A27" s="30" t="s">
        <v>50</v>
      </c>
      <c r="B27" t="s">
        <v>9</v>
      </c>
      <c r="C27" t="s">
        <v>15</v>
      </c>
      <c r="D27" t="s">
        <v>51</v>
      </c>
      <c r="E27" s="29" t="s">
        <v>19</v>
      </c>
    </row>
    <row r="28" spans="1:5" x14ac:dyDescent="0.2">
      <c r="A28" s="47" t="s">
        <v>23</v>
      </c>
      <c r="B28" s="48" t="s">
        <v>9</v>
      </c>
      <c r="C28" s="48" t="s">
        <v>15</v>
      </c>
      <c r="D28" s="48" t="s">
        <v>33</v>
      </c>
      <c r="E28" s="49" t="s">
        <v>52</v>
      </c>
    </row>
    <row r="29" spans="1:5" x14ac:dyDescent="0.2">
      <c r="A29" s="30" t="s">
        <v>53</v>
      </c>
      <c r="B29" t="s">
        <v>9</v>
      </c>
      <c r="C29" t="s">
        <v>5</v>
      </c>
      <c r="D29" t="s">
        <v>41</v>
      </c>
      <c r="E29" s="29" t="s">
        <v>7</v>
      </c>
    </row>
    <row r="30" spans="1:5" x14ac:dyDescent="0.2">
      <c r="A30" s="30" t="s">
        <v>50</v>
      </c>
      <c r="B30" t="s">
        <v>9</v>
      </c>
      <c r="C30" t="s">
        <v>5</v>
      </c>
      <c r="D30" t="s">
        <v>26</v>
      </c>
      <c r="E30" s="29" t="s">
        <v>7</v>
      </c>
    </row>
    <row r="31" spans="1:5" x14ac:dyDescent="0.2">
      <c r="A31" s="47" t="s">
        <v>25</v>
      </c>
      <c r="B31" s="48" t="s">
        <v>9</v>
      </c>
      <c r="C31" s="48" t="s">
        <v>15</v>
      </c>
      <c r="D31" s="48" t="s">
        <v>33</v>
      </c>
      <c r="E31" s="49" t="s">
        <v>7</v>
      </c>
    </row>
    <row r="32" spans="1:5" x14ac:dyDescent="0.2">
      <c r="A32" s="47" t="s">
        <v>50</v>
      </c>
      <c r="B32" s="48" t="s">
        <v>9</v>
      </c>
      <c r="C32" s="48" t="s">
        <v>5</v>
      </c>
      <c r="D32" s="48" t="s">
        <v>41</v>
      </c>
      <c r="E32" s="49" t="s">
        <v>7</v>
      </c>
    </row>
    <row r="33" spans="1:5" x14ac:dyDescent="0.2">
      <c r="A33" s="47" t="s">
        <v>23</v>
      </c>
      <c r="B33" s="48" t="s">
        <v>9</v>
      </c>
      <c r="C33" s="48" t="s">
        <v>39</v>
      </c>
      <c r="D33" s="48" t="s">
        <v>41</v>
      </c>
      <c r="E33" s="49" t="s">
        <v>7</v>
      </c>
    </row>
    <row r="34" spans="1:5" x14ac:dyDescent="0.2">
      <c r="A34" s="47" t="s">
        <v>54</v>
      </c>
      <c r="B34" s="48" t="s">
        <v>9</v>
      </c>
      <c r="C34" s="48" t="s">
        <v>39</v>
      </c>
      <c r="D34" s="48" t="s">
        <v>41</v>
      </c>
      <c r="E34" s="49" t="s">
        <v>33</v>
      </c>
    </row>
    <row r="35" spans="1:5" x14ac:dyDescent="0.2">
      <c r="A35" s="30" t="s">
        <v>55</v>
      </c>
      <c r="B35" t="s">
        <v>9</v>
      </c>
      <c r="C35" t="s">
        <v>5</v>
      </c>
      <c r="D35" t="s">
        <v>33</v>
      </c>
      <c r="E35" s="29" t="s">
        <v>22</v>
      </c>
    </row>
    <row r="36" spans="1:5" x14ac:dyDescent="0.2">
      <c r="A36" s="47" t="s">
        <v>56</v>
      </c>
      <c r="B36" s="48" t="s">
        <v>9</v>
      </c>
      <c r="C36" s="48" t="s">
        <v>26</v>
      </c>
      <c r="D36" s="48" t="s">
        <v>27</v>
      </c>
      <c r="E36" s="49" t="s">
        <v>19</v>
      </c>
    </row>
    <row r="37" spans="1:5" ht="17" thickBot="1" x14ac:dyDescent="0.25">
      <c r="A37" s="50" t="s">
        <v>57</v>
      </c>
      <c r="B37" s="51" t="s">
        <v>9</v>
      </c>
      <c r="C37" s="51" t="s">
        <v>15</v>
      </c>
      <c r="D37" s="51" t="s">
        <v>58</v>
      </c>
      <c r="E37" s="52" t="s">
        <v>59</v>
      </c>
    </row>
    <row r="38" spans="1:5" ht="19" x14ac:dyDescent="0.25">
      <c r="A38" s="66" t="s">
        <v>98</v>
      </c>
      <c r="B38" s="67"/>
      <c r="C38" s="67"/>
      <c r="D38" s="67"/>
      <c r="E38" s="68"/>
    </row>
    <row r="39" spans="1:5" x14ac:dyDescent="0.2">
      <c r="A39" s="28" t="s">
        <v>60</v>
      </c>
      <c r="B39" t="s">
        <v>61</v>
      </c>
      <c r="C39" t="s">
        <v>15</v>
      </c>
      <c r="D39" t="s">
        <v>26</v>
      </c>
      <c r="E39" s="29" t="s">
        <v>24</v>
      </c>
    </row>
    <row r="40" spans="1:5" x14ac:dyDescent="0.2">
      <c r="A40" s="41" t="s">
        <v>3</v>
      </c>
      <c r="B40" s="42" t="s">
        <v>62</v>
      </c>
      <c r="C40" s="42" t="s">
        <v>15</v>
      </c>
      <c r="D40" s="42" t="s">
        <v>39</v>
      </c>
      <c r="E40" s="43" t="s">
        <v>52</v>
      </c>
    </row>
    <row r="41" spans="1:5" x14ac:dyDescent="0.2">
      <c r="A41" s="28" t="s">
        <v>3</v>
      </c>
      <c r="B41" t="s">
        <v>63</v>
      </c>
      <c r="C41" t="s">
        <v>15</v>
      </c>
      <c r="D41" t="s">
        <v>64</v>
      </c>
      <c r="E41" s="29" t="s">
        <v>52</v>
      </c>
    </row>
    <row r="42" spans="1:5" x14ac:dyDescent="0.2">
      <c r="A42" s="41" t="s">
        <v>65</v>
      </c>
      <c r="B42" s="42" t="s">
        <v>66</v>
      </c>
      <c r="C42" s="42" t="s">
        <v>15</v>
      </c>
      <c r="D42" s="42" t="s">
        <v>5</v>
      </c>
      <c r="E42" s="43" t="s">
        <v>7</v>
      </c>
    </row>
    <row r="43" spans="1:5" x14ac:dyDescent="0.2">
      <c r="A43" s="28" t="s">
        <v>3</v>
      </c>
      <c r="B43" t="s">
        <v>67</v>
      </c>
      <c r="C43" t="s">
        <v>68</v>
      </c>
      <c r="D43" t="s">
        <v>5</v>
      </c>
      <c r="E43" s="29" t="s">
        <v>64</v>
      </c>
    </row>
    <row r="44" spans="1:5" x14ac:dyDescent="0.2">
      <c r="A44" s="28" t="s">
        <v>69</v>
      </c>
      <c r="B44" t="s">
        <v>70</v>
      </c>
      <c r="C44" t="s">
        <v>39</v>
      </c>
      <c r="D44" t="s">
        <v>40</v>
      </c>
      <c r="E44" s="29" t="s">
        <v>71</v>
      </c>
    </row>
    <row r="45" spans="1:5" x14ac:dyDescent="0.2">
      <c r="A45" s="28" t="s">
        <v>72</v>
      </c>
      <c r="B45" t="s">
        <v>70</v>
      </c>
      <c r="C45" t="s">
        <v>64</v>
      </c>
      <c r="D45" t="s">
        <v>24</v>
      </c>
      <c r="E45" s="29" t="s">
        <v>7</v>
      </c>
    </row>
    <row r="46" spans="1:5" x14ac:dyDescent="0.2">
      <c r="A46" s="41" t="s">
        <v>73</v>
      </c>
      <c r="B46" s="42" t="s">
        <v>74</v>
      </c>
      <c r="C46" s="42" t="s">
        <v>15</v>
      </c>
      <c r="D46" s="42" t="s">
        <v>75</v>
      </c>
      <c r="E46" s="43" t="s">
        <v>33</v>
      </c>
    </row>
    <row r="47" spans="1:5" x14ac:dyDescent="0.2">
      <c r="A47" s="41" t="s">
        <v>76</v>
      </c>
      <c r="B47" s="42" t="s">
        <v>9</v>
      </c>
      <c r="C47" s="42" t="s">
        <v>64</v>
      </c>
      <c r="D47" s="42" t="s">
        <v>39</v>
      </c>
      <c r="E47" s="43" t="s">
        <v>26</v>
      </c>
    </row>
    <row r="48" spans="1:5" x14ac:dyDescent="0.2">
      <c r="A48" s="41" t="s">
        <v>23</v>
      </c>
      <c r="B48" s="42" t="s">
        <v>70</v>
      </c>
      <c r="C48" s="42" t="s">
        <v>5</v>
      </c>
      <c r="D48" s="42" t="s">
        <v>33</v>
      </c>
      <c r="E48" s="43" t="s">
        <v>71</v>
      </c>
    </row>
    <row r="49" spans="1:5" ht="17" thickBot="1" x14ac:dyDescent="0.25">
      <c r="A49" s="44" t="s">
        <v>77</v>
      </c>
      <c r="B49" s="45" t="s">
        <v>66</v>
      </c>
      <c r="C49" s="45" t="s">
        <v>24</v>
      </c>
      <c r="D49" s="45" t="s">
        <v>39</v>
      </c>
      <c r="E49" s="46" t="s">
        <v>28</v>
      </c>
    </row>
    <row r="50" spans="1:5" ht="19" x14ac:dyDescent="0.25">
      <c r="A50" s="69" t="s">
        <v>97</v>
      </c>
      <c r="B50" s="70"/>
      <c r="C50" s="70"/>
      <c r="D50" s="70"/>
      <c r="E50" s="71"/>
    </row>
    <row r="51" spans="1:5" x14ac:dyDescent="0.2">
      <c r="A51" s="34" t="s">
        <v>21</v>
      </c>
      <c r="B51" t="s">
        <v>78</v>
      </c>
      <c r="C51" t="s">
        <v>15</v>
      </c>
      <c r="D51" t="s">
        <v>39</v>
      </c>
      <c r="E51" s="29" t="s">
        <v>71</v>
      </c>
    </row>
    <row r="52" spans="1:5" x14ac:dyDescent="0.2">
      <c r="A52" s="35" t="s">
        <v>79</v>
      </c>
      <c r="B52" s="36" t="s">
        <v>80</v>
      </c>
      <c r="C52" s="36" t="s">
        <v>15</v>
      </c>
      <c r="D52" s="36" t="s">
        <v>5</v>
      </c>
      <c r="E52" s="37" t="s">
        <v>71</v>
      </c>
    </row>
    <row r="53" spans="1:5" x14ac:dyDescent="0.2">
      <c r="A53" s="35" t="s">
        <v>81</v>
      </c>
      <c r="B53" s="36" t="s">
        <v>70</v>
      </c>
      <c r="C53" s="36" t="s">
        <v>15</v>
      </c>
      <c r="D53" s="36" t="s">
        <v>28</v>
      </c>
      <c r="E53" s="37" t="s">
        <v>33</v>
      </c>
    </row>
    <row r="54" spans="1:5" x14ac:dyDescent="0.2">
      <c r="A54" s="35" t="s">
        <v>25</v>
      </c>
      <c r="B54" s="36" t="s">
        <v>82</v>
      </c>
      <c r="C54" s="36" t="s">
        <v>15</v>
      </c>
      <c r="D54" s="36" t="s">
        <v>41</v>
      </c>
      <c r="E54" s="37" t="s">
        <v>39</v>
      </c>
    </row>
    <row r="55" spans="1:5" x14ac:dyDescent="0.2">
      <c r="A55" s="35" t="s">
        <v>83</v>
      </c>
      <c r="B55" s="36" t="s">
        <v>84</v>
      </c>
      <c r="C55" s="36" t="s">
        <v>39</v>
      </c>
      <c r="D55" s="36" t="s">
        <v>26</v>
      </c>
      <c r="E55" s="37" t="s">
        <v>7</v>
      </c>
    </row>
    <row r="56" spans="1:5" x14ac:dyDescent="0.2">
      <c r="A56" s="34" t="s">
        <v>85</v>
      </c>
      <c r="B56" t="s">
        <v>86</v>
      </c>
      <c r="C56" t="s">
        <v>15</v>
      </c>
      <c r="D56" t="s">
        <v>33</v>
      </c>
      <c r="E56" s="29" t="s">
        <v>24</v>
      </c>
    </row>
    <row r="57" spans="1:5" x14ac:dyDescent="0.2">
      <c r="A57" s="34" t="s">
        <v>25</v>
      </c>
      <c r="B57" t="s">
        <v>87</v>
      </c>
      <c r="C57" t="s">
        <v>15</v>
      </c>
      <c r="D57" t="s">
        <v>5</v>
      </c>
      <c r="E57" s="29" t="s">
        <v>22</v>
      </c>
    </row>
    <row r="58" spans="1:5" x14ac:dyDescent="0.2">
      <c r="A58" s="35" t="s">
        <v>88</v>
      </c>
      <c r="B58" s="36" t="s">
        <v>74</v>
      </c>
      <c r="C58" s="36" t="s">
        <v>15</v>
      </c>
      <c r="D58" s="36" t="s">
        <v>5</v>
      </c>
      <c r="E58" s="37" t="s">
        <v>7</v>
      </c>
    </row>
    <row r="59" spans="1:5" x14ac:dyDescent="0.2">
      <c r="A59" s="35" t="s">
        <v>37</v>
      </c>
      <c r="B59" s="36" t="s">
        <v>84</v>
      </c>
      <c r="C59" s="36" t="s">
        <v>15</v>
      </c>
      <c r="D59" s="36" t="s">
        <v>39</v>
      </c>
      <c r="E59" s="37" t="s">
        <v>64</v>
      </c>
    </row>
    <row r="60" spans="1:5" x14ac:dyDescent="0.2">
      <c r="A60" s="35" t="s">
        <v>89</v>
      </c>
      <c r="B60" s="36" t="s">
        <v>90</v>
      </c>
      <c r="C60" s="36" t="s">
        <v>15</v>
      </c>
      <c r="D60" s="36" t="s">
        <v>41</v>
      </c>
      <c r="E60" s="37" t="s">
        <v>24</v>
      </c>
    </row>
    <row r="61" spans="1:5" x14ac:dyDescent="0.2">
      <c r="A61" s="35" t="s">
        <v>91</v>
      </c>
      <c r="B61" s="36" t="s">
        <v>92</v>
      </c>
      <c r="C61" s="36" t="s">
        <v>15</v>
      </c>
      <c r="D61" s="36" t="s">
        <v>39</v>
      </c>
      <c r="E61" s="37" t="s">
        <v>41</v>
      </c>
    </row>
    <row r="62" spans="1:5" ht="17" thickBot="1" x14ac:dyDescent="0.25">
      <c r="A62" s="38" t="s">
        <v>93</v>
      </c>
      <c r="B62" s="39" t="s">
        <v>62</v>
      </c>
      <c r="C62" s="39" t="s">
        <v>15</v>
      </c>
      <c r="D62" s="39" t="s">
        <v>64</v>
      </c>
      <c r="E62" s="40" t="s">
        <v>94</v>
      </c>
    </row>
    <row r="63" spans="1:5" x14ac:dyDescent="0.2">
      <c r="A63" s="34" t="s">
        <v>143</v>
      </c>
    </row>
  </sheetData>
  <mergeCells count="5">
    <mergeCell ref="C3:E3"/>
    <mergeCell ref="A5:E5"/>
    <mergeCell ref="A17:E17"/>
    <mergeCell ref="A38:E38"/>
    <mergeCell ref="A50:E50"/>
  </mergeCells>
  <phoneticPr fontId="12" type="noConversion"/>
  <conditionalFormatting sqref="A6">
    <cfRule type="colorScale" priority="1">
      <colorScale>
        <cfvo type="formula" val="30"/>
        <cfvo type="formula" val="30.1"/>
        <color rgb="FFFFFF00"/>
        <color rgb="FF00B050"/>
      </colorScale>
    </cfRule>
  </conditionalFormatting>
  <conditionalFormatting sqref="A39:A49">
    <cfRule type="colorScale" priority="2">
      <colorScale>
        <cfvo type="formula" val="30"/>
        <cfvo type="formula" val="30.1"/>
        <color rgb="FFFFFF00"/>
        <color rgb="FF00B050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DEF93-2589-C947-8E07-9490599AC271}">
  <dimension ref="A1:AE20"/>
  <sheetViews>
    <sheetView tabSelected="1" workbookViewId="0">
      <selection activeCell="A23" sqref="A23"/>
    </sheetView>
  </sheetViews>
  <sheetFormatPr baseColWidth="10" defaultRowHeight="16" x14ac:dyDescent="0.2"/>
  <cols>
    <col min="1" max="1" width="13.83203125" customWidth="1"/>
  </cols>
  <sheetData>
    <row r="1" spans="1:31" ht="22" x14ac:dyDescent="0.3">
      <c r="A1" s="4" t="s">
        <v>101</v>
      </c>
      <c r="B1" s="4"/>
      <c r="C1" s="4"/>
      <c r="D1" s="4"/>
    </row>
    <row r="2" spans="1:31" x14ac:dyDescent="0.2">
      <c r="A2" s="57" t="s">
        <v>144</v>
      </c>
      <c r="B2" s="5" t="s">
        <v>115</v>
      </c>
      <c r="C2" s="5" t="s">
        <v>116</v>
      </c>
      <c r="D2" s="5" t="s">
        <v>117</v>
      </c>
      <c r="E2" s="5" t="s">
        <v>118</v>
      </c>
      <c r="F2" s="5" t="s">
        <v>119</v>
      </c>
      <c r="G2" s="5" t="s">
        <v>120</v>
      </c>
      <c r="H2" s="5" t="s">
        <v>121</v>
      </c>
      <c r="I2" s="5" t="s">
        <v>122</v>
      </c>
      <c r="J2" s="5" t="s">
        <v>123</v>
      </c>
      <c r="K2" s="5" t="s">
        <v>124</v>
      </c>
      <c r="L2" s="5" t="s">
        <v>125</v>
      </c>
      <c r="M2" s="5" t="s">
        <v>126</v>
      </c>
      <c r="N2" s="5" t="s">
        <v>127</v>
      </c>
      <c r="O2" s="5" t="s">
        <v>128</v>
      </c>
      <c r="P2" s="5" t="s">
        <v>129</v>
      </c>
      <c r="Q2" s="5" t="s">
        <v>130</v>
      </c>
      <c r="R2" s="5" t="s">
        <v>131</v>
      </c>
      <c r="S2" s="5" t="s">
        <v>132</v>
      </c>
      <c r="T2" s="5" t="s">
        <v>133</v>
      </c>
      <c r="U2" s="5" t="s">
        <v>134</v>
      </c>
      <c r="V2" s="5" t="s">
        <v>135</v>
      </c>
      <c r="W2" s="5" t="s">
        <v>136</v>
      </c>
      <c r="X2" s="5" t="s">
        <v>137</v>
      </c>
      <c r="Y2" s="5" t="s">
        <v>138</v>
      </c>
      <c r="Z2" s="5" t="s">
        <v>139</v>
      </c>
      <c r="AA2" s="5" t="s">
        <v>140</v>
      </c>
      <c r="AB2" s="5" t="s">
        <v>141</v>
      </c>
      <c r="AC2" s="5" t="s">
        <v>142</v>
      </c>
      <c r="AD2" s="5" t="s">
        <v>102</v>
      </c>
      <c r="AE2" s="5" t="s">
        <v>103</v>
      </c>
    </row>
    <row r="3" spans="1:31" x14ac:dyDescent="0.2">
      <c r="A3" t="s">
        <v>104</v>
      </c>
      <c r="B3" s="56">
        <v>4</v>
      </c>
      <c r="C3" s="56">
        <v>2</v>
      </c>
      <c r="D3" s="56">
        <v>2</v>
      </c>
      <c r="E3" s="56">
        <v>2</v>
      </c>
      <c r="F3" s="56">
        <v>2</v>
      </c>
      <c r="G3" s="56">
        <v>2</v>
      </c>
      <c r="H3" s="56">
        <v>3</v>
      </c>
      <c r="I3" s="56">
        <v>2</v>
      </c>
      <c r="J3" s="56">
        <v>3</v>
      </c>
      <c r="K3" s="56">
        <v>2</v>
      </c>
      <c r="L3" s="56">
        <v>2</v>
      </c>
      <c r="M3" s="56">
        <v>2</v>
      </c>
      <c r="N3" s="56">
        <v>2</v>
      </c>
      <c r="O3" s="56">
        <v>2</v>
      </c>
      <c r="P3" s="56">
        <v>3</v>
      </c>
      <c r="Q3" s="56">
        <v>3</v>
      </c>
      <c r="R3" s="56">
        <v>4</v>
      </c>
      <c r="S3" s="56">
        <v>4</v>
      </c>
      <c r="T3" s="56">
        <v>3</v>
      </c>
      <c r="U3" s="56">
        <v>2</v>
      </c>
      <c r="V3" s="56">
        <v>3</v>
      </c>
      <c r="W3" s="56">
        <v>2</v>
      </c>
      <c r="X3" s="56">
        <v>4</v>
      </c>
      <c r="Y3" s="56">
        <v>4</v>
      </c>
      <c r="Z3" s="56">
        <v>2</v>
      </c>
      <c r="AA3" s="56">
        <v>2</v>
      </c>
      <c r="AB3" s="56">
        <v>3</v>
      </c>
      <c r="AC3" s="56">
        <v>2</v>
      </c>
      <c r="AD3" s="6">
        <f>AVERAGE(B3:AC3)</f>
        <v>2.6071428571428572</v>
      </c>
      <c r="AE3">
        <f>STDEV(B3:AC3)</f>
        <v>0.78595474915854235</v>
      </c>
    </row>
    <row r="4" spans="1:31" x14ac:dyDescent="0.2">
      <c r="A4" t="s">
        <v>105</v>
      </c>
      <c r="B4" s="56">
        <v>2</v>
      </c>
      <c r="C4" s="56">
        <v>2</v>
      </c>
      <c r="D4" s="56">
        <v>2</v>
      </c>
      <c r="E4" s="56">
        <v>1</v>
      </c>
      <c r="F4" s="56">
        <v>2</v>
      </c>
      <c r="G4" s="56">
        <v>2</v>
      </c>
      <c r="H4" s="56">
        <v>2</v>
      </c>
      <c r="I4" s="56">
        <v>2</v>
      </c>
      <c r="J4" s="56">
        <v>2</v>
      </c>
      <c r="K4" s="56">
        <v>2</v>
      </c>
      <c r="L4" s="56">
        <v>2</v>
      </c>
      <c r="M4" s="56">
        <v>2</v>
      </c>
      <c r="N4" s="56">
        <v>2</v>
      </c>
      <c r="O4" s="56">
        <v>2</v>
      </c>
      <c r="P4" s="56">
        <v>4</v>
      </c>
      <c r="Q4" s="56">
        <v>3</v>
      </c>
      <c r="R4" s="56">
        <v>4</v>
      </c>
      <c r="S4" s="56">
        <v>4</v>
      </c>
      <c r="T4" s="56">
        <v>3</v>
      </c>
      <c r="U4" s="56">
        <v>2</v>
      </c>
      <c r="V4" s="56">
        <v>3</v>
      </c>
      <c r="W4" s="56">
        <v>2</v>
      </c>
      <c r="X4" s="56">
        <v>2</v>
      </c>
      <c r="Y4" s="56">
        <v>5</v>
      </c>
      <c r="Z4" s="56">
        <v>1</v>
      </c>
      <c r="AA4" s="56">
        <v>1</v>
      </c>
      <c r="AB4" s="56">
        <v>2</v>
      </c>
      <c r="AC4" s="56">
        <v>2</v>
      </c>
      <c r="AD4" s="6">
        <f>AVERAGE(B4:AC4)</f>
        <v>2.3214285714285716</v>
      </c>
      <c r="AE4">
        <f>STDEV(B4:AC4)</f>
        <v>0.94491118252306816</v>
      </c>
    </row>
    <row r="5" spans="1:31" x14ac:dyDescent="0.2">
      <c r="A5" t="s">
        <v>106</v>
      </c>
      <c r="B5" s="56">
        <v>3</v>
      </c>
      <c r="C5" s="56">
        <v>2</v>
      </c>
      <c r="D5" s="56">
        <v>2</v>
      </c>
      <c r="E5" s="56">
        <v>1</v>
      </c>
      <c r="F5" s="56">
        <v>1</v>
      </c>
      <c r="G5" s="56">
        <v>2</v>
      </c>
      <c r="H5" s="56">
        <v>3</v>
      </c>
      <c r="I5" s="56">
        <v>2</v>
      </c>
      <c r="J5" s="56">
        <v>2</v>
      </c>
      <c r="K5" s="56">
        <v>3</v>
      </c>
      <c r="L5" s="56">
        <v>2</v>
      </c>
      <c r="M5" s="56">
        <v>4</v>
      </c>
      <c r="N5" s="56">
        <v>2</v>
      </c>
      <c r="O5" s="56">
        <v>2</v>
      </c>
      <c r="P5" s="56">
        <v>4</v>
      </c>
      <c r="Q5" s="56">
        <v>2</v>
      </c>
      <c r="R5" s="56">
        <v>4</v>
      </c>
      <c r="S5" s="56">
        <v>5</v>
      </c>
      <c r="T5" s="56">
        <v>2</v>
      </c>
      <c r="U5" s="56">
        <v>2</v>
      </c>
      <c r="V5" s="56">
        <v>2</v>
      </c>
      <c r="W5" s="56">
        <v>2</v>
      </c>
      <c r="X5" s="56">
        <v>4</v>
      </c>
      <c r="Y5" s="56">
        <v>5</v>
      </c>
      <c r="Z5" s="56">
        <v>2</v>
      </c>
      <c r="AA5" s="56">
        <v>3</v>
      </c>
      <c r="AB5" s="56">
        <v>2</v>
      </c>
      <c r="AC5" s="56">
        <v>2</v>
      </c>
      <c r="AD5" s="6">
        <f>AVERAGE(B5:AC5)</f>
        <v>2.5714285714285716</v>
      </c>
      <c r="AE5">
        <f>STDEV(B5:AC5)</f>
        <v>1.0690449676496976</v>
      </c>
    </row>
    <row r="6" spans="1:31" x14ac:dyDescent="0.2">
      <c r="A6" t="s">
        <v>107</v>
      </c>
      <c r="B6" s="56">
        <v>1</v>
      </c>
      <c r="C6" s="56">
        <v>2</v>
      </c>
      <c r="D6" s="56">
        <v>3</v>
      </c>
      <c r="E6" s="56">
        <v>1</v>
      </c>
      <c r="F6" s="56">
        <v>2</v>
      </c>
      <c r="G6" s="56">
        <v>2</v>
      </c>
      <c r="H6" s="56">
        <v>4</v>
      </c>
      <c r="I6" s="56">
        <v>2</v>
      </c>
      <c r="J6" s="56">
        <v>3</v>
      </c>
      <c r="K6" s="56">
        <v>4</v>
      </c>
      <c r="L6" s="56">
        <v>1</v>
      </c>
      <c r="M6" s="56">
        <v>1</v>
      </c>
      <c r="N6" s="56">
        <v>3</v>
      </c>
      <c r="O6" s="56">
        <v>2</v>
      </c>
      <c r="P6" s="56">
        <v>4</v>
      </c>
      <c r="Q6" s="56">
        <v>3</v>
      </c>
      <c r="R6" s="56">
        <v>4</v>
      </c>
      <c r="S6" s="56">
        <v>2</v>
      </c>
      <c r="T6" s="56">
        <v>2</v>
      </c>
      <c r="U6" s="56">
        <v>2</v>
      </c>
      <c r="V6" s="56">
        <v>2</v>
      </c>
      <c r="W6" s="56">
        <v>1</v>
      </c>
      <c r="X6" s="56">
        <v>1</v>
      </c>
      <c r="Y6" s="56">
        <v>5</v>
      </c>
      <c r="Z6" s="56">
        <v>2</v>
      </c>
      <c r="AA6" s="56">
        <v>2</v>
      </c>
      <c r="AB6" s="56">
        <v>4</v>
      </c>
      <c r="AC6" s="56">
        <v>1</v>
      </c>
      <c r="AD6" s="6">
        <f>AVERAGE(B6:AC6)</f>
        <v>2.3571428571428572</v>
      </c>
      <c r="AE6">
        <f>STDEV(B6:AC6)</f>
        <v>1.1615534207286158</v>
      </c>
    </row>
    <row r="7" spans="1:31" x14ac:dyDescent="0.2">
      <c r="A7" t="s">
        <v>108</v>
      </c>
      <c r="B7" s="56">
        <v>3</v>
      </c>
      <c r="C7" s="56">
        <v>3</v>
      </c>
      <c r="D7" s="56">
        <v>3</v>
      </c>
      <c r="E7" s="56">
        <v>1</v>
      </c>
      <c r="F7" s="56">
        <v>1</v>
      </c>
      <c r="G7" s="56">
        <v>2</v>
      </c>
      <c r="H7" s="56">
        <v>2</v>
      </c>
      <c r="I7" s="56">
        <v>2</v>
      </c>
      <c r="J7" s="56">
        <v>2</v>
      </c>
      <c r="K7" s="56">
        <v>3</v>
      </c>
      <c r="L7" s="56">
        <v>2</v>
      </c>
      <c r="M7" s="56">
        <v>2</v>
      </c>
      <c r="N7" s="56">
        <v>2</v>
      </c>
      <c r="O7" s="56">
        <v>2</v>
      </c>
      <c r="P7" s="56">
        <v>4</v>
      </c>
      <c r="Q7" s="56">
        <v>3</v>
      </c>
      <c r="R7" s="56">
        <v>3</v>
      </c>
      <c r="S7" s="56">
        <v>4</v>
      </c>
      <c r="T7" s="56">
        <v>2</v>
      </c>
      <c r="U7" s="56">
        <v>2</v>
      </c>
      <c r="V7" s="56">
        <v>2</v>
      </c>
      <c r="W7" s="56">
        <v>2</v>
      </c>
      <c r="X7" s="56">
        <v>2</v>
      </c>
      <c r="Y7" s="56">
        <v>4</v>
      </c>
      <c r="Z7" s="56">
        <v>2</v>
      </c>
      <c r="AA7" s="56">
        <v>2</v>
      </c>
      <c r="AB7" s="56">
        <v>3</v>
      </c>
      <c r="AC7" s="56">
        <v>2</v>
      </c>
      <c r="AD7" s="6">
        <f>AVERAGE(B7:AC7)</f>
        <v>2.3928571428571428</v>
      </c>
      <c r="AE7">
        <f>STDEV(B7:AC7)</f>
        <v>0.78595474915854235</v>
      </c>
    </row>
    <row r="9" spans="1:31" x14ac:dyDescent="0.2">
      <c r="A9" s="7" t="s">
        <v>109</v>
      </c>
      <c r="B9" s="8">
        <f t="shared" ref="B9:X9" si="0">SUM(B3:B6)/4</f>
        <v>2.5</v>
      </c>
      <c r="C9" s="9">
        <f t="shared" si="0"/>
        <v>2</v>
      </c>
      <c r="D9" s="9">
        <f t="shared" si="0"/>
        <v>2.25</v>
      </c>
      <c r="E9" s="9">
        <f t="shared" si="0"/>
        <v>1.25</v>
      </c>
      <c r="F9" s="9">
        <f t="shared" si="0"/>
        <v>1.75</v>
      </c>
      <c r="G9" s="9">
        <f t="shared" si="0"/>
        <v>2</v>
      </c>
      <c r="H9" s="9">
        <f t="shared" si="0"/>
        <v>3</v>
      </c>
      <c r="I9" s="9">
        <f t="shared" si="0"/>
        <v>2</v>
      </c>
      <c r="J9" s="9">
        <f t="shared" si="0"/>
        <v>2.5</v>
      </c>
      <c r="K9" s="9">
        <f t="shared" si="0"/>
        <v>2.75</v>
      </c>
      <c r="L9" s="9">
        <f t="shared" si="0"/>
        <v>1.75</v>
      </c>
      <c r="M9" s="9">
        <f t="shared" si="0"/>
        <v>2.25</v>
      </c>
      <c r="N9" s="9">
        <f t="shared" si="0"/>
        <v>2.25</v>
      </c>
      <c r="O9" s="9">
        <f t="shared" si="0"/>
        <v>2</v>
      </c>
      <c r="P9" s="9">
        <f t="shared" si="0"/>
        <v>3.75</v>
      </c>
      <c r="Q9" s="9">
        <f t="shared" si="0"/>
        <v>2.75</v>
      </c>
      <c r="R9" s="9">
        <f t="shared" si="0"/>
        <v>4</v>
      </c>
      <c r="S9" s="9">
        <f t="shared" si="0"/>
        <v>3.75</v>
      </c>
      <c r="T9" s="9">
        <f t="shared" si="0"/>
        <v>2.5</v>
      </c>
      <c r="U9" s="9">
        <f t="shared" si="0"/>
        <v>2</v>
      </c>
      <c r="V9" s="9">
        <f t="shared" si="0"/>
        <v>2.5</v>
      </c>
      <c r="W9" s="9">
        <f t="shared" si="0"/>
        <v>1.75</v>
      </c>
      <c r="X9" s="9">
        <f t="shared" si="0"/>
        <v>2.75</v>
      </c>
      <c r="Y9" s="9">
        <f t="shared" ref="Y9:AC9" si="1">SUM(Y3:Y6)/4</f>
        <v>4.75</v>
      </c>
      <c r="Z9" s="9">
        <f t="shared" si="1"/>
        <v>1.75</v>
      </c>
      <c r="AA9" s="9">
        <f t="shared" si="1"/>
        <v>2</v>
      </c>
      <c r="AB9" s="9">
        <f t="shared" si="1"/>
        <v>2.75</v>
      </c>
      <c r="AC9" s="10">
        <f t="shared" si="1"/>
        <v>1.75</v>
      </c>
      <c r="AD9" s="6"/>
    </row>
    <row r="10" spans="1:31" x14ac:dyDescent="0.2">
      <c r="A10" s="11" t="s">
        <v>110</v>
      </c>
      <c r="B10" s="12">
        <f>AVERAGE(B3:B6)</f>
        <v>2.5</v>
      </c>
      <c r="C10" s="13">
        <f t="shared" ref="C10:AC10" si="2">AVERAGE(C3:C6)</f>
        <v>2</v>
      </c>
      <c r="D10" s="13">
        <f t="shared" si="2"/>
        <v>2.25</v>
      </c>
      <c r="E10" s="13">
        <f t="shared" si="2"/>
        <v>1.25</v>
      </c>
      <c r="F10" s="13">
        <f t="shared" si="2"/>
        <v>1.75</v>
      </c>
      <c r="G10" s="13">
        <f t="shared" si="2"/>
        <v>2</v>
      </c>
      <c r="H10" s="13">
        <f t="shared" si="2"/>
        <v>3</v>
      </c>
      <c r="I10" s="13">
        <f t="shared" si="2"/>
        <v>2</v>
      </c>
      <c r="J10" s="13">
        <f t="shared" si="2"/>
        <v>2.5</v>
      </c>
      <c r="K10" s="13">
        <f t="shared" si="2"/>
        <v>2.75</v>
      </c>
      <c r="L10" s="13">
        <f t="shared" si="2"/>
        <v>1.75</v>
      </c>
      <c r="M10" s="13">
        <f t="shared" si="2"/>
        <v>2.25</v>
      </c>
      <c r="N10" s="13">
        <f t="shared" si="2"/>
        <v>2.25</v>
      </c>
      <c r="O10" s="13">
        <f t="shared" si="2"/>
        <v>2</v>
      </c>
      <c r="P10" s="13">
        <f t="shared" si="2"/>
        <v>3.75</v>
      </c>
      <c r="Q10" s="13">
        <f t="shared" si="2"/>
        <v>2.75</v>
      </c>
      <c r="R10" s="13">
        <f t="shared" si="2"/>
        <v>4</v>
      </c>
      <c r="S10" s="13">
        <f t="shared" si="2"/>
        <v>3.75</v>
      </c>
      <c r="T10" s="13">
        <f t="shared" si="2"/>
        <v>2.5</v>
      </c>
      <c r="U10" s="13">
        <f t="shared" si="2"/>
        <v>2</v>
      </c>
      <c r="V10" s="13">
        <f t="shared" si="2"/>
        <v>2.5</v>
      </c>
      <c r="W10" s="13">
        <f t="shared" si="2"/>
        <v>1.75</v>
      </c>
      <c r="X10" s="13">
        <f t="shared" si="2"/>
        <v>2.75</v>
      </c>
      <c r="Y10" s="13">
        <f t="shared" si="2"/>
        <v>4.75</v>
      </c>
      <c r="Z10" s="13">
        <f t="shared" si="2"/>
        <v>1.75</v>
      </c>
      <c r="AA10" s="13">
        <f t="shared" si="2"/>
        <v>2</v>
      </c>
      <c r="AB10" s="13">
        <f t="shared" si="2"/>
        <v>2.75</v>
      </c>
      <c r="AC10" s="14">
        <f t="shared" si="2"/>
        <v>1.75</v>
      </c>
    </row>
    <row r="11" spans="1:31" x14ac:dyDescent="0.2">
      <c r="A11" s="11" t="s">
        <v>103</v>
      </c>
      <c r="B11" s="12">
        <f>STDEV(B3:B6)</f>
        <v>1.2909944487358056</v>
      </c>
      <c r="C11" s="13">
        <f t="shared" ref="C11:AC11" si="3">STDEV(C3:C6)</f>
        <v>0</v>
      </c>
      <c r="D11" s="13">
        <f t="shared" si="3"/>
        <v>0.5</v>
      </c>
      <c r="E11" s="13">
        <f t="shared" si="3"/>
        <v>0.5</v>
      </c>
      <c r="F11" s="13">
        <f t="shared" si="3"/>
        <v>0.5</v>
      </c>
      <c r="G11" s="13">
        <f t="shared" si="3"/>
        <v>0</v>
      </c>
      <c r="H11" s="13">
        <f t="shared" si="3"/>
        <v>0.81649658092772603</v>
      </c>
      <c r="I11" s="13">
        <f t="shared" si="3"/>
        <v>0</v>
      </c>
      <c r="J11" s="13">
        <f t="shared" si="3"/>
        <v>0.57735026918962573</v>
      </c>
      <c r="K11" s="13">
        <f t="shared" si="3"/>
        <v>0.9574271077563381</v>
      </c>
      <c r="L11" s="13">
        <f t="shared" si="3"/>
        <v>0.5</v>
      </c>
      <c r="M11" s="13">
        <f t="shared" si="3"/>
        <v>1.2583057392117916</v>
      </c>
      <c r="N11" s="13">
        <f t="shared" si="3"/>
        <v>0.5</v>
      </c>
      <c r="O11" s="13">
        <f t="shared" si="3"/>
        <v>0</v>
      </c>
      <c r="P11" s="13">
        <f t="shared" si="3"/>
        <v>0.5</v>
      </c>
      <c r="Q11" s="13">
        <f t="shared" si="3"/>
        <v>0.5</v>
      </c>
      <c r="R11" s="13">
        <f t="shared" si="3"/>
        <v>0</v>
      </c>
      <c r="S11" s="13">
        <f t="shared" si="3"/>
        <v>1.2583057392117916</v>
      </c>
      <c r="T11" s="13">
        <f t="shared" si="3"/>
        <v>0.57735026918962573</v>
      </c>
      <c r="U11" s="13">
        <f t="shared" si="3"/>
        <v>0</v>
      </c>
      <c r="V11" s="13">
        <f t="shared" si="3"/>
        <v>0.57735026918962573</v>
      </c>
      <c r="W11" s="13">
        <f t="shared" si="3"/>
        <v>0.5</v>
      </c>
      <c r="X11" s="13">
        <f t="shared" si="3"/>
        <v>1.5</v>
      </c>
      <c r="Y11" s="13">
        <f t="shared" si="3"/>
        <v>0.5</v>
      </c>
      <c r="Z11" s="13">
        <f t="shared" si="3"/>
        <v>0.5</v>
      </c>
      <c r="AA11" s="13">
        <f t="shared" si="3"/>
        <v>0.81649658092772603</v>
      </c>
      <c r="AB11" s="13">
        <f t="shared" si="3"/>
        <v>0.9574271077563381</v>
      </c>
      <c r="AC11" s="14">
        <f t="shared" si="3"/>
        <v>0.5</v>
      </c>
      <c r="AD11" s="6"/>
    </row>
    <row r="12" spans="1:31" x14ac:dyDescent="0.2">
      <c r="A12" s="15" t="s">
        <v>111</v>
      </c>
      <c r="B12" s="16">
        <f>B10-B11</f>
        <v>1.2090055512641944</v>
      </c>
      <c r="C12" s="17">
        <f t="shared" ref="C12:AC12" si="4">C10-C11</f>
        <v>2</v>
      </c>
      <c r="D12" s="17">
        <f t="shared" si="4"/>
        <v>1.75</v>
      </c>
      <c r="E12" s="17">
        <f t="shared" si="4"/>
        <v>0.75</v>
      </c>
      <c r="F12" s="17">
        <f t="shared" si="4"/>
        <v>1.25</v>
      </c>
      <c r="G12" s="17">
        <f t="shared" si="4"/>
        <v>2</v>
      </c>
      <c r="H12" s="17">
        <f t="shared" si="4"/>
        <v>2.1835034190722737</v>
      </c>
      <c r="I12" s="17">
        <f t="shared" si="4"/>
        <v>2</v>
      </c>
      <c r="J12" s="17">
        <f t="shared" si="4"/>
        <v>1.9226497308103743</v>
      </c>
      <c r="K12" s="17">
        <f t="shared" si="4"/>
        <v>1.7925728922436619</v>
      </c>
      <c r="L12" s="17">
        <f t="shared" si="4"/>
        <v>1.25</v>
      </c>
      <c r="M12" s="17">
        <f t="shared" si="4"/>
        <v>0.99169426078820844</v>
      </c>
      <c r="N12" s="17">
        <f t="shared" si="4"/>
        <v>1.75</v>
      </c>
      <c r="O12" s="17">
        <f t="shared" si="4"/>
        <v>2</v>
      </c>
      <c r="P12" s="17">
        <f t="shared" si="4"/>
        <v>3.25</v>
      </c>
      <c r="Q12" s="17">
        <f t="shared" si="4"/>
        <v>2.25</v>
      </c>
      <c r="R12" s="17">
        <f t="shared" si="4"/>
        <v>4</v>
      </c>
      <c r="S12" s="17">
        <f t="shared" si="4"/>
        <v>2.4916942607882087</v>
      </c>
      <c r="T12" s="17">
        <f t="shared" si="4"/>
        <v>1.9226497308103743</v>
      </c>
      <c r="U12" s="17">
        <f t="shared" si="4"/>
        <v>2</v>
      </c>
      <c r="V12" s="17">
        <f t="shared" si="4"/>
        <v>1.9226497308103743</v>
      </c>
      <c r="W12" s="17">
        <f t="shared" si="4"/>
        <v>1.25</v>
      </c>
      <c r="X12" s="17">
        <f t="shared" si="4"/>
        <v>1.25</v>
      </c>
      <c r="Y12" s="17">
        <f t="shared" si="4"/>
        <v>4.25</v>
      </c>
      <c r="Z12" s="17">
        <f t="shared" si="4"/>
        <v>1.25</v>
      </c>
      <c r="AA12" s="17">
        <f t="shared" si="4"/>
        <v>1.183503419072274</v>
      </c>
      <c r="AB12" s="17">
        <f t="shared" si="4"/>
        <v>1.7925728922436619</v>
      </c>
      <c r="AC12" s="18">
        <f t="shared" si="4"/>
        <v>1.25</v>
      </c>
    </row>
    <row r="13" spans="1:31" x14ac:dyDescent="0.2">
      <c r="A13" s="19" t="s">
        <v>112</v>
      </c>
      <c r="B13" s="20">
        <f t="shared" ref="B13:AC13" si="5">B10+B11</f>
        <v>3.7909944487358054</v>
      </c>
      <c r="C13" s="21">
        <f t="shared" si="5"/>
        <v>2</v>
      </c>
      <c r="D13" s="21">
        <f t="shared" si="5"/>
        <v>2.75</v>
      </c>
      <c r="E13" s="21">
        <f t="shared" si="5"/>
        <v>1.75</v>
      </c>
      <c r="F13" s="21">
        <f t="shared" si="5"/>
        <v>2.25</v>
      </c>
      <c r="G13" s="21">
        <f t="shared" si="5"/>
        <v>2</v>
      </c>
      <c r="H13" s="22">
        <f t="shared" si="5"/>
        <v>3.8164965809277263</v>
      </c>
      <c r="I13" s="21">
        <f t="shared" si="5"/>
        <v>2</v>
      </c>
      <c r="J13" s="22">
        <f t="shared" si="5"/>
        <v>3.0773502691896257</v>
      </c>
      <c r="K13" s="22">
        <f t="shared" si="5"/>
        <v>3.7074271077563381</v>
      </c>
      <c r="L13" s="21">
        <f t="shared" si="5"/>
        <v>2.25</v>
      </c>
      <c r="M13" s="22">
        <f t="shared" si="5"/>
        <v>3.5083057392117913</v>
      </c>
      <c r="N13" s="21">
        <f t="shared" si="5"/>
        <v>2.75</v>
      </c>
      <c r="O13" s="21">
        <f t="shared" si="5"/>
        <v>2</v>
      </c>
      <c r="P13" s="22">
        <f t="shared" si="5"/>
        <v>4.25</v>
      </c>
      <c r="Q13" s="21">
        <f t="shared" si="5"/>
        <v>3.25</v>
      </c>
      <c r="R13" s="22">
        <f t="shared" si="5"/>
        <v>4</v>
      </c>
      <c r="S13" s="22">
        <f t="shared" si="5"/>
        <v>5.0083057392117913</v>
      </c>
      <c r="T13" s="22">
        <f t="shared" si="5"/>
        <v>3.0773502691896257</v>
      </c>
      <c r="U13" s="21">
        <f t="shared" si="5"/>
        <v>2</v>
      </c>
      <c r="V13" s="21">
        <f t="shared" si="5"/>
        <v>3.0773502691896257</v>
      </c>
      <c r="W13" s="21">
        <f t="shared" si="5"/>
        <v>2.25</v>
      </c>
      <c r="X13" s="22">
        <f t="shared" si="5"/>
        <v>4.25</v>
      </c>
      <c r="Y13" s="21">
        <f t="shared" si="5"/>
        <v>5.25</v>
      </c>
      <c r="Z13" s="22">
        <f t="shared" si="5"/>
        <v>2.25</v>
      </c>
      <c r="AA13" s="21">
        <f t="shared" si="5"/>
        <v>2.8164965809277263</v>
      </c>
      <c r="AB13" s="21">
        <f t="shared" si="5"/>
        <v>3.7074271077563381</v>
      </c>
      <c r="AC13" s="23">
        <f t="shared" si="5"/>
        <v>2.25</v>
      </c>
    </row>
    <row r="14" spans="1:31" x14ac:dyDescent="0.2"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</row>
    <row r="15" spans="1:31" x14ac:dyDescent="0.2">
      <c r="A15" s="7" t="s">
        <v>113</v>
      </c>
      <c r="B15" s="8">
        <f t="shared" ref="B15:X15" si="6">SUM(B3:B7)/5</f>
        <v>2.6</v>
      </c>
      <c r="C15" s="9">
        <f t="shared" si="6"/>
        <v>2.2000000000000002</v>
      </c>
      <c r="D15" s="9">
        <f t="shared" si="6"/>
        <v>2.4</v>
      </c>
      <c r="E15" s="9">
        <f t="shared" si="6"/>
        <v>1.2</v>
      </c>
      <c r="F15" s="9">
        <f t="shared" si="6"/>
        <v>1.6</v>
      </c>
      <c r="G15" s="9">
        <f t="shared" si="6"/>
        <v>2</v>
      </c>
      <c r="H15" s="9">
        <f t="shared" si="6"/>
        <v>2.8</v>
      </c>
      <c r="I15" s="9">
        <f t="shared" si="6"/>
        <v>2</v>
      </c>
      <c r="J15" s="9">
        <f t="shared" si="6"/>
        <v>2.4</v>
      </c>
      <c r="K15" s="9">
        <f t="shared" si="6"/>
        <v>2.8</v>
      </c>
      <c r="L15" s="9">
        <f t="shared" si="6"/>
        <v>1.8</v>
      </c>
      <c r="M15" s="9">
        <f t="shared" si="6"/>
        <v>2.2000000000000002</v>
      </c>
      <c r="N15" s="9">
        <f t="shared" si="6"/>
        <v>2.2000000000000002</v>
      </c>
      <c r="O15" s="9">
        <f t="shared" si="6"/>
        <v>2</v>
      </c>
      <c r="P15" s="9">
        <f t="shared" si="6"/>
        <v>3.8</v>
      </c>
      <c r="Q15" s="9">
        <f t="shared" si="6"/>
        <v>2.8</v>
      </c>
      <c r="R15" s="9">
        <f t="shared" si="6"/>
        <v>3.8</v>
      </c>
      <c r="S15" s="9">
        <f t="shared" si="6"/>
        <v>3.8</v>
      </c>
      <c r="T15" s="9">
        <f t="shared" si="6"/>
        <v>2.4</v>
      </c>
      <c r="U15" s="9">
        <f t="shared" si="6"/>
        <v>2</v>
      </c>
      <c r="V15" s="9">
        <f t="shared" si="6"/>
        <v>2.4</v>
      </c>
      <c r="W15" s="9">
        <f t="shared" si="6"/>
        <v>1.8</v>
      </c>
      <c r="X15" s="9">
        <f t="shared" si="6"/>
        <v>2.6</v>
      </c>
      <c r="Y15" s="9">
        <f t="shared" ref="Y15:AC15" si="7">SUM(Y3:Y7)/5</f>
        <v>4.5999999999999996</v>
      </c>
      <c r="Z15" s="9">
        <f t="shared" si="7"/>
        <v>1.8</v>
      </c>
      <c r="AA15" s="9">
        <f t="shared" si="7"/>
        <v>2</v>
      </c>
      <c r="AB15" s="9">
        <f t="shared" si="7"/>
        <v>2.8</v>
      </c>
      <c r="AC15" s="10">
        <f t="shared" si="7"/>
        <v>1.8</v>
      </c>
    </row>
    <row r="16" spans="1:31" x14ac:dyDescent="0.2">
      <c r="A16" s="11" t="s">
        <v>110</v>
      </c>
      <c r="B16" s="12">
        <f>AVERAGE(B3:B7)</f>
        <v>2.6</v>
      </c>
      <c r="C16" s="13">
        <f t="shared" ref="C16:AC16" si="8">AVERAGE(C3:C7)</f>
        <v>2.2000000000000002</v>
      </c>
      <c r="D16" s="13">
        <f t="shared" si="8"/>
        <v>2.4</v>
      </c>
      <c r="E16" s="13">
        <f t="shared" si="8"/>
        <v>1.2</v>
      </c>
      <c r="F16" s="13">
        <f t="shared" si="8"/>
        <v>1.6</v>
      </c>
      <c r="G16" s="13">
        <f t="shared" si="8"/>
        <v>2</v>
      </c>
      <c r="H16" s="13">
        <f t="shared" si="8"/>
        <v>2.8</v>
      </c>
      <c r="I16" s="13">
        <f t="shared" si="8"/>
        <v>2</v>
      </c>
      <c r="J16" s="13">
        <f t="shared" si="8"/>
        <v>2.4</v>
      </c>
      <c r="K16" s="13">
        <f t="shared" si="8"/>
        <v>2.8</v>
      </c>
      <c r="L16" s="13">
        <f t="shared" si="8"/>
        <v>1.8</v>
      </c>
      <c r="M16" s="13">
        <f t="shared" si="8"/>
        <v>2.2000000000000002</v>
      </c>
      <c r="N16" s="13">
        <f t="shared" si="8"/>
        <v>2.2000000000000002</v>
      </c>
      <c r="O16" s="13">
        <f t="shared" si="8"/>
        <v>2</v>
      </c>
      <c r="P16" s="13">
        <f t="shared" si="8"/>
        <v>3.8</v>
      </c>
      <c r="Q16" s="13">
        <f t="shared" si="8"/>
        <v>2.8</v>
      </c>
      <c r="R16" s="13">
        <f t="shared" si="8"/>
        <v>3.8</v>
      </c>
      <c r="S16" s="13">
        <f t="shared" si="8"/>
        <v>3.8</v>
      </c>
      <c r="T16" s="13">
        <f t="shared" si="8"/>
        <v>2.4</v>
      </c>
      <c r="U16" s="13">
        <f t="shared" si="8"/>
        <v>2</v>
      </c>
      <c r="V16" s="13">
        <f t="shared" si="8"/>
        <v>2.4</v>
      </c>
      <c r="W16" s="13">
        <f t="shared" si="8"/>
        <v>1.8</v>
      </c>
      <c r="X16" s="13">
        <f t="shared" si="8"/>
        <v>2.6</v>
      </c>
      <c r="Y16" s="13">
        <f t="shared" si="8"/>
        <v>4.5999999999999996</v>
      </c>
      <c r="Z16" s="13">
        <f t="shared" si="8"/>
        <v>1.8</v>
      </c>
      <c r="AA16" s="13">
        <f t="shared" si="8"/>
        <v>2</v>
      </c>
      <c r="AB16" s="13">
        <f t="shared" si="8"/>
        <v>2.8</v>
      </c>
      <c r="AC16" s="14">
        <f t="shared" si="8"/>
        <v>1.8</v>
      </c>
    </row>
    <row r="17" spans="1:29" x14ac:dyDescent="0.2">
      <c r="A17" s="11" t="s">
        <v>103</v>
      </c>
      <c r="B17" s="12">
        <f>STDEV(B3:B7)</f>
        <v>1.1401754250991383</v>
      </c>
      <c r="C17" s="13">
        <f t="shared" ref="C17:AC17" si="9">STDEV(C3:C7)</f>
        <v>0.44721359549995815</v>
      </c>
      <c r="D17" s="13">
        <f t="shared" si="9"/>
        <v>0.54772255750516596</v>
      </c>
      <c r="E17" s="13">
        <f t="shared" si="9"/>
        <v>0.44721359549995787</v>
      </c>
      <c r="F17" s="13">
        <f t="shared" si="9"/>
        <v>0.54772255750516596</v>
      </c>
      <c r="G17" s="13">
        <f t="shared" si="9"/>
        <v>0</v>
      </c>
      <c r="H17" s="13">
        <f t="shared" si="9"/>
        <v>0.83666002653407512</v>
      </c>
      <c r="I17" s="13">
        <f t="shared" si="9"/>
        <v>0</v>
      </c>
      <c r="J17" s="13">
        <f t="shared" si="9"/>
        <v>0.54772255750516596</v>
      </c>
      <c r="K17" s="13">
        <f t="shared" si="9"/>
        <v>0.83666002653407512</v>
      </c>
      <c r="L17" s="13">
        <f t="shared" si="9"/>
        <v>0.44721359549995815</v>
      </c>
      <c r="M17" s="13">
        <f t="shared" si="9"/>
        <v>1.0954451150103324</v>
      </c>
      <c r="N17" s="13">
        <f t="shared" si="9"/>
        <v>0.44721359549995815</v>
      </c>
      <c r="O17" s="13">
        <f t="shared" si="9"/>
        <v>0</v>
      </c>
      <c r="P17" s="13">
        <f t="shared" si="9"/>
        <v>0.44721359549995715</v>
      </c>
      <c r="Q17" s="13">
        <f t="shared" si="9"/>
        <v>0.44721359549995715</v>
      </c>
      <c r="R17" s="13">
        <f t="shared" si="9"/>
        <v>0.44721359549995715</v>
      </c>
      <c r="S17" s="13">
        <f t="shared" si="9"/>
        <v>1.0954451150103319</v>
      </c>
      <c r="T17" s="13">
        <f t="shared" si="9"/>
        <v>0.54772255750516596</v>
      </c>
      <c r="U17" s="13">
        <f t="shared" si="9"/>
        <v>0</v>
      </c>
      <c r="V17" s="13">
        <f t="shared" si="9"/>
        <v>0.54772255750516596</v>
      </c>
      <c r="W17" s="13">
        <f t="shared" si="9"/>
        <v>0.44721359549995815</v>
      </c>
      <c r="X17" s="13">
        <f t="shared" si="9"/>
        <v>1.3416407864998741</v>
      </c>
      <c r="Y17" s="13">
        <f t="shared" si="9"/>
        <v>0.54772255750516674</v>
      </c>
      <c r="Z17" s="13">
        <f t="shared" si="9"/>
        <v>0.44721359549995815</v>
      </c>
      <c r="AA17" s="13">
        <f t="shared" si="9"/>
        <v>0.70710678118654757</v>
      </c>
      <c r="AB17" s="13">
        <f t="shared" si="9"/>
        <v>0.83666002653407512</v>
      </c>
      <c r="AC17" s="14">
        <f t="shared" si="9"/>
        <v>0.44721359549995815</v>
      </c>
    </row>
    <row r="18" spans="1:29" x14ac:dyDescent="0.2">
      <c r="A18" s="15" t="s">
        <v>111</v>
      </c>
      <c r="B18" s="16">
        <f>B16-B17</f>
        <v>1.4598245749008618</v>
      </c>
      <c r="C18" s="17">
        <f t="shared" ref="C18:AC18" si="10">C16-C17</f>
        <v>1.7527864045000421</v>
      </c>
      <c r="D18" s="17">
        <f t="shared" si="10"/>
        <v>1.8522774424948341</v>
      </c>
      <c r="E18" s="17">
        <f t="shared" si="10"/>
        <v>0.75278640450004208</v>
      </c>
      <c r="F18" s="17">
        <f t="shared" si="10"/>
        <v>1.0522774424948342</v>
      </c>
      <c r="G18" s="17">
        <f t="shared" si="10"/>
        <v>2</v>
      </c>
      <c r="H18" s="17">
        <f t="shared" si="10"/>
        <v>1.9633399734659247</v>
      </c>
      <c r="I18" s="17">
        <f t="shared" si="10"/>
        <v>2</v>
      </c>
      <c r="J18" s="17">
        <f t="shared" si="10"/>
        <v>1.8522774424948341</v>
      </c>
      <c r="K18" s="17">
        <f t="shared" si="10"/>
        <v>1.9633399734659247</v>
      </c>
      <c r="L18" s="17">
        <f t="shared" si="10"/>
        <v>1.352786404500042</v>
      </c>
      <c r="M18" s="17">
        <f t="shared" si="10"/>
        <v>1.1045548849896678</v>
      </c>
      <c r="N18" s="17">
        <f t="shared" si="10"/>
        <v>1.7527864045000421</v>
      </c>
      <c r="O18" s="17">
        <f t="shared" si="10"/>
        <v>2</v>
      </c>
      <c r="P18" s="17">
        <f t="shared" si="10"/>
        <v>3.3527864045000428</v>
      </c>
      <c r="Q18" s="17">
        <f t="shared" si="10"/>
        <v>2.3527864045000428</v>
      </c>
      <c r="R18" s="17">
        <f t="shared" si="10"/>
        <v>3.3527864045000428</v>
      </c>
      <c r="S18" s="17">
        <f t="shared" si="10"/>
        <v>2.7045548849896681</v>
      </c>
      <c r="T18" s="17">
        <f t="shared" si="10"/>
        <v>1.8522774424948341</v>
      </c>
      <c r="U18" s="17">
        <f t="shared" si="10"/>
        <v>2</v>
      </c>
      <c r="V18" s="17">
        <f t="shared" si="10"/>
        <v>1.8522774424948341</v>
      </c>
      <c r="W18" s="17">
        <f t="shared" si="10"/>
        <v>1.352786404500042</v>
      </c>
      <c r="X18" s="17">
        <f t="shared" si="10"/>
        <v>1.258359213500126</v>
      </c>
      <c r="Y18" s="17">
        <f t="shared" si="10"/>
        <v>4.0522774424948329</v>
      </c>
      <c r="Z18" s="17">
        <f t="shared" si="10"/>
        <v>1.352786404500042</v>
      </c>
      <c r="AA18" s="17">
        <f t="shared" si="10"/>
        <v>1.2928932188134525</v>
      </c>
      <c r="AB18" s="17">
        <f t="shared" si="10"/>
        <v>1.9633399734659247</v>
      </c>
      <c r="AC18" s="18">
        <f t="shared" si="10"/>
        <v>1.352786404500042</v>
      </c>
    </row>
    <row r="19" spans="1:29" x14ac:dyDescent="0.2">
      <c r="A19" s="19" t="s">
        <v>112</v>
      </c>
      <c r="B19" s="24">
        <f>B16+B17</f>
        <v>3.7401754250991384</v>
      </c>
      <c r="C19" s="21">
        <f t="shared" ref="C19:AC19" si="11">C16+C17</f>
        <v>2.6472135954999585</v>
      </c>
      <c r="D19" s="21">
        <f t="shared" si="11"/>
        <v>2.9477225575051658</v>
      </c>
      <c r="E19" s="21">
        <f t="shared" si="11"/>
        <v>1.6472135954999578</v>
      </c>
      <c r="F19" s="21">
        <f t="shared" si="11"/>
        <v>2.1477225575051659</v>
      </c>
      <c r="G19" s="21">
        <f t="shared" si="11"/>
        <v>2</v>
      </c>
      <c r="H19" s="25">
        <f t="shared" si="11"/>
        <v>3.6366600265340749</v>
      </c>
      <c r="I19" s="21">
        <f t="shared" si="11"/>
        <v>2</v>
      </c>
      <c r="J19" s="21">
        <f t="shared" si="11"/>
        <v>2.9477225575051658</v>
      </c>
      <c r="K19" s="25">
        <f t="shared" si="11"/>
        <v>3.6366600265340749</v>
      </c>
      <c r="L19" s="21">
        <f t="shared" si="11"/>
        <v>2.2472135954999581</v>
      </c>
      <c r="M19" s="25">
        <f t="shared" si="11"/>
        <v>3.2954451150103328</v>
      </c>
      <c r="N19" s="21">
        <f t="shared" si="11"/>
        <v>2.6472135954999585</v>
      </c>
      <c r="O19" s="21">
        <f t="shared" si="11"/>
        <v>2</v>
      </c>
      <c r="P19" s="26">
        <f t="shared" si="11"/>
        <v>4.2472135954999573</v>
      </c>
      <c r="Q19" s="25">
        <f t="shared" si="11"/>
        <v>3.2472135954999568</v>
      </c>
      <c r="R19" s="26">
        <f t="shared" si="11"/>
        <v>4.2472135954999573</v>
      </c>
      <c r="S19" s="26">
        <f t="shared" si="11"/>
        <v>4.8954451150103315</v>
      </c>
      <c r="T19" s="21">
        <f t="shared" si="11"/>
        <v>2.9477225575051658</v>
      </c>
      <c r="U19" s="21">
        <f t="shared" si="11"/>
        <v>2</v>
      </c>
      <c r="V19" s="21">
        <f t="shared" si="11"/>
        <v>2.9477225575051658</v>
      </c>
      <c r="W19" s="21">
        <f t="shared" si="11"/>
        <v>2.2472135954999581</v>
      </c>
      <c r="X19" s="25">
        <f t="shared" si="11"/>
        <v>3.9416407864998741</v>
      </c>
      <c r="Y19" s="22">
        <f t="shared" si="11"/>
        <v>5.1477225575051664</v>
      </c>
      <c r="Z19" s="21">
        <f t="shared" si="11"/>
        <v>2.2472135954999581</v>
      </c>
      <c r="AA19" s="21">
        <f t="shared" si="11"/>
        <v>2.7071067811865475</v>
      </c>
      <c r="AB19" s="25">
        <f t="shared" si="11"/>
        <v>3.6366600265340749</v>
      </c>
      <c r="AC19" s="23">
        <f t="shared" si="11"/>
        <v>2.2472135954999581</v>
      </c>
    </row>
    <row r="20" spans="1:29" x14ac:dyDescent="0.2">
      <c r="A20" s="27" t="s">
        <v>114</v>
      </c>
    </row>
  </sheetData>
  <phoneticPr fontId="12" type="noConversion"/>
  <hyperlinks>
    <hyperlink ref="A20" r:id="rId1" xr:uid="{8DA46C7D-9AAE-4D4D-9A2D-4E29EF3ED03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Zimmerman</dc:creator>
  <cp:lastModifiedBy>Peter Zimmerman</cp:lastModifiedBy>
  <dcterms:created xsi:type="dcterms:W3CDTF">2024-08-24T18:33:33Z</dcterms:created>
  <dcterms:modified xsi:type="dcterms:W3CDTF">2024-09-18T13:34:32Z</dcterms:modified>
</cp:coreProperties>
</file>