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https://hugge-my.sharepoint.com/personal/adelfouad_bensahlatalet_hcuge_ch/Documents/Documents/1_Work/Simed/Papers/Scoping review SSRL/npj/"/>
    </mc:Choice>
  </mc:AlternateContent>
  <xr:revisionPtr revIDLastSave="0" documentId="8_{3F880812-55E3-4152-939C-2CA9D948C2E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S1" sheetId="10" r:id="rId1"/>
    <sheet name="Table S2" sheetId="3" r:id="rId2"/>
    <sheet name="Table S3" sheetId="5" r:id="rId3"/>
    <sheet name="Table S4" sheetId="6" r:id="rId4"/>
    <sheet name="Table S5" sheetId="7" r:id="rId5"/>
    <sheet name="Table S6" sheetId="4" r:id="rId6"/>
    <sheet name="Table S7" sheetId="8" r:id="rId7"/>
    <sheet name="Table S8" sheetId="9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8" i="9" l="1"/>
  <c r="E45" i="9"/>
  <c r="E44" i="9"/>
  <c r="E42" i="9"/>
  <c r="E38" i="9"/>
  <c r="E35" i="9"/>
  <c r="E34" i="9"/>
  <c r="E30" i="9"/>
  <c r="E24" i="9"/>
  <c r="E23" i="9"/>
  <c r="E19" i="9"/>
  <c r="E18" i="9"/>
  <c r="E16" i="9"/>
  <c r="E14" i="9"/>
  <c r="E8" i="9"/>
  <c r="E7" i="9"/>
  <c r="E5" i="9"/>
</calcChain>
</file>

<file path=xl/sharedStrings.xml><?xml version="1.0" encoding="utf-8"?>
<sst xmlns="http://schemas.openxmlformats.org/spreadsheetml/2006/main" count="1791" uniqueCount="657">
  <si>
    <t xml:space="preserve">Mapping of clinical events to clinical domains. </t>
  </si>
  <si>
    <t>General domain</t>
  </si>
  <si>
    <t>Domain</t>
  </si>
  <si>
    <t>General and multiple diseases</t>
  </si>
  <si>
    <t>multiple diseases</t>
  </si>
  <si>
    <t>chronic diseases</t>
  </si>
  <si>
    <t>Primary Care</t>
  </si>
  <si>
    <t>primary care</t>
  </si>
  <si>
    <t>Cardiology</t>
  </si>
  <si>
    <t>heart failure</t>
  </si>
  <si>
    <t>hypertension</t>
  </si>
  <si>
    <t>mitral valve disorder</t>
  </si>
  <si>
    <t>Cardiovascular disease</t>
  </si>
  <si>
    <t>acute myocardial infarction</t>
  </si>
  <si>
    <t>Endocrinology</t>
  </si>
  <si>
    <t>diabetes</t>
  </si>
  <si>
    <t>Neurology &amp; Psychiatry</t>
  </si>
  <si>
    <t>Alzheimer's disease</t>
  </si>
  <si>
    <t>stroke</t>
  </si>
  <si>
    <t>Attention-deficit/hyperactivity disorder</t>
  </si>
  <si>
    <t>depression</t>
  </si>
  <si>
    <t>Parkinson’s disease</t>
  </si>
  <si>
    <t>self-harm</t>
  </si>
  <si>
    <t>suicide</t>
  </si>
  <si>
    <t>Oncology</t>
  </si>
  <si>
    <t>prostate cancer</t>
  </si>
  <si>
    <t>pancreas cancer</t>
  </si>
  <si>
    <t>breast cancer</t>
  </si>
  <si>
    <t>multiple myeloma</t>
  </si>
  <si>
    <t>chronic lymphocytic leukemia</t>
  </si>
  <si>
    <t>Infectious Diseases</t>
  </si>
  <si>
    <t>COVID</t>
  </si>
  <si>
    <t>sepsis</t>
  </si>
  <si>
    <t>pneumonia</t>
  </si>
  <si>
    <t>Respiratory</t>
  </si>
  <si>
    <t>asthma</t>
  </si>
  <si>
    <t>chronic obstructive pulmonary disease</t>
  </si>
  <si>
    <t>chronic cough</t>
  </si>
  <si>
    <t>acute respiratory</t>
  </si>
  <si>
    <t>Gastroenterology</t>
  </si>
  <si>
    <t>cholelithiasis</t>
  </si>
  <si>
    <t>Crohn’s disease</t>
  </si>
  <si>
    <t>Nephrology</t>
  </si>
  <si>
    <t>Chronic kidney disease</t>
  </si>
  <si>
    <t>kidney failure</t>
  </si>
  <si>
    <t>paper information</t>
  </si>
  <si>
    <t>research team information</t>
  </si>
  <si>
    <t>authors information</t>
  </si>
  <si>
    <t>data availability</t>
  </si>
  <si>
    <t>external knowledge</t>
  </si>
  <si>
    <t>title</t>
  </si>
  <si>
    <t>reference name in review</t>
  </si>
  <si>
    <t>publication date</t>
  </si>
  <si>
    <t>journal</t>
  </si>
  <si>
    <t>data scientist and medical expert</t>
  </si>
  <si>
    <t>data scientist only</t>
  </si>
  <si>
    <t>international collaboration</t>
  </si>
  <si>
    <t>authors</t>
  </si>
  <si>
    <t>first author origin</t>
  </si>
  <si>
    <t>data origin</t>
  </si>
  <si>
    <t>availability</t>
  </si>
  <si>
    <t>dataset name</t>
  </si>
  <si>
    <t>Deep generative learning for automated EHR diagnosis of traditional Chinese medicine</t>
  </si>
  <si>
    <t>Liang et al.</t>
  </si>
  <si>
    <t>Computer Methods and Programs in Biomedicine</t>
  </si>
  <si>
    <t>x</t>
  </si>
  <si>
    <t>Canada</t>
  </si>
  <si>
    <t>China</t>
  </si>
  <si>
    <t>private</t>
  </si>
  <si>
    <t>Local hospital</t>
  </si>
  <si>
    <t>Analysis of Primary Care Computerised Medical Records with Deep Learning</t>
  </si>
  <si>
    <t>de Lusignan et al.</t>
  </si>
  <si>
    <t xml:space="preserve">
Frontiers in Applied Mathematics and Statistics</t>
  </si>
  <si>
    <t>UK</t>
  </si>
  <si>
    <t>Royal College of General Practitioners (RCGP) Research, Surveillance Centre (RSC)</t>
  </si>
  <si>
    <t>Pre-training of Graph Augmented Transformers for Medication Recommendation</t>
  </si>
  <si>
    <t>G-BERT</t>
  </si>
  <si>
    <t>arXiv</t>
  </si>
  <si>
    <t>Shang et al.</t>
  </si>
  <si>
    <t>US</t>
  </si>
  <si>
    <t>public</t>
  </si>
  <si>
    <t>MIMIC-III</t>
  </si>
  <si>
    <t>ontology : ICD-9, ATC</t>
  </si>
  <si>
    <t>Representation learning for clinical time series prediction tasks in electronic health records</t>
  </si>
  <si>
    <t>Ruan et al.</t>
  </si>
  <si>
    <t>BMC Medical Informatics and Decision Making</t>
  </si>
  <si>
    <t>BEHRT: Transformer for Electronic Health Records</t>
  </si>
  <si>
    <t>BEHRT</t>
  </si>
  <si>
    <t>Nature</t>
  </si>
  <si>
    <t>Li et al.</t>
  </si>
  <si>
    <t>Clinical Practice Research Datalink and hospital episode statistics</t>
  </si>
  <si>
    <t>Deep representation learning of electronic health records to unlock patient stratification at scale</t>
  </si>
  <si>
    <t>ConvAE</t>
  </si>
  <si>
    <t>npj Digital Medicine</t>
  </si>
  <si>
    <t>Landi et al.</t>
  </si>
  <si>
    <t>Italy</t>
  </si>
  <si>
    <t>Mount Sinai Health System data warehouse</t>
  </si>
  <si>
    <t>The application of unsupervised deep learning in predictive models using electronic health records</t>
  </si>
  <si>
    <t>Enhanced Reg</t>
  </si>
  <si>
    <t>BMC Medical Research Methodology</t>
  </si>
  <si>
    <t>Wang et al.</t>
  </si>
  <si>
    <t>Advocate Aurora Health hospitals</t>
  </si>
  <si>
    <t>Language models are an effective representation learning technique for electronic health record data</t>
  </si>
  <si>
    <t>CLMBR</t>
  </si>
  <si>
    <t>Journal of Biomedical Informatics</t>
  </si>
  <si>
    <t>Steinberg et al.</t>
  </si>
  <si>
    <t>Stanford Hospital and Lucile Packard Children’s Hospital</t>
  </si>
  <si>
    <t>Disease Concept-Embedding Based on the Self-Supervised Method for Medical Information Extraction from Electronic Health Records and Disease Retrieval: Algorithm Development and Validation Study</t>
  </si>
  <si>
    <t>EDisease</t>
  </si>
  <si>
    <t>Journal of Medical Internet Research</t>
  </si>
  <si>
    <t>Chen et al.</t>
  </si>
  <si>
    <t>Taiwan</t>
  </si>
  <si>
    <t>NTUH-iMD, NHAMCS</t>
  </si>
  <si>
    <t>pretrained LLM: bert-base-multilingual-cased</t>
  </si>
  <si>
    <t>Leveraging graph-based hierarchical medical entity embedding for healthcare applications</t>
  </si>
  <si>
    <t>ME2Vec</t>
  </si>
  <si>
    <t>Scientific Reports</t>
  </si>
  <si>
    <t>Wu et al.</t>
  </si>
  <si>
    <t>private, public</t>
  </si>
  <si>
    <t>IQVIA US longitudinal database, eICU</t>
  </si>
  <si>
    <t>Local–Global Memory Neural Network for Medication Prediction</t>
  </si>
  <si>
    <t>PLGMNN</t>
  </si>
  <si>
    <t>IEEE Transactions on Neural Networks and Learning Systems</t>
  </si>
  <si>
    <t>Song et al.</t>
  </si>
  <si>
    <t>China, US</t>
  </si>
  <si>
    <t>Local hospital, MIMIC-III</t>
  </si>
  <si>
    <t>Med-BERT: pretrained contextualized embeddings on large-scale structured electronic health records for disease prediction</t>
  </si>
  <si>
    <t>Med-BERT</t>
  </si>
  <si>
    <t>Rasmy et al.</t>
  </si>
  <si>
    <t>Cerner Health Facts, Truven Health MarketScan</t>
  </si>
  <si>
    <t>Patient Representation From Structured Electronic Medical Records Based on Embedding Technique: Development and Validation Study</t>
  </si>
  <si>
    <t>Huang et al.</t>
  </si>
  <si>
    <t>JMIR Medical Informatics</t>
  </si>
  <si>
    <t>Xuanwu Hospital</t>
  </si>
  <si>
    <t>Bidirectional Representation Learning from Transformers Using Multimodal Electronic Health Record Data to Predict Depression</t>
  </si>
  <si>
    <t xml:space="preserve">BRLTM </t>
  </si>
  <si>
    <t>IEEE Journal of Biomedical and Health Informatics</t>
  </si>
  <si>
    <t>Meng et al.</t>
  </si>
  <si>
    <t>Internal EHR</t>
  </si>
  <si>
    <t>Phe2vec: Automated disease phenotyping based on unsupervised embeddings from electronic health records</t>
  </si>
  <si>
    <t>Phe2vec</t>
  </si>
  <si>
    <t>Patterns</t>
  </si>
  <si>
    <t>De Freitas et al.</t>
  </si>
  <si>
    <t>Mount Sinai Health System (MSHS)</t>
  </si>
  <si>
    <t>CEHR-BERT: Incorporating temporal information from structured EHR data to improve prediction tasks</t>
  </si>
  <si>
    <t>CEHR-BERT</t>
  </si>
  <si>
    <t>Proceedings of Machine Learning Research</t>
  </si>
  <si>
    <t>Pang et al.</t>
  </si>
  <si>
    <t>Columbia University Irving Medical Center-York Presbyterian Hospital</t>
  </si>
  <si>
    <t>Deep significance clustering: a novel approach for identifying risk-stratified and predictive patient subgroups</t>
  </si>
  <si>
    <t>DICE</t>
  </si>
  <si>
    <t>Journal of the American Medical Informatics Association</t>
  </si>
  <si>
    <t>2 local hospitals</t>
  </si>
  <si>
    <t>Interpreting clinical latent representations using autoencoders and probabilistic models</t>
  </si>
  <si>
    <t>Chushig-Muzo et al.</t>
  </si>
  <si>
    <t>Artificial Intelligence in Medicine</t>
  </si>
  <si>
    <t>Spain</t>
  </si>
  <si>
    <t>Local hospttal</t>
  </si>
  <si>
    <t>Transformer-based Multi-target Regression on Electronic Health Records for Primordial Prevention of Cardiovascular Disease</t>
  </si>
  <si>
    <t>Poulain et al.</t>
  </si>
  <si>
    <t>2021 IEEE International Conference on Bioinformatics and Biomedicine (BIBM)</t>
  </si>
  <si>
    <t>All of Us Program</t>
  </si>
  <si>
    <t>Patient Representation Learning From Heterogeneous Data Sources and Knowledge Graphs Using Deep Collective Matrix Factorization: Evaluation Study</t>
  </si>
  <si>
    <t>Kumar et al.</t>
  </si>
  <si>
    <t>india</t>
  </si>
  <si>
    <t>knowlegde graph :SemMedDB</t>
  </si>
  <si>
    <t>Application of unsupervised deep learning algorithms for identification of specific clusters of chronic cough patients from EMR data</t>
  </si>
  <si>
    <t>Shao et al.</t>
  </si>
  <si>
    <t>BMC Bioinformatics</t>
  </si>
  <si>
    <t>Local health system</t>
  </si>
  <si>
    <t>Pretrained transformer framework on pediatric claims data for population specific tasks</t>
  </si>
  <si>
    <t>Claim-PT</t>
  </si>
  <si>
    <t>Nature Scientific Reports</t>
  </si>
  <si>
    <t>Zeng et al.</t>
  </si>
  <si>
    <t>Partner for Kids (PFK), MIMIC-III</t>
  </si>
  <si>
    <t>ontology :CSS, NDC</t>
  </si>
  <si>
    <t>A Novel Patient Similarity Network (PSN) Framework Based on Multi-Model Deep Learning for Precision Medicine</t>
  </si>
  <si>
    <t>Navaz et al.</t>
  </si>
  <si>
    <t>Journal of Personalized Medicine</t>
  </si>
  <si>
    <t>UAE</t>
  </si>
  <si>
    <t>US, world-wide</t>
  </si>
  <si>
    <t>epidemiological COVID-19 data, Framingham offspring heart study</t>
  </si>
  <si>
    <t>Few-Shot Learning with Semi-Supervised Transformers for Electronic Health Records</t>
  </si>
  <si>
    <t>CEHR-GAN-BERT</t>
  </si>
  <si>
    <t>Proceedings of machine learning research</t>
  </si>
  <si>
    <t>MIMIC-IV, All of Us Program</t>
  </si>
  <si>
    <t>Forecasting the future clinical events of a patient through contrastive learning</t>
  </si>
  <si>
    <t>CEF-CL</t>
  </si>
  <si>
    <t>Zhang et al.</t>
  </si>
  <si>
    <t>Vanderbilt University Medical Center (VUMC) system, All of Us Program</t>
  </si>
  <si>
    <t>ADADIAG: Adversarial Domain Adaptation of Diagnostic Prediction with Clinical Event Sequences</t>
  </si>
  <si>
    <t>ADADIAG</t>
  </si>
  <si>
    <t>UCLA, MIMIC-IV</t>
  </si>
  <si>
    <t>Longitudinal deep learning clustering of Type 2 Diabetes Mellitus trajectories using routinely collected health records</t>
  </si>
  <si>
    <t>Manzini et al.</t>
  </si>
  <si>
    <t>Information System for the Development of Research in Primary Care</t>
  </si>
  <si>
    <t>Multimodal Data Matters: Language Model Pre-Training Over Structured and Unstructured Electronic Health Records</t>
  </si>
  <si>
    <t>MedM-PLM</t>
  </si>
  <si>
    <t>Liu et al.</t>
  </si>
  <si>
    <t>ontology:ATC-3, ICD-9</t>
  </si>
  <si>
    <t>Modeling of Electronic Health Records for Time-Variant Event Learning Beyond Bio-Markers-A Case Study in Prostate Cancer</t>
  </si>
  <si>
    <t>Herp et al.</t>
  </si>
  <si>
    <t>IEEE Access</t>
  </si>
  <si>
    <t>Denmark</t>
  </si>
  <si>
    <t>Danish National Patient Registry</t>
  </si>
  <si>
    <t>Multi-gate Mixture of Multi-view Graph Contrastive Learning on Electronic Health Record</t>
  </si>
  <si>
    <t>MMMGCL</t>
  </si>
  <si>
    <t>Cao et al.</t>
  </si>
  <si>
    <t>MIMIC-III, eICU</t>
  </si>
  <si>
    <t>ontology</t>
  </si>
  <si>
    <t>Clinical and temporal characterization of COVID-19 subgroups using patient vector embeddings of electronic health records</t>
  </si>
  <si>
    <t>Ta et al.</t>
  </si>
  <si>
    <t>NewYork-Presbyterian/Columbia University Irving Medical Center (OMOP)</t>
  </si>
  <si>
    <t>Hi-BEHRT: Hierarchical Transformer-Based Model for Accurate Prediction of Clinical Events Using Multimodal Longitudinal Electronic Health Records</t>
  </si>
  <si>
    <t>Hi-BEHRT</t>
  </si>
  <si>
    <t>Clinical Practice Research Datalink (CPRD)</t>
  </si>
  <si>
    <t>EHR Foundation Models Improve Robustness in the Presence of Temporal Distribution Shift</t>
  </si>
  <si>
    <t>CLMBR-2</t>
  </si>
  <si>
    <t>Nature: Scientific Reports</t>
  </si>
  <si>
    <t>Guo et al.</t>
  </si>
  <si>
    <t>STAnford medicine Research data Repository (STARR)</t>
  </si>
  <si>
    <t>Self-Supervised Graph Learning With Hyperbolic Embedding for Temporal Health Event Prediction</t>
  </si>
  <si>
    <t>Sherbet</t>
  </si>
  <si>
    <t>IEEE Transactions on Cybernetics</t>
  </si>
  <si>
    <t>Lu et al.</t>
  </si>
  <si>
    <t>ontology:ICD-9</t>
  </si>
  <si>
    <t>Comparison of Machine Learning Algorithms for Predicting Hospital Readmissions and Worsening Heart Failure Events in Patients With Heart Failure With Reduced Ejection Fraction: Modeling Study</t>
  </si>
  <si>
    <t>Ru et al.</t>
  </si>
  <si>
    <t>JMIR Formative Research</t>
  </si>
  <si>
    <t>Veradigm PINNACLE</t>
  </si>
  <si>
    <t>SeqCare: Sequential Training with External Medical Knowledge Graph for Diagnosis Prediction in Healthcare Data</t>
  </si>
  <si>
    <t>SeqCare</t>
  </si>
  <si>
    <t>Proceedings of the ACM Web Conference 2023</t>
  </si>
  <si>
    <t>Xu et al.</t>
  </si>
  <si>
    <t>ontology: ICD-10, SNOMED-CT</t>
  </si>
  <si>
    <t>Patient Clustering for Vital Organ Failure Using ICD Code With Graph Attention</t>
  </si>
  <si>
    <t>IEEE Transactions on Biomedical Engineering</t>
  </si>
  <si>
    <t>ontology: CSS</t>
  </si>
  <si>
    <t>Toward a stable and low-resource PLM-based medical diagnostic system via prompt tuning and MoE structure</t>
  </si>
  <si>
    <t>IPDM</t>
  </si>
  <si>
    <t>Dong et al.</t>
  </si>
  <si>
    <t>Alzheimer’s Disease Neuroimaging Initiative (ADNI), MIMIC-III</t>
  </si>
  <si>
    <t>A Transformer-Based Model Trained on Large Scale Claims Data for Prediction of Severe COVID-19 Disease Progression</t>
  </si>
  <si>
    <t>ExMed-BERT</t>
  </si>
  <si>
    <t>Lentzen et al.</t>
  </si>
  <si>
    <t xml:space="preserve">
Germany</t>
  </si>
  <si>
    <t>IBM Explorys Therapeutic dataset</t>
  </si>
  <si>
    <t>Unsupervised pre-training of graph transformers on patient population graphs</t>
  </si>
  <si>
    <t>Pellegrini et al.</t>
  </si>
  <si>
    <t>Medical Image Analysis</t>
  </si>
  <si>
    <t>MIMIC-III, TADPOLE, Sepsis Prediction Dataset</t>
  </si>
  <si>
    <t>Sequential autoencoders for feature engineering and pretraining in major depressive disorder risk prediction</t>
  </si>
  <si>
    <t>Jones et al.</t>
  </si>
  <si>
    <t>JAMIA Open</t>
  </si>
  <si>
    <t>Vanderbilt University Medical Center (VUMC) system</t>
  </si>
  <si>
    <t>TransformEHR: transformer-based encoder-decoder generative model to enhance prediction of disease outcomes using electronic health records</t>
  </si>
  <si>
    <t>TransformEHR</t>
  </si>
  <si>
    <t>Nature Communications</t>
  </si>
  <si>
    <t>Yang et al.</t>
  </si>
  <si>
    <t>US-VHA, MIMIC-IV</t>
  </si>
  <si>
    <t>Self-supervised machine learning using adult inpatient data produces effective models for pediatric clinical prediction tasks</t>
  </si>
  <si>
    <t>CLMBR-3</t>
  </si>
  <si>
    <t>Lemmon et al.</t>
  </si>
  <si>
    <t xml:space="preserve">STAnford medicine Research data Repository (STARR) </t>
  </si>
  <si>
    <t>Medical Profile Model: Scientific and Practical Applications in Healthcare</t>
  </si>
  <si>
    <t>Profile model</t>
  </si>
  <si>
    <t>Blinov et al.</t>
  </si>
  <si>
    <t>Russia</t>
  </si>
  <si>
    <t>Russia, US</t>
  </si>
  <si>
    <t>DMed and insurance data (DIns), MIMIC-III</t>
  </si>
  <si>
    <t>Graph Representation Learning-Based Fixed-Length Clinical Feature Vector Generation from Heterogeneous Medical Records</t>
  </si>
  <si>
    <t>Seki et al.</t>
  </si>
  <si>
    <t>International Medical Informatics Association (IMIA)</t>
  </si>
  <si>
    <t>Japan</t>
  </si>
  <si>
    <t>Foresight-a generative pretrained transformer for modelling of patient timelines using electronic health records: a retrospective modelling study</t>
  </si>
  <si>
    <t>Foresight</t>
  </si>
  <si>
    <t>The Lancet Digital Health</t>
  </si>
  <si>
    <t>Kraljevic et al.</t>
  </si>
  <si>
    <t>UK, US</t>
  </si>
  <si>
    <t>King’s College Hospital (KCH) and South London and Maudsley (SLaM), MIMIC-III</t>
  </si>
  <si>
    <t>categorical</t>
  </si>
  <si>
    <t>numerical</t>
  </si>
  <si>
    <t>other modalities</t>
  </si>
  <si>
    <t>multimodal (inferred)</t>
  </si>
  <si>
    <t>diagnose</t>
  </si>
  <si>
    <t>procedure</t>
  </si>
  <si>
    <t>medication</t>
  </si>
  <si>
    <t>labo test</t>
  </si>
  <si>
    <t>vital sign</t>
  </si>
  <si>
    <t>demographics</t>
  </si>
  <si>
    <t>age value</t>
  </si>
  <si>
    <t>vital sign value</t>
  </si>
  <si>
    <t>labo test value</t>
  </si>
  <si>
    <t>clinical text</t>
  </si>
  <si>
    <t>image</t>
  </si>
  <si>
    <t>UMLS</t>
  </si>
  <si>
    <t>ICD-9</t>
  </si>
  <si>
    <t>NDC</t>
  </si>
  <si>
    <t>Representation learning for clinical time series prediction tasks in electronic health records.</t>
  </si>
  <si>
    <t>ICD-10</t>
  </si>
  <si>
    <t>ICD-10, Read Code</t>
  </si>
  <si>
    <t>CPT-4</t>
  </si>
  <si>
    <t>RxNorm</t>
  </si>
  <si>
    <t>LOINC</t>
  </si>
  <si>
    <t>The application of unsupervised deep learning in predictive models using electronic health records.</t>
  </si>
  <si>
    <t>CPT,HCPCS</t>
  </si>
  <si>
    <t>RXCUI</t>
  </si>
  <si>
    <t>Disease Concept-Embedding Based on the Self-Supervised Method for Medical Information Extraction from Electronic Health Records and Disease Retrieval: Algorithm Development and Validation Study.</t>
  </si>
  <si>
    <t>ICD-9, ICD-10</t>
  </si>
  <si>
    <t>Patient Representation From Structured Electronic Medical Records Based on Embedding Technique: Development and Validation Study.</t>
  </si>
  <si>
    <t>CPT</t>
  </si>
  <si>
    <t>Phe2vec: Automated disease phenotyping based on unsupervised embeddings from electronic health records.</t>
  </si>
  <si>
    <t>OMOP id</t>
  </si>
  <si>
    <t>ATC</t>
  </si>
  <si>
    <t>Transformer-based Multi-target Regression on Electronic Health Records for Primordial Prevention of Cardiovascular Disease.</t>
  </si>
  <si>
    <t>A Novel Patient Similarity Network (PSN) Framework Based on Multi-Model Deep Learning for Precision Medicine.</t>
  </si>
  <si>
    <t>SNOMED</t>
  </si>
  <si>
    <t>Longitudinal deep learning clustering of Type 2 Diabetes Mellitus trajectories using routinely collected health records.</t>
  </si>
  <si>
    <t>ATC-3</t>
  </si>
  <si>
    <t>SKS</t>
  </si>
  <si>
    <t>Multi-gate Mixture of Multi-view Graph Contrastive Learning on Electronic Health Record.</t>
  </si>
  <si>
    <t>ICD-9
, ICD-10</t>
  </si>
  <si>
    <t>Clinical and temporal characterization of COVID-19 subgroups using patient vector embeddings of electronic health records.</t>
  </si>
  <si>
    <t>OPCS</t>
  </si>
  <si>
    <t>British National Formulary (BNF)</t>
  </si>
  <si>
    <t>Read Code</t>
  </si>
  <si>
    <t>CPT
MTHH</t>
  </si>
  <si>
    <t>Comparison of Machine Learning Algorithms for Predicting Hospital Readmissions and Worsening Heart Failure Events in Patients With Heart Failure With Reduced Ejection Fraction: Modeling Study.</t>
  </si>
  <si>
    <t>Patient Clustering for Vital Organ Failure Using ICD Code With Graph Attention.</t>
  </si>
  <si>
    <t>RXNorm</t>
  </si>
  <si>
    <t>Sequential autoencoders for feature engineering and pretraining in major depressive disorder risk prediction.</t>
  </si>
  <si>
    <t>Graph Representation Learning-Based Fixed-Length Clinical Feature Vector Generation from Heterogeneous Medical Records.</t>
  </si>
  <si>
    <t>HOT9</t>
  </si>
  <si>
    <t>JLAC10 code</t>
  </si>
  <si>
    <t>data preprocessing</t>
  </si>
  <si>
    <t>feature</t>
  </si>
  <si>
    <t>data augmentation</t>
  </si>
  <si>
    <t>data transformation</t>
  </si>
  <si>
    <t>feature selection</t>
  </si>
  <si>
    <t>nb of concepts or tokens in the original data</t>
  </si>
  <si>
    <t xml:space="preserve">nb concepts or tokens in the preprocessed data </t>
  </si>
  <si>
    <t>all</t>
  </si>
  <si>
    <t>transform into text</t>
  </si>
  <si>
    <t>expert</t>
  </si>
  <si>
    <t>duplicated code removal, concept regrouping</t>
  </si>
  <si>
    <t>data truncation</t>
  </si>
  <si>
    <t>numerical normalization, concept regrouping</t>
  </si>
  <si>
    <t>concept mapping</t>
  </si>
  <si>
    <t>shuffling</t>
  </si>
  <si>
    <t>rare concept removal, duplicated concept removal, concept mapping</t>
  </si>
  <si>
    <t>rare concept removal, numerical value categorization</t>
  </si>
  <si>
    <t>rare concept removal</t>
  </si>
  <si>
    <t>numerical value imputation</t>
  </si>
  <si>
    <t>numerical value normalization</t>
  </si>
  <si>
    <t>numerical value categorization</t>
  </si>
  <si>
    <t xml:space="preserve">
13757</t>
  </si>
  <si>
    <t>concept regrouping</t>
  </si>
  <si>
    <t>duplicated code removal</t>
  </si>
  <si>
    <t>concept regrouping, numerical value categorization</t>
  </si>
  <si>
    <t>negation removal, graph homogenization</t>
  </si>
  <si>
    <t>unsupervised and expert</t>
  </si>
  <si>
    <t>multiviews generation</t>
  </si>
  <si>
    <t>numerical value categorization, concept mapping</t>
  </si>
  <si>
    <t>outliers removal</t>
  </si>
  <si>
    <t>concept mapping, concept regrouping</t>
  </si>
  <si>
    <t>numerical value categorization, concept mapping, concept regrouping</t>
  </si>
  <si>
    <t>ordered ICD codes from high to low priority (assignedby healthcare providers)</t>
  </si>
  <si>
    <t>numerical value categorization, rare concept removal</t>
  </si>
  <si>
    <t>rare concept removal, concept mapping, concept regrouping</t>
  </si>
  <si>
    <t>temporality</t>
  </si>
  <si>
    <t>SSRL model</t>
  </si>
  <si>
    <t>temporality (inferred)</t>
  </si>
  <si>
    <t>model type (inferred)</t>
  </si>
  <si>
    <t>model detail</t>
  </si>
  <si>
    <t>not clear</t>
  </si>
  <si>
    <t>others</t>
  </si>
  <si>
    <t>DBN</t>
  </si>
  <si>
    <t>visit level, not sequential</t>
  </si>
  <si>
    <t>AE</t>
  </si>
  <si>
    <t>Stacked AE</t>
  </si>
  <si>
    <t>visit-level, not sequential</t>
  </si>
  <si>
    <t>transformer, GNN</t>
  </si>
  <si>
    <t>BERT(MLM+auxillary tasks), GAT</t>
  </si>
  <si>
    <t>visit level, sequential</t>
  </si>
  <si>
    <t>DAE with GRU unit</t>
  </si>
  <si>
    <t>transformer</t>
  </si>
  <si>
    <t>BERT(MLM)</t>
  </si>
  <si>
    <t>day-level, sequential</t>
  </si>
  <si>
    <t>AE append CNN</t>
  </si>
  <si>
    <t>SAE</t>
  </si>
  <si>
    <t>RNN</t>
  </si>
  <si>
    <t>CLMBR (GRU)</t>
  </si>
  <si>
    <t>BERT with constrastive learning</t>
  </si>
  <si>
    <t>GNN</t>
  </si>
  <si>
    <t>Node2Vec, GAT</t>
  </si>
  <si>
    <t>local-global memory neural network</t>
  </si>
  <si>
    <t>BERT(MLM+auxillary tasks)</t>
  </si>
  <si>
    <t>word-embedding</t>
  </si>
  <si>
    <t>skip-gram</t>
  </si>
  <si>
    <t>Glove, word2vec, fasttext</t>
  </si>
  <si>
    <t>AE with LSTM unit, deep clustering</t>
  </si>
  <si>
    <t>no</t>
  </si>
  <si>
    <t>DAE</t>
  </si>
  <si>
    <t>collective matrix factorization</t>
  </si>
  <si>
    <t>DAE + clustering</t>
  </si>
  <si>
    <t>transformer encoder</t>
  </si>
  <si>
    <t>AE with LSTM unit</t>
  </si>
  <si>
    <t>constrastive learning</t>
  </si>
  <si>
    <t>sequential</t>
  </si>
  <si>
    <t xml:space="preserve">month-level, sequential </t>
  </si>
  <si>
    <t>transformer encoder, GAT</t>
  </si>
  <si>
    <t>word2vec</t>
  </si>
  <si>
    <t>transformer, RNN</t>
  </si>
  <si>
    <t>transformer, GRU</t>
  </si>
  <si>
    <t>Graph with contrastive learning</t>
  </si>
  <si>
    <t>AE with deep clustering</t>
  </si>
  <si>
    <t>transformer (with auxillary task)</t>
  </si>
  <si>
    <t>visit-level,sequential, hour-level, sequential</t>
  </si>
  <si>
    <t>AE with RNN unit</t>
  </si>
  <si>
    <t>GRU</t>
  </si>
  <si>
    <t>Graph2vec</t>
  </si>
  <si>
    <t>GPT</t>
  </si>
  <si>
    <t>SSRL training cohort</t>
  </si>
  <si>
    <t>data privacy</t>
  </si>
  <si>
    <t>cohort type (inferred)</t>
  </si>
  <si>
    <t>number of patients in cohort</t>
  </si>
  <si>
    <t>inclusion exclusion criteria (inferred)</t>
  </si>
  <si>
    <t>deidentification</t>
  </si>
  <si>
    <t>Primary hypertension</t>
  </si>
  <si>
    <t>Primary care</t>
  </si>
  <si>
    <t>time period</t>
  </si>
  <si>
    <t>de-identified</t>
  </si>
  <si>
    <t>Heart failure</t>
  </si>
  <si>
    <t>medical condition, data quantity</t>
  </si>
  <si>
    <t>General</t>
  </si>
  <si>
    <t>data quantity</t>
  </si>
  <si>
    <t>data quality</t>
  </si>
  <si>
    <t>Chronic lymphocytic leukemia, primary care</t>
  </si>
  <si>
    <t>Pneumonia, Mitral valve disorder, Prostate Cancer, Cholelithiasis</t>
  </si>
  <si>
    <t>data quantity, data quality</t>
  </si>
  <si>
    <t>Myocardial infarction, breast cancer, liver cirrhosis</t>
  </si>
  <si>
    <t>data quantity, age</t>
  </si>
  <si>
    <t>Heart Failure</t>
  </si>
  <si>
    <t>medical condition, data availability, age</t>
  </si>
  <si>
    <t>Hypertensive, diabetes</t>
  </si>
  <si>
    <t>Cough</t>
  </si>
  <si>
    <t>age</t>
  </si>
  <si>
    <t>Cardiovascular disease, COVID</t>
  </si>
  <si>
    <t>Primary care, heart failure</t>
  </si>
  <si>
    <t>Diabetes type 2</t>
  </si>
  <si>
    <t>medical condition, age, data availability</t>
  </si>
  <si>
    <t>Prostate cancer</t>
  </si>
  <si>
    <t>age, data quantity, data availability</t>
  </si>
  <si>
    <t>medical condition, time period</t>
  </si>
  <si>
    <t>data quantity, age, time period</t>
  </si>
  <si>
    <t>Organ failure</t>
  </si>
  <si>
    <t>data quantity, medical condition</t>
  </si>
  <si>
    <t>Alzheimer’s disease, primary care</t>
  </si>
  <si>
    <t>Primary care, Alzheimer’s disease, Sepsis</t>
  </si>
  <si>
    <t>age, data quantity</t>
  </si>
  <si>
    <t>Depression</t>
  </si>
  <si>
    <t>medical condition, time period, data quantity</t>
  </si>
  <si>
    <t>downstream task training</t>
  </si>
  <si>
    <t>clustering</t>
  </si>
  <si>
    <t>classification</t>
  </si>
  <si>
    <t>regression</t>
  </si>
  <si>
    <t>interpretability</t>
  </si>
  <si>
    <t>multiple outcome training</t>
  </si>
  <si>
    <t>fine-tuning strategies</t>
  </si>
  <si>
    <t>downstream type</t>
  </si>
  <si>
    <t>clustering category</t>
  </si>
  <si>
    <t>clustering validation model</t>
  </si>
  <si>
    <t>cluster analysis category</t>
  </si>
  <si>
    <t>clustering validation expert implication</t>
  </si>
  <si>
    <t>classification category</t>
  </si>
  <si>
    <t>classification detail</t>
  </si>
  <si>
    <t>prediction model</t>
  </si>
  <si>
    <t>classification metric for evaluation</t>
  </si>
  <si>
    <t>regression outcome</t>
  </si>
  <si>
    <t xml:space="preserve"> regression model</t>
  </si>
  <si>
    <t>disease prediction</t>
  </si>
  <si>
    <t>hypertension syndromes classiﬁcation (multilabel)</t>
  </si>
  <si>
    <t>SVM</t>
  </si>
  <si>
    <t>average precision</t>
  </si>
  <si>
    <t>cluster characteristics</t>
  </si>
  <si>
    <t>medication recommendation</t>
  </si>
  <si>
    <t>medication recommandation (multilabel)</t>
  </si>
  <si>
    <t>MLP</t>
  </si>
  <si>
    <t>jaccard similarity score, average F1, AUPRC</t>
  </si>
  <si>
    <t>independent</t>
  </si>
  <si>
    <t xml:space="preserve">frozen SSRL part </t>
  </si>
  <si>
    <t>clustering, classification</t>
  </si>
  <si>
    <t>patient similarity, visualization</t>
  </si>
  <si>
    <t>t-SNE</t>
  </si>
  <si>
    <t>mortality prediction, disease prediction</t>
  </si>
  <si>
    <t>mortality prediction, comorbidity prediction</t>
  </si>
  <si>
    <t xml:space="preserve">accuracy, F1, AUC, top-k </t>
  </si>
  <si>
    <t>attention, visualization</t>
  </si>
  <si>
    <t>retrain all weight of SSRL</t>
  </si>
  <si>
    <t>visualization</t>
  </si>
  <si>
    <t>prediction disease next visit in 6 months, 12 months</t>
  </si>
  <si>
    <t>FF</t>
  </si>
  <si>
    <t>AUROC, average precision</t>
  </si>
  <si>
    <t>statistical analysis cluster</t>
  </si>
  <si>
    <t>patient stratification, visualization</t>
  </si>
  <si>
    <t>UMAP, hierarchical clustering</t>
  </si>
  <si>
    <t>purity score, entropy</t>
  </si>
  <si>
    <t>readmission, disease prediction, disease prediction</t>
  </si>
  <si>
    <t>30-day readmission, presence of diseases (Acute Myocardial Infarction (AMI), Heart Failure (HF). Chronic Obstructive Pulmonary Disease (COPD) and Pneumonia) in latest visit</t>
  </si>
  <si>
    <t>LR</t>
  </si>
  <si>
    <t>precision, precision, NPV, AUC</t>
  </si>
  <si>
    <t>mortality prediction, long admissio, ICU transfer, readmission</t>
  </si>
  <si>
    <t>AUROC</t>
  </si>
  <si>
    <t>admission, mortality prediction</t>
  </si>
  <si>
    <t>an intensive care unit admission, death in the hospital after an emergency department visit</t>
  </si>
  <si>
    <t>PCA, t-SNE</t>
  </si>
  <si>
    <t>disease prediction, readmission, doctor recommandation</t>
  </si>
  <si>
    <t xml:space="preserve">patient diagnosis, readmission prediction, doctor recommendation </t>
  </si>
  <si>
    <t>LR, RNN</t>
  </si>
  <si>
    <t>micro-F1, macro-F1, AUPRC, AUROC</t>
  </si>
  <si>
    <t>F1, accuracy, sensitivity, specificity, FPR, FNR</t>
  </si>
  <si>
    <t>heart failure among diabete, pancrea cancer onset</t>
  </si>
  <si>
    <t>AUC</t>
  </si>
  <si>
    <t>t-SNE, K-means</t>
  </si>
  <si>
    <t>Hopkins statistics, silhouette analysis, Davies-Bouldin index</t>
  </si>
  <si>
    <t>chronic disease prediction in the future (in 2 weeks, 3 months, 6months, 1years)</t>
  </si>
  <si>
    <t>AUROC, AUPRC</t>
  </si>
  <si>
    <t>UMAP</t>
  </si>
  <si>
    <t>classification
clustering</t>
  </si>
  <si>
    <t>PCA</t>
  </si>
  <si>
    <t>readmission, mortality, disease prediction, hospitalization</t>
  </si>
  <si>
    <t>HF readmission, discharge home death, T2DM HF hospitalization</t>
  </si>
  <si>
    <t>silhouette analysis, Calinski-Harabasz index, Davies-Bouldin index</t>
  </si>
  <si>
    <t>multiclass classification of risk stratified subgroups</t>
  </si>
  <si>
    <t>AUROC, sensitivity, precision, NPV</t>
  </si>
  <si>
    <t>Gaussian mixture model</t>
  </si>
  <si>
    <t xml:space="preserve">hierarchical clustering </t>
  </si>
  <si>
    <t>all at once</t>
  </si>
  <si>
    <t xml:space="preserve">11 major modifiable risk factors for CVD :
systolic (SBP) and diastolic blood pressure (DBP), hemoglobin A1c (HB), glucose (GLC), fasting blood glucose (FBG), total cholesterol (TCL), HDL (good) cholesterol (HDL), LDL (bad) cholesterol (LDL), non-HDL cholesterol (NHC), triglycerides (TGC), and body mass index (BMI) </t>
  </si>
  <si>
    <t>MTR (Multi target regression, with shared linear layers and target specific layers)</t>
  </si>
  <si>
    <t>joinly trained</t>
  </si>
  <si>
    <t>disease prediction, mortality prediction</t>
  </si>
  <si>
    <t>diagnosis prediction (18 classes, multilabel)
mortality prediction(binary label)</t>
  </si>
  <si>
    <t>accuracy, macro-F1, weighted F1, F1, AUC</t>
  </si>
  <si>
    <t>purity score, silhouette analysis</t>
  </si>
  <si>
    <t>Suicide, Asthma</t>
  </si>
  <si>
    <t>Linear layer</t>
  </si>
  <si>
    <t>KNN</t>
  </si>
  <si>
    <t>mortality prediction</t>
  </si>
  <si>
    <t>accuracy</t>
  </si>
  <si>
    <t>Mortality ICU, mortality discharge, Heart Failure next year, survival 3 years after transplant</t>
  </si>
  <si>
    <t>AUROC, AUPRC, F1</t>
  </si>
  <si>
    <t>future diagnose</t>
  </si>
  <si>
    <t>attention</t>
  </si>
  <si>
    <t>disease onset</t>
  </si>
  <si>
    <t>patient subtype</t>
  </si>
  <si>
    <t>K-means, CLARA, hierarchical clustering</t>
  </si>
  <si>
    <t>readmission, medication recommendation, ICD coding</t>
  </si>
  <si>
    <t>30-day readmission prediction (binary classification), medication recommendation (multilabel), ICD coding (multilabel)</t>
  </si>
  <si>
    <t>AUC, F1, accuracy</t>
  </si>
  <si>
    <t>visualization, disease prognosis</t>
  </si>
  <si>
    <t>K-means</t>
  </si>
  <si>
    <t>next PC eventset including metastases, excluding metastases, following eventset</t>
  </si>
  <si>
    <t xml:space="preserve">joinly trained </t>
  </si>
  <si>
    <t>mortality prediction, readmission, length of stay</t>
  </si>
  <si>
    <t>mortality, readmission, length of stay &gt;3, length of stay &gt; 7</t>
  </si>
  <si>
    <t>accuracy, AUPRC, average AUPRC</t>
  </si>
  <si>
    <t>patient subtype, visualization</t>
  </si>
  <si>
    <t>5-year risk estimation of  HF, diabetes, CKD, and stroke</t>
  </si>
  <si>
    <t>mortality prediction, length of stay, admission, readmission</t>
  </si>
  <si>
    <t>Hospital mortality, Long length of stay, ICU admission, readmission in 30 days</t>
  </si>
  <si>
    <t>disease prediction, admission</t>
  </si>
  <si>
    <t>Diagnosis Prediction next admission (multilabel), Heart Failure next admission Prediction</t>
  </si>
  <si>
    <t>weighted F1, top-k sensitivity, AUC, F1</t>
  </si>
  <si>
    <t>readmission</t>
  </si>
  <si>
    <t>Readmission in 30, 90, 365 days</t>
  </si>
  <si>
    <t>MLP, XGBoost, LR, RF</t>
  </si>
  <si>
    <t>AUPRC, TP, FP, TN, FN, precision, sensitivity</t>
  </si>
  <si>
    <t>next visit diagnose prediction (multilabel)</t>
  </si>
  <si>
    <t>micro-AUROC, micro-AUPRC, macro-AUROC, macro-AUPRC</t>
  </si>
  <si>
    <t>cluster characteristics, visualization</t>
  </si>
  <si>
    <t>silhouette analysis, normalised mutual information</t>
  </si>
  <si>
    <t>AD diagnosis task(multilabel), AD progression, ICU death prediction (binary task)</t>
  </si>
  <si>
    <t>F1, accuracy, sensitivity, specificity</t>
  </si>
  <si>
    <t>Integrated Gradients</t>
  </si>
  <si>
    <t>acute respiratory manifestation prediction within three weeks after a confirmed COVID-19 diagnosis</t>
  </si>
  <si>
    <t>FF, RNN</t>
  </si>
  <si>
    <t>disease prediction, length of stay, mortality prediction</t>
  </si>
  <si>
    <t>Length of Stay prediction (binary), discharge and mortality prediction (multilabel), Alzheimer's disease prediction (multilabel), sepsis prediction</t>
  </si>
  <si>
    <t>accuracy, AUC, F1</t>
  </si>
  <si>
    <t>admission, emergency departement visit, high utilization, disease prediction</t>
  </si>
  <si>
    <t>Unplanned admissions, emergency department visits, high utilization, self-harm/suicide attempt</t>
  </si>
  <si>
    <t>RF</t>
  </si>
  <si>
    <t>AUPRC</t>
  </si>
  <si>
    <t xml:space="preserve">Pancreatic cancer prediction, intentional self-harm among patients with PTSD </t>
  </si>
  <si>
    <t>precision, AUROC, AUPRC</t>
  </si>
  <si>
    <t>11 distinct clinical binary outcomes</t>
  </si>
  <si>
    <t>mean AUROC</t>
  </si>
  <si>
    <t>visualizazion</t>
  </si>
  <si>
    <t>next visit prediction of ICD code</t>
  </si>
  <si>
    <t>accuracy, precision@k</t>
  </si>
  <si>
    <t>readmission within 30 days of discharge</t>
  </si>
  <si>
    <t>AUROC, precision, sensitivity, F1</t>
  </si>
  <si>
    <t>gradient based saliency method</t>
  </si>
  <si>
    <t>prediction of  future concept within a time range (30 days, 1 year, infinity)</t>
  </si>
  <si>
    <t>precision@k, sensitivity@k</t>
  </si>
  <si>
    <t>implication from medical expert</t>
  </si>
  <si>
    <t>computational ressources</t>
  </si>
  <si>
    <t>transferability</t>
  </si>
  <si>
    <t>medical expert contributions</t>
  </si>
  <si>
    <t>hardware</t>
  </si>
  <si>
    <t>GPU pretrain MSRP Price ($, inferred)</t>
  </si>
  <si>
    <t>transfer learning evaluation</t>
  </si>
  <si>
    <t>internal dataset</t>
  </si>
  <si>
    <t>external dataset</t>
  </si>
  <si>
    <t>69.67 ± 2.42 on CPU</t>
  </si>
  <si>
    <t>8GB memory and Nvidia 1080 GPU</t>
  </si>
  <si>
    <t>visual investigation of embeddings, medical validation, code mapping</t>
  </si>
  <si>
    <t>NVIDIA Titan Xp Graphical Processing Units (GPU) for pre-training, training, and testing</t>
  </si>
  <si>
    <t>result evaluation</t>
  </si>
  <si>
    <t>Nvidia Titan V GPU</t>
  </si>
  <si>
    <t>feature selection, result evaluation</t>
  </si>
  <si>
    <t>NTUH-iMD</t>
  </si>
  <si>
    <t>National Hospital and Ambulatory Medical Care Survey Emergency Department data</t>
  </si>
  <si>
    <t>pretrain:
a single Nvidia Tesla V100 GPU of 32 GB graphics memory capacity, and we trained the model for a week for more than 45 million steps, for which each step consists of 32 patients (batch size).
fine-tune:
Nvidia GeForce RTX 2080 Ti GPUs of 12 GB memory</t>
  </si>
  <si>
    <t>Cerner Health Facts</t>
  </si>
  <si>
    <t>Truven Health MarketScan</t>
  </si>
  <si>
    <t>Intel Xeon E3–1245, 32 GB RAM and a 12G NVIDIA TitanX GPU</t>
  </si>
  <si>
    <t>768 GB memory, dual Intel(R) Xeon(R) Gold 6138 CPU @ 2.00GHz processors, and two RTX 2080ti GPUs.</t>
  </si>
  <si>
    <t xml:space="preserve">clinical inputs,  result interpretation </t>
  </si>
  <si>
    <t>GEForce RTX 2070</t>
  </si>
  <si>
    <t>single Nvidia K420 2 GB GPU equipped on a desktop computer, with an Intel E5-1603 CPU and 32 GB memory.</t>
  </si>
  <si>
    <t>eight Nvidia Tesla P100 GPUs</t>
  </si>
  <si>
    <t>PFK</t>
  </si>
  <si>
    <t>PFK-2013
MIMIC-III</t>
  </si>
  <si>
    <t>not mentioned</t>
  </si>
  <si>
    <t>NVIDIA 2080Ti GPU, the model training process was _x0018_1 hour per task, which implies running all 181 tasks on all baselines takes more than 500 GPU hours</t>
  </si>
  <si>
    <t>MIMIC-IV, UCLA</t>
  </si>
  <si>
    <t>feature selection, result evaluation, cluster interpretation</t>
  </si>
  <si>
    <t>Two GeForce RTX 3090 GPUs were leveraged to pre-train</t>
  </si>
  <si>
    <t>35 epochs for a 10-day training using batch size of 256 split over 2 P100 GPUs.</t>
  </si>
  <si>
    <t>a cluster of Nvidia V100 GPUs</t>
  </si>
  <si>
    <t>a machine with Intel i9-9900K CPU, 64-GB memory, and Geforce RTX 2080 Ti GPU.2</t>
  </si>
  <si>
    <t>Intel Xeon E5-2680, 256GB RAM, and GPU: NVIDIA GeForce RTX 3090</t>
  </si>
  <si>
    <t>IBM Explorys Therapeutic Dataset</t>
  </si>
  <si>
    <t xml:space="preserve">Austrian hospital group (KAGes) </t>
  </si>
  <si>
    <t>TITAN Xp GPU with 12GB VRAM</t>
  </si>
  <si>
    <t>MIMIC</t>
  </si>
  <si>
    <r>
      <rPr>
        <sz val="11"/>
        <color rgb="FF808080"/>
        <rFont val="Aptos Narrow"/>
        <scheme val="minor"/>
      </rPr>
      <t xml:space="preserve">
</t>
    </r>
    <r>
      <rPr>
        <sz val="11"/>
        <color rgb="FF000000"/>
        <rFont val="Aptos Narrow"/>
        <scheme val="minor"/>
      </rPr>
      <t>Sepsis Prediction dataset</t>
    </r>
  </si>
  <si>
    <t>We used 4 Nvidia Tesla P40 GPU of 22 GB graphics memory capacity and trained each model for 6 days with more than 280 k steps and batch size of 48.</t>
  </si>
  <si>
    <t>US-VHA</t>
  </si>
  <si>
    <t>MIMIC-IV</t>
  </si>
  <si>
    <t xml:space="preserve">8 Nvidia 32GB V100 GPUs </t>
  </si>
  <si>
    <t>STAnford medicine Research data Repository (STARR) adult</t>
  </si>
  <si>
    <t>STAnford medicine Research data Repository (STARR) 
pediatric (same institution.)</t>
  </si>
  <si>
    <t>DMed</t>
  </si>
  <si>
    <t>1–2 days on eight V100 general processing units (NVIDIA, Santa Clara, CA, USA).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</si>
</sst>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\.mm\.yyyy;@"/>
    <numFmt numFmtId="165" formatCode="_-* #,##0_-;\-* #,##0_-;_-* &quot;-&quot;??_-;_-@_-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  <font>
      <sz val="11"/>
      <color rgb="FF000000"/>
      <name val="Aptos Narrow"/>
      <family val="2"/>
    </font>
    <font>
      <sz val="11"/>
      <name val="Aptos Narrow"/>
      <family val="2"/>
      <scheme val="minor"/>
    </font>
    <font>
      <sz val="11"/>
      <color rgb="FF000000"/>
      <name val="Aptos Narrow"/>
      <scheme val="minor"/>
    </font>
    <font>
      <b/>
      <sz val="11"/>
      <color rgb="FFFF0000"/>
      <name val="Aptos Narrow"/>
      <family val="2"/>
      <scheme val="minor"/>
    </font>
    <font>
      <strike/>
      <sz val="1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trike/>
      <sz val="11"/>
      <color rgb="FF000000"/>
      <name val="Aptos Narrow"/>
      <family val="2"/>
      <scheme val="minor"/>
    </font>
    <font>
      <sz val="11"/>
      <color rgb="FF242424"/>
      <name val="Aptos Narrow"/>
      <charset val="1"/>
    </font>
    <font>
      <sz val="11"/>
      <color rgb="FF808080"/>
      <name val="Aptos Narrow"/>
      <scheme val="minor"/>
    </font>
    <font>
      <sz val="11"/>
      <color theme="0" tint="-0.499984740745262"/>
      <name val="Aptos Narrow"/>
      <scheme val="minor"/>
    </font>
    <font>
      <b/>
      <sz val="9"/>
      <color theme="1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color theme="1"/>
      <name val="Aptos"/>
      <family val="2"/>
      <charset val="1"/>
    </font>
    <font>
      <b/>
      <sz val="11"/>
      <color rgb="FF000000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ptos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3" fillId="0" borderId="0" xfId="0" applyFont="1"/>
    <xf numFmtId="0" fontId="3" fillId="0" borderId="11" xfId="0" applyFont="1" applyBorder="1"/>
    <xf numFmtId="0" fontId="0" fillId="0" borderId="11" xfId="0" applyBorder="1"/>
    <xf numFmtId="0" fontId="3" fillId="2" borderId="3" xfId="0" applyFont="1" applyFill="1" applyBorder="1"/>
    <xf numFmtId="0" fontId="3" fillId="2" borderId="12" xfId="0" applyFont="1" applyFill="1" applyBorder="1"/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3" fillId="0" borderId="3" xfId="0" quotePrefix="1" applyFont="1" applyBorder="1" applyAlignment="1">
      <alignment wrapText="1"/>
    </xf>
    <xf numFmtId="3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0" fillId="0" borderId="12" xfId="0" applyBorder="1"/>
    <xf numFmtId="0" fontId="11" fillId="0" borderId="3" xfId="0" applyFont="1" applyBorder="1"/>
    <xf numFmtId="0" fontId="3" fillId="0" borderId="0" xfId="0" applyFont="1" applyAlignment="1">
      <alignment wrapText="1"/>
    </xf>
    <xf numFmtId="0" fontId="7" fillId="2" borderId="3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3" fillId="0" borderId="3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3" fillId="0" borderId="14" xfId="0" applyFont="1" applyBorder="1"/>
    <xf numFmtId="0" fontId="6" fillId="0" borderId="12" xfId="0" applyFont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11" xfId="0" applyFont="1" applyBorder="1" applyAlignment="1">
      <alignment wrapText="1"/>
    </xf>
    <xf numFmtId="0" fontId="0" fillId="0" borderId="2" xfId="0" applyBorder="1" applyAlignment="1">
      <alignment wrapText="1"/>
    </xf>
    <xf numFmtId="0" fontId="6" fillId="0" borderId="3" xfId="0" applyFont="1" applyBorder="1" applyAlignment="1">
      <alignment wrapText="1"/>
    </xf>
    <xf numFmtId="0" fontId="0" fillId="0" borderId="14" xfId="0" applyBorder="1" applyAlignment="1">
      <alignment wrapText="1"/>
    </xf>
    <xf numFmtId="0" fontId="13" fillId="0" borderId="14" xfId="0" applyFont="1" applyBorder="1" applyAlignment="1">
      <alignment wrapText="1"/>
    </xf>
    <xf numFmtId="0" fontId="6" fillId="0" borderId="14" xfId="0" applyFont="1" applyBorder="1" applyAlignment="1">
      <alignment wrapText="1"/>
    </xf>
    <xf numFmtId="0" fontId="15" fillId="0" borderId="14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14" xfId="0" applyFont="1" applyBorder="1"/>
    <xf numFmtId="0" fontId="0" fillId="0" borderId="14" xfId="0" applyBorder="1"/>
    <xf numFmtId="0" fontId="3" fillId="0" borderId="15" xfId="0" applyFont="1" applyBorder="1"/>
    <xf numFmtId="0" fontId="3" fillId="0" borderId="1" xfId="0" applyFont="1" applyBorder="1"/>
    <xf numFmtId="0" fontId="4" fillId="0" borderId="10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13" xfId="0" applyBorder="1" applyAlignment="1">
      <alignment horizontal="center" wrapText="1"/>
    </xf>
    <xf numFmtId="0" fontId="6" fillId="0" borderId="15" xfId="0" applyFont="1" applyBorder="1" applyAlignment="1">
      <alignment wrapText="1"/>
    </xf>
    <xf numFmtId="0" fontId="3" fillId="0" borderId="0" xfId="0" quotePrefix="1" applyFont="1" applyAlignment="1">
      <alignment wrapText="1"/>
    </xf>
    <xf numFmtId="0" fontId="0" fillId="0" borderId="0" xfId="0" quotePrefix="1"/>
    <xf numFmtId="0" fontId="0" fillId="0" borderId="1" xfId="0" applyBorder="1"/>
    <xf numFmtId="0" fontId="6" fillId="0" borderId="2" xfId="0" applyFont="1" applyBorder="1" applyAlignment="1">
      <alignment wrapText="1"/>
    </xf>
    <xf numFmtId="0" fontId="0" fillId="0" borderId="2" xfId="0" applyBorder="1"/>
    <xf numFmtId="0" fontId="0" fillId="0" borderId="15" xfId="0" applyBorder="1"/>
    <xf numFmtId="0" fontId="3" fillId="0" borderId="2" xfId="0" applyFont="1" applyBorder="1"/>
    <xf numFmtId="0" fontId="0" fillId="0" borderId="13" xfId="0" applyBorder="1"/>
    <xf numFmtId="0" fontId="7" fillId="0" borderId="1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0" fillId="2" borderId="4" xfId="0" applyFill="1" applyBorder="1" applyAlignment="1">
      <alignment wrapText="1"/>
    </xf>
    <xf numFmtId="0" fontId="12" fillId="0" borderId="0" xfId="0" applyFont="1"/>
    <xf numFmtId="0" fontId="12" fillId="0" borderId="14" xfId="0" applyFont="1" applyBorder="1"/>
    <xf numFmtId="0" fontId="7" fillId="2" borderId="4" xfId="0" applyFont="1" applyFill="1" applyBorder="1"/>
    <xf numFmtId="0" fontId="7" fillId="0" borderId="0" xfId="0" applyFont="1"/>
    <xf numFmtId="0" fontId="7" fillId="0" borderId="0" xfId="0" applyFont="1" applyAlignment="1">
      <alignment wrapText="1"/>
    </xf>
    <xf numFmtId="0" fontId="10" fillId="0" borderId="0" xfId="0" applyFont="1"/>
    <xf numFmtId="0" fontId="7" fillId="0" borderId="1" xfId="0" applyFont="1" applyBorder="1"/>
    <xf numFmtId="0" fontId="0" fillId="2" borderId="13" xfId="0" applyFill="1" applyBorder="1" applyAlignment="1">
      <alignment wrapText="1"/>
    </xf>
    <xf numFmtId="0" fontId="9" fillId="0" borderId="0" xfId="0" applyFont="1"/>
    <xf numFmtId="0" fontId="4" fillId="0" borderId="16" xfId="0" applyFont="1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2" borderId="11" xfId="0" applyFill="1" applyBorder="1" applyAlignment="1">
      <alignment wrapText="1"/>
    </xf>
    <xf numFmtId="0" fontId="0" fillId="0" borderId="11" xfId="0" applyBorder="1" applyAlignment="1">
      <alignment horizontal="center" wrapText="1"/>
    </xf>
    <xf numFmtId="0" fontId="0" fillId="2" borderId="4" xfId="0" applyFill="1" applyBorder="1"/>
    <xf numFmtId="0" fontId="0" fillId="2" borderId="11" xfId="0" applyFill="1" applyBorder="1"/>
    <xf numFmtId="0" fontId="0" fillId="0" borderId="11" xfId="0" applyBorder="1" applyAlignment="1">
      <alignment horizontal="left" wrapText="1"/>
    </xf>
    <xf numFmtId="164" fontId="0" fillId="0" borderId="0" xfId="0" applyNumberFormat="1"/>
    <xf numFmtId="14" fontId="0" fillId="0" borderId="0" xfId="0" applyNumberFormat="1"/>
    <xf numFmtId="14" fontId="0" fillId="0" borderId="1" xfId="0" applyNumberFormat="1" applyBorder="1"/>
    <xf numFmtId="0" fontId="4" fillId="0" borderId="10" xfId="0" applyFont="1" applyBorder="1" applyAlignment="1">
      <alignment wrapText="1"/>
    </xf>
    <xf numFmtId="0" fontId="0" fillId="0" borderId="13" xfId="0" applyBorder="1" applyAlignment="1">
      <alignment horizontal="left" wrapText="1"/>
    </xf>
    <xf numFmtId="165" fontId="0" fillId="0" borderId="0" xfId="2" applyNumberFormat="1" applyFont="1" applyBorder="1" applyAlignment="1"/>
    <xf numFmtId="165" fontId="6" fillId="0" borderId="0" xfId="2" applyNumberFormat="1" applyFont="1" applyBorder="1" applyAlignment="1"/>
    <xf numFmtId="165" fontId="6" fillId="0" borderId="0" xfId="2" applyNumberFormat="1" applyFont="1" applyFill="1" applyBorder="1" applyAlignment="1"/>
    <xf numFmtId="165" fontId="0" fillId="0" borderId="1" xfId="2" applyNumberFormat="1" applyFont="1" applyBorder="1" applyAlignment="1"/>
    <xf numFmtId="0" fontId="16" fillId="0" borderId="18" xfId="0" applyFont="1" applyBorder="1"/>
    <xf numFmtId="0" fontId="17" fillId="0" borderId="21" xfId="0" applyFont="1" applyBorder="1"/>
    <xf numFmtId="0" fontId="17" fillId="0" borderId="18" xfId="0" applyFont="1" applyBorder="1"/>
    <xf numFmtId="0" fontId="17" fillId="0" borderId="23" xfId="0" applyFont="1" applyBorder="1"/>
    <xf numFmtId="0" fontId="17" fillId="0" borderId="24" xfId="0" applyFont="1" applyBorder="1"/>
    <xf numFmtId="0" fontId="17" fillId="0" borderId="22" xfId="0" applyFont="1" applyBorder="1"/>
    <xf numFmtId="0" fontId="16" fillId="0" borderId="17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6" fillId="0" borderId="1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14" xfId="0" applyFont="1" applyBorder="1" applyAlignment="1">
      <alignment horizontal="right" wrapText="1"/>
    </xf>
    <xf numFmtId="0" fontId="17" fillId="0" borderId="22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</cellXfs>
  <cellStyles count="3">
    <cellStyle name="Hyperlink" xfId="1" xr:uid="{00000000-000B-0000-0000-000008000000}"/>
    <cellStyle name="Milliers" xfId="2" builtinId="3"/>
    <cellStyle name="Normal" xfId="0" builtinId="0"/>
  </cellStyles>
  <dxfs count="71">
    <dxf>
      <fill>
        <patternFill patternType="none">
          <fgColor indexed="64"/>
          <bgColor indexed="65"/>
        </patternFill>
      </fill>
      <alignment wrapText="1"/>
    </dxf>
    <dxf>
      <fill>
        <patternFill patternType="none">
          <fgColor indexed="64"/>
          <bgColor indexed="65"/>
        </patternFill>
      </fill>
      <alignment wrapText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indexed="65"/>
        </patternFill>
      </fill>
      <border>
        <left style="thin">
          <color rgb="FF00000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wrapText="1"/>
      <border>
        <left style="thin">
          <color rgb="FF000000"/>
        </left>
      </border>
    </dxf>
    <dxf>
      <fill>
        <patternFill patternType="none">
          <fgColor indexed="64"/>
          <bgColor indexed="65"/>
        </patternFill>
      </fill>
      <alignment wrapText="1"/>
      <border>
        <left style="thin">
          <color rgb="FF000000"/>
        </left>
        <right style="thin">
          <color rgb="FF000000"/>
        </right>
      </border>
    </dxf>
    <dxf>
      <alignment horizontal="left" vertical="bottom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wrapText="1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>
        <left style="thin">
          <color rgb="FF000000"/>
        </left>
      </border>
    </dxf>
    <dxf>
      <fill>
        <patternFill patternType="none">
          <fgColor indexed="64"/>
          <bgColor indexed="65"/>
        </patternFill>
      </fill>
      <alignment wrapText="1"/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wrapText="1"/>
    </dxf>
    <dxf>
      <fill>
        <patternFill patternType="none">
          <fgColor indexed="64"/>
          <bgColor indexed="65"/>
        </patternFill>
      </fill>
      <alignment wrapText="1"/>
      <border>
        <left style="thin">
          <color rgb="FF000000"/>
        </left>
      </border>
    </dxf>
    <dxf>
      <fill>
        <patternFill patternType="none">
          <fgColor indexed="64"/>
          <bgColor indexed="65"/>
        </patternFill>
      </fill>
      <alignment wrapText="1"/>
    </dxf>
    <dxf>
      <fill>
        <patternFill patternType="none">
          <fgColor indexed="64"/>
          <bgColor indexed="65"/>
        </patternFill>
      </fill>
      <alignment wrapText="1"/>
    </dxf>
    <dxf>
      <fill>
        <patternFill patternType="none">
          <fgColor indexed="64"/>
          <bgColor indexed="65"/>
        </patternFill>
      </fill>
      <alignment wrapText="1"/>
    </dxf>
    <dxf>
      <fill>
        <patternFill patternType="none">
          <fgColor indexed="64"/>
          <bgColor indexed="65"/>
        </patternFill>
      </fill>
      <alignment wrapText="1"/>
      <border diagonalUp="0" diagonalDown="0">
        <left style="thin">
          <color rgb="FF000000"/>
        </left>
        <right/>
        <top/>
        <bottom/>
        <vertical/>
        <horizontal/>
      </border>
    </dxf>
    <dxf>
      <fill>
        <patternFill patternType="none">
          <fgColor indexed="64"/>
          <bgColor indexed="65"/>
        </patternFill>
      </fill>
      <alignment wrapText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wrapText="1"/>
    </dxf>
    <dxf>
      <fill>
        <patternFill patternType="none">
          <fgColor indexed="64"/>
          <bgColor indexed="65"/>
        </patternFill>
      </fill>
      <alignment wrapText="1"/>
      <border>
        <left style="thin">
          <color rgb="FF000000"/>
        </left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wrapText="1"/>
      <border>
        <left style="thin">
          <color rgb="FF000000"/>
        </left>
        <right style="thin">
          <color rgb="FF000000"/>
        </right>
      </border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none"/>
      </font>
      <fill>
        <patternFill patternType="none">
          <fgColor indexed="64"/>
          <bgColor indexed="65"/>
        </patternFill>
      </fill>
      <alignment wrapText="1"/>
      <border diagonalUp="0" diagonalDown="0">
        <left style="thin">
          <color rgb="FF000000"/>
        </left>
        <right style="thin">
          <color rgb="FF000000"/>
        </right>
        <top/>
        <bottom/>
      </border>
    </dxf>
    <dxf>
      <border>
        <left style="thin">
          <color rgb="FF000000"/>
        </left>
        <right style="thin">
          <color rgb="FF000000"/>
        </right>
      </border>
    </dxf>
    <dxf>
      <border outline="0">
        <left/>
        <right style="thin">
          <color rgb="FF000000"/>
        </right>
      </border>
    </dxf>
    <dxf>
      <font>
        <strike val="0"/>
        <outline val="0"/>
        <shadow val="0"/>
        <u val="none"/>
        <vertAlign val="baseline"/>
        <sz val="11"/>
        <name val="Aptos Narrow"/>
      </font>
      <numFmt numFmtId="165" formatCode="_-* #,##0_-;\-* #,##0_-;_-* &quot;-&quot;??_-;_-@_-"/>
      <fill>
        <patternFill patternType="none">
          <fgColor indexed="64"/>
          <bgColor theme="4" tint="0.79998168889431442"/>
        </patternFill>
      </fill>
      <alignment horizontal="general" vertical="bottom" textRotation="0" wrapText="0" indent="0" justifyLastLine="0" shrinkToFit="0" readingOrder="0"/>
    </dxf>
    <dxf>
      <fill>
        <patternFill patternType="none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outline="0">
        <left style="thin">
          <color rgb="FF000000"/>
        </left>
        <right/>
      </border>
    </dxf>
    <dxf>
      <alignment wrapText="1"/>
      <border>
        <left style="thin">
          <color rgb="FF000000"/>
        </left>
        <right style="thin">
          <color rgb="FF000000"/>
        </right>
      </border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indexed="65"/>
        </patternFill>
      </fill>
      <border>
        <left style="thin">
          <color rgb="FF000000"/>
        </left>
      </border>
    </dxf>
    <dxf>
      <fill>
        <patternFill patternType="none">
          <fgColor indexed="64"/>
          <bgColor indexed="65"/>
        </patternFill>
      </fill>
      <border>
        <left style="thin">
          <color rgb="FF000000"/>
        </left>
        <right style="thin">
          <color rgb="FF000000"/>
        </right>
      </border>
    </dxf>
    <dxf>
      <fill>
        <patternFill patternType="none">
          <fgColor indexed="64"/>
          <bgColor indexed="65"/>
        </patternFill>
      </fill>
      <alignment wrapText="1"/>
      <border>
        <left style="thin">
          <color rgb="FF000000"/>
        </left>
        <right style="thin">
          <color rgb="FF000000"/>
        </right>
      </border>
    </dxf>
    <dxf>
      <border outline="0">
        <top style="thin">
          <color rgb="FF000000"/>
        </top>
      </border>
    </dxf>
    <dxf>
      <fill>
        <patternFill patternType="none">
          <fgColor indexed="64"/>
          <bgColor indexed="65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theme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theme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indexed="64"/>
          <bgColor theme="5" tint="0.79998168889431442"/>
        </patternFill>
      </fill>
      <border>
        <left style="thin">
          <color rgb="FF00000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theme="5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theme="5" tint="0.79998168889431442"/>
        </patternFill>
      </fill>
      <alignment wrapText="1"/>
      <border>
        <left style="thin">
          <color rgb="FF000000"/>
        </left>
      </border>
    </dxf>
    <dxf>
      <fill>
        <patternFill patternType="none"/>
      </fill>
      <alignment wrapText="1"/>
    </dxf>
    <dxf>
      <fill>
        <patternFill patternType="none"/>
      </fill>
    </dxf>
    <dxf>
      <fill>
        <patternFill patternType="none">
          <fgColor indexed="64"/>
          <bgColor theme="9" tint="0.79998168889431442"/>
        </patternFill>
      </fill>
    </dxf>
    <dxf>
      <fill>
        <patternFill patternType="none">
          <fgColor indexed="64"/>
          <bgColor theme="9" tint="0.79998168889431442"/>
        </patternFill>
      </fill>
      <border>
        <left style="thin">
          <color rgb="FF000000"/>
        </left>
      </border>
    </dxf>
    <dxf>
      <fill>
        <patternFill patternType="none">
          <fgColor indexed="64"/>
          <bgColor theme="5" tint="0.79998168889431442"/>
        </patternFill>
      </fill>
    </dxf>
    <dxf>
      <fill>
        <patternFill patternType="none">
          <fgColor indexed="64"/>
          <bgColor theme="5" tint="0.79998168889431442"/>
        </patternFill>
      </fill>
    </dxf>
    <dxf>
      <fill>
        <patternFill patternType="none">
          <fgColor indexed="64"/>
          <bgColor theme="5" tint="0.79998168889431442"/>
        </patternFill>
      </fill>
      <border>
        <left style="thin">
          <color rgb="FF000000"/>
        </left>
      </border>
    </dxf>
    <dxf>
      <fill>
        <patternFill patternType="none">
          <fgColor indexed="64"/>
          <bgColor theme="4" tint="0.79998168889431442"/>
        </patternFill>
      </fill>
    </dxf>
    <dxf>
      <fill>
        <patternFill patternType="none">
          <fgColor indexed="64"/>
          <bgColor theme="4" tint="0.79998168889431442"/>
        </patternFill>
      </fill>
    </dxf>
    <dxf>
      <fill>
        <patternFill patternType="none">
          <fgColor indexed="64"/>
          <bgColor theme="4" tint="0.79998168889431442"/>
        </patternFill>
      </fill>
    </dxf>
    <dxf>
      <fill>
        <patternFill patternType="none">
          <fgColor indexed="64"/>
          <bgColor theme="4" tint="0.79998168889431442"/>
        </patternFill>
      </fill>
    </dxf>
    <dxf>
      <fill>
        <patternFill patternType="none">
          <fgColor indexed="64"/>
          <bgColor theme="4" tint="0.79998168889431442"/>
        </patternFill>
      </fill>
    </dxf>
    <dxf>
      <fill>
        <patternFill patternType="none">
          <fgColor indexed="64"/>
          <bgColor theme="4" tint="0.79998168889431442"/>
        </patternFill>
      </fill>
      <border>
        <left style="thin">
          <color rgb="FF000000"/>
        </left>
      </border>
    </dxf>
    <dxf>
      <fill>
        <patternFill patternType="none">
          <fgColor indexed="64"/>
          <bgColor theme="9" tint="0.79998168889431442"/>
        </patternFill>
      </fill>
      <alignment horizontal="center" vertical="bottom" textRotation="0" wrapText="0" indent="0" justifyLastLine="0" shrinkToFit="0" readingOrder="0"/>
    </dxf>
    <dxf>
      <alignment wrapText="1"/>
      <border>
        <left style="thin">
          <color rgb="FF000000"/>
        </left>
        <right style="thin">
          <color rgb="FF000000"/>
        </right>
      </border>
    </dxf>
    <dxf>
      <border outline="0">
        <top style="thin">
          <color rgb="FF000000"/>
        </top>
      </border>
    </dxf>
    <dxf>
      <fill>
        <patternFill patternType="solid">
          <fgColor indexed="64"/>
          <bgColor theme="5" tint="0.79998168889431442"/>
        </patternFill>
      </fill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alignment horizontal="general" vertical="bottom" textRotation="0" wrapText="1" indent="0" justifyLastLine="0" shrinkToFit="0" readingOrder="0"/>
      <border>
        <left style="thin">
          <color rgb="FF000000"/>
        </left>
        <right style="thin">
          <color rgb="FF000000"/>
        </right>
      </border>
    </dxf>
    <dxf>
      <border>
        <left style="thin">
          <color rgb="FF000000"/>
        </left>
      </border>
    </dxf>
    <dxf>
      <alignment horizontal="center" vertical="bottom" textRotation="0" wrapText="0" indent="0" justifyLastLine="0" shrinkToFit="0" readingOrder="0"/>
      <border>
        <left style="thin">
          <color rgb="FF000000"/>
        </left>
      </border>
    </dxf>
    <dxf>
      <alignment horizontal="center" vertical="bottom"/>
    </dxf>
    <dxf>
      <alignment horizontal="center" vertical="bottom"/>
    </dxf>
    <dxf>
      <alignment horizontal="center" vertical="bottom"/>
    </dxf>
    <dxf>
      <alignment wrapText="1"/>
    </dxf>
    <dxf>
      <alignment wrapText="1"/>
      <border>
        <left style="thin">
          <color rgb="FF000000"/>
        </left>
      </border>
    </dxf>
    <dxf>
      <alignment horizontal="left" wrapText="1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60AF466-7CC1-458A-B4F1-6BB193F85427}" name="Tableau5" displayName="Tableau5" ref="A2:M48" totalsRowShown="0" headerRowDxfId="70">
  <autoFilter ref="A2:M48" xr:uid="{460AF466-7CC1-458A-B4F1-6BB193F85427}"/>
  <tableColumns count="13">
    <tableColumn id="1" xr3:uid="{E05764EA-2030-4920-9C3B-49D2E1C30D3E}" name="title" dataDxfId="69"/>
    <tableColumn id="2" xr3:uid="{768D2C2C-37AD-446F-A8FD-9C6F2F20E828}" name="reference name in review"/>
    <tableColumn id="4" xr3:uid="{5C1D9E82-815D-44E3-9248-F8407BFCBEE2}" name="publication date"/>
    <tableColumn id="5" xr3:uid="{4AF04D40-297C-40D3-9C3D-BC9279FF8A00}" name="journal" dataDxfId="68"/>
    <tableColumn id="6" xr3:uid="{3F657C9B-7D84-44FD-80D4-3460C3BD0FEA}" name="data scientist and medical expert" dataDxfId="67"/>
    <tableColumn id="7" xr3:uid="{61A70805-E54E-4F96-9087-B896E27D0088}" name="data scientist only" dataDxfId="66"/>
    <tableColumn id="8" xr3:uid="{B2551633-953D-4E92-84CC-B0335F275604}" name="international collaboration" dataDxfId="65"/>
    <tableColumn id="3" xr3:uid="{8F75A5B7-81A5-47D7-BBCC-B17C49695893}" name="authors" dataDxfId="64"/>
    <tableColumn id="9" xr3:uid="{9AE41A8D-E35F-4515-BD08-B633FE7ADB46}" name="first author origin"/>
    <tableColumn id="10" xr3:uid="{D098F0C6-FD6B-4BBC-A5CE-D276262F3C4C}" name="data origin" dataDxfId="63"/>
    <tableColumn id="11" xr3:uid="{C0B315CF-F34A-42C6-8EF0-6E3F2DCB0D07}" name="availability"/>
    <tableColumn id="12" xr3:uid="{51B304A7-F05D-4E44-B3DE-D0484D40248B}" name="dataset name"/>
    <tableColumn id="13" xr3:uid="{81EB4F60-E5EB-48BC-BD18-824159EBBAE5}" name="external knowledge" dataDxfId="62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555946A-A05C-4262-9860-27CD0A2104EA}" name="Tableau2" displayName="Tableau2" ref="A2:M48" totalsRowShown="0" headerRowDxfId="61" dataDxfId="59" headerRowBorderDxfId="60" tableBorderDxfId="58">
  <autoFilter ref="A2:M48" xr:uid="{1555946A-A05C-4262-9860-27CD0A2104EA}"/>
  <tableColumns count="13">
    <tableColumn id="1" xr3:uid="{AB9C13BF-5962-4A51-841A-1FEE612CE2D6}" name="title" dataDxfId="57"/>
    <tableColumn id="2" xr3:uid="{BC4359AE-4507-4FFE-9ABA-7D098990B29A}" name="multimodal (inferred)" dataDxfId="56"/>
    <tableColumn id="3" xr3:uid="{A4E03D85-DD1C-4C89-91BC-2C076582A12D}" name="diagnose" dataDxfId="55"/>
    <tableColumn id="4" xr3:uid="{9063DFAD-F765-4E12-AF89-501E3F1E2E8B}" name="procedure" dataDxfId="54"/>
    <tableColumn id="5" xr3:uid="{DD53F6F0-FB04-4A15-BCF7-05E2E8D571E6}" name="medication" dataDxfId="53"/>
    <tableColumn id="6" xr3:uid="{6739D04B-1694-4A07-8F84-52C2E3376863}" name="labo test" dataDxfId="52"/>
    <tableColumn id="7" xr3:uid="{2B22617F-F096-4A9D-B800-43FE0185DF34}" name="vital sign" dataDxfId="51"/>
    <tableColumn id="8" xr3:uid="{0A47C847-7FED-4D3E-9056-A82B4C7BF466}" name="demographics" dataDxfId="50"/>
    <tableColumn id="9" xr3:uid="{660BD876-432F-4757-B120-94CA1BFD5697}" name="age value" dataDxfId="49"/>
    <tableColumn id="10" xr3:uid="{61481C04-C605-4E4A-BAC0-97B09DF258D2}" name="vital sign value" dataDxfId="48"/>
    <tableColumn id="11" xr3:uid="{3B6BA99E-0D19-49F3-9DEC-1DDD2AEF587A}" name="labo test value" dataDxfId="47"/>
    <tableColumn id="12" xr3:uid="{A67E2517-CB09-4BC8-8473-39EB03EE3159}" name="clinical text" dataDxfId="46"/>
    <tableColumn id="13" xr3:uid="{53A788F5-9163-48A9-8A86-BA27687E6817}" name="image" dataDxfId="45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179E049-CE5A-4647-BE0F-85DA6A11D787}" name="Tableau3" displayName="Tableau3" ref="A2:F48" totalsRowShown="0" dataDxfId="44">
  <autoFilter ref="A2:F48" xr:uid="{0179E049-CE5A-4647-BE0F-85DA6A11D787}"/>
  <tableColumns count="6">
    <tableColumn id="1" xr3:uid="{39A8D7AF-BF6E-409C-A72C-218C02135763}" name="title" dataDxfId="43"/>
    <tableColumn id="2" xr3:uid="{4C3F9DFB-624E-4B58-AE6A-DFBF4AEEBC9E}" name="data augmentation" dataDxfId="42"/>
    <tableColumn id="3" xr3:uid="{1EDAD0D2-F023-44C7-88D8-8FC64F440F33}" name="data transformation" dataDxfId="41"/>
    <tableColumn id="4" xr3:uid="{09137043-11A2-4701-92A7-B75CCB59DFE6}" name="feature selection" dataDxfId="40"/>
    <tableColumn id="5" xr3:uid="{026987F3-A7ED-494A-A046-4FC24D40A8FA}" name="nb of concepts or tokens in the original data" dataDxfId="39"/>
    <tableColumn id="6" xr3:uid="{905DA650-EC01-4F32-B4FC-C2AE0981A17E}" name="nb concepts or tokens in the preprocessed data " dataDxfId="38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A65775F-B5FD-4A4C-B1F7-C4514B476AC5}" name="Tableau4" displayName="Tableau4" ref="A2:D48" totalsRowShown="0" dataDxfId="36" headerRowBorderDxfId="37" tableBorderDxfId="35">
  <autoFilter ref="A2:D48" xr:uid="{EA65775F-B5FD-4A4C-B1F7-C4514B476AC5}"/>
  <tableColumns count="4">
    <tableColumn id="1" xr3:uid="{0BCAD84C-9480-420D-9D1E-A067F18E1A5B}" name="title" dataDxfId="34"/>
    <tableColumn id="2" xr3:uid="{CC2062F5-7A51-4125-B8A4-08DEAA4980C8}" name="temporality (inferred)" dataDxfId="33"/>
    <tableColumn id="3" xr3:uid="{51F40055-B4C5-4BDD-8491-F66D25E39BE0}" name="model type (inferred)" dataDxfId="32"/>
    <tableColumn id="4" xr3:uid="{4ABEEC05-B157-4FCC-8F57-8251BE73C0AA}" name="model detail" dataDxfId="31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200CEF8-27B3-4674-BECB-DFD61082A73D}" name="Tableau6" displayName="Tableau6" ref="A2:E48" totalsRowShown="0">
  <autoFilter ref="A2:E48" xr:uid="{2200CEF8-27B3-4674-BECB-DFD61082A73D}"/>
  <tableColumns count="5">
    <tableColumn id="1" xr3:uid="{26ECD0CC-C360-49D3-9245-8A595457E23F}" name="title" dataDxfId="30"/>
    <tableColumn id="2" xr3:uid="{2EACC27D-E5C6-46BD-98FE-A2625DEFDEAC}" name="cohort type (inferred)" dataDxfId="29"/>
    <tableColumn id="3" xr3:uid="{0A7A8B5F-AC4C-42CC-AE4F-EF7C67962128}" name="number of patients in cohort" dataDxfId="28" dataCellStyle="Milliers"/>
    <tableColumn id="4" xr3:uid="{52DA0A53-B68F-407A-BFCF-1E0E4B8B555F}" name="inclusion exclusion criteria (inferred)" dataDxfId="27"/>
    <tableColumn id="6" xr3:uid="{C5159035-F13B-4741-A35E-F8910582F8C2}" name="deidentification" dataDxfId="26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84879EB0-A077-450A-A045-96D5077CD931}" name="Tableau7" displayName="Tableau7" ref="A2:O48" totalsRowShown="0" headerRowDxfId="25" dataDxfId="24">
  <autoFilter ref="A2:O48" xr:uid="{84879EB0-A077-450A-A045-96D5077CD931}"/>
  <tableColumns count="15">
    <tableColumn id="1" xr3:uid="{624A6D37-FA61-4380-B9CE-2199D12ABB1D}" name="title" dataDxfId="23"/>
    <tableColumn id="17" xr3:uid="{3BC4670A-79F1-4DFB-B433-A304B53430ED}" name="interpretability" dataDxfId="22"/>
    <tableColumn id="2" xr3:uid="{C2049686-8E61-4808-9AB2-DA571C8E2600}" name="multiple outcome training" dataDxfId="21"/>
    <tableColumn id="3" xr3:uid="{B3C6EBB6-6E72-46EC-83BE-4D9B12CF96F9}" name="fine-tuning strategies" dataDxfId="20"/>
    <tableColumn id="4" xr3:uid="{84FF674E-1358-4227-AAE9-2192D506B28E}" name="downstream type" dataDxfId="19"/>
    <tableColumn id="5" xr3:uid="{9FEBABA2-8362-49AD-861A-F1434D4B32E7}" name="clustering category" dataDxfId="18"/>
    <tableColumn id="6" xr3:uid="{BE307816-4E5C-4166-BEBA-D13016F6A21F}" name="clustering validation model" dataDxfId="17"/>
    <tableColumn id="7" xr3:uid="{DA12BCE2-36E5-42DF-8204-B91597639C97}" name="cluster analysis category" dataDxfId="16"/>
    <tableColumn id="8" xr3:uid="{36EA21FF-FC6F-4690-AFC6-81D5B1E20E77}" name="clustering validation expert implication" dataDxfId="15"/>
    <tableColumn id="9" xr3:uid="{6A478A1B-B59A-4BB6-94F6-7C1247592FE8}" name="classification category" dataDxfId="14"/>
    <tableColumn id="10" xr3:uid="{6DD07CF8-4D39-4016-939E-FC25C74E13C8}" name="classification detail" dataDxfId="13"/>
    <tableColumn id="11" xr3:uid="{DAB8C16D-B213-461D-A006-5B61E36A12D2}" name="prediction model" dataDxfId="12"/>
    <tableColumn id="13" xr3:uid="{3C348C2B-2E98-4830-8B7E-974D9F060F29}" name="classification metric for evaluation" dataDxfId="11"/>
    <tableColumn id="14" xr3:uid="{8E6FE229-22D5-4F57-B7E8-9D0C354EA2C3}" name="regression outcome" dataDxfId="10"/>
    <tableColumn id="15" xr3:uid="{5115EC02-E1E1-454B-906B-9107BE17D83C}" name=" regression model" dataDxfId="9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0D4F4D0-59E8-4159-975E-A9564A301525}" name="Tableau8" displayName="Tableau8" ref="A2:H48" totalsRowShown="0" headerRowDxfId="8">
  <autoFilter ref="A2:H48" xr:uid="{10D4F4D0-59E8-4159-975E-A9564A301525}"/>
  <tableColumns count="8">
    <tableColumn id="1" xr3:uid="{CEF13D4F-A532-4505-80E6-9328BC643F9C}" name="title" dataDxfId="7"/>
    <tableColumn id="2" xr3:uid="{E39705BA-60E3-4E71-9667-B15260E26D73}" name="reference name in review" dataDxfId="6"/>
    <tableColumn id="3" xr3:uid="{1BD374C9-9E1C-43D3-A146-68888E71AC2B}" name="medical expert contributions" dataDxfId="5"/>
    <tableColumn id="4" xr3:uid="{61AAE69A-B5A3-4636-871E-9ED6D0934369}" name="hardware" dataDxfId="4"/>
    <tableColumn id="5" xr3:uid="{3335BF85-E2B1-4871-AFDD-2BB8E0C1782F}" name="GPU pretrain MSRP Price ($, inferred)" dataDxfId="3"/>
    <tableColumn id="6" xr3:uid="{7AE8ED54-4E86-4AA0-867A-AB122618E78B}" name="transfer learning evaluation" dataDxfId="2"/>
    <tableColumn id="7" xr3:uid="{F10BAF4D-066D-4F99-A0CB-22E04781FCCF}" name="internal dataset" dataDxfId="1"/>
    <tableColumn id="8" xr3:uid="{019AC37D-C8A2-4DEC-80AA-276C64BAF820}" name="external datase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7828-F9AC-47CB-A615-664C2B2FDCF8}">
  <dimension ref="A1:E34"/>
  <sheetViews>
    <sheetView tabSelected="1" workbookViewId="0">
      <selection sqref="A1:XFD1"/>
    </sheetView>
  </sheetViews>
  <sheetFormatPr baseColWidth="10" defaultColWidth="9.140625" defaultRowHeight="15" x14ac:dyDescent="0.25"/>
  <cols>
    <col min="1" max="1" width="25.85546875" style="92" customWidth="1"/>
    <col min="2" max="2" width="36.42578125" customWidth="1"/>
  </cols>
  <sheetData>
    <row r="1" spans="1:5" ht="17.25" customHeight="1" x14ac:dyDescent="0.25">
      <c r="A1" s="107" t="s">
        <v>0</v>
      </c>
      <c r="B1" s="108"/>
      <c r="C1" s="93"/>
      <c r="D1" s="93"/>
      <c r="E1" s="93"/>
    </row>
    <row r="2" spans="1:5" x14ac:dyDescent="0.25">
      <c r="A2" s="89" t="s">
        <v>1</v>
      </c>
      <c r="B2" s="83" t="s">
        <v>2</v>
      </c>
    </row>
    <row r="3" spans="1:5" x14ac:dyDescent="0.25">
      <c r="A3" s="109" t="s">
        <v>3</v>
      </c>
      <c r="B3" s="84" t="s">
        <v>4</v>
      </c>
    </row>
    <row r="4" spans="1:5" x14ac:dyDescent="0.25">
      <c r="A4" s="106"/>
      <c r="B4" s="84" t="s">
        <v>5</v>
      </c>
    </row>
    <row r="5" spans="1:5" x14ac:dyDescent="0.25">
      <c r="A5" s="90" t="s">
        <v>6</v>
      </c>
      <c r="B5" s="85" t="s">
        <v>7</v>
      </c>
    </row>
    <row r="6" spans="1:5" x14ac:dyDescent="0.25">
      <c r="A6" s="109" t="s">
        <v>8</v>
      </c>
      <c r="B6" s="86" t="s">
        <v>9</v>
      </c>
    </row>
    <row r="7" spans="1:5" x14ac:dyDescent="0.25">
      <c r="A7" s="105"/>
      <c r="B7" s="84" t="s">
        <v>10</v>
      </c>
    </row>
    <row r="8" spans="1:5" x14ac:dyDescent="0.25">
      <c r="A8" s="105"/>
      <c r="B8" s="84" t="s">
        <v>11</v>
      </c>
    </row>
    <row r="9" spans="1:5" x14ac:dyDescent="0.25">
      <c r="A9" s="105"/>
      <c r="B9" s="84" t="s">
        <v>12</v>
      </c>
    </row>
    <row r="10" spans="1:5" x14ac:dyDescent="0.25">
      <c r="A10" s="106"/>
      <c r="B10" s="87" t="s">
        <v>13</v>
      </c>
    </row>
    <row r="11" spans="1:5" x14ac:dyDescent="0.25">
      <c r="A11" s="91" t="s">
        <v>14</v>
      </c>
      <c r="B11" s="88" t="s">
        <v>15</v>
      </c>
    </row>
    <row r="12" spans="1:5" x14ac:dyDescent="0.25">
      <c r="A12" s="109" t="s">
        <v>16</v>
      </c>
      <c r="B12" s="86" t="s">
        <v>17</v>
      </c>
    </row>
    <row r="13" spans="1:5" x14ac:dyDescent="0.25">
      <c r="A13" s="105"/>
      <c r="B13" s="84" t="s">
        <v>18</v>
      </c>
    </row>
    <row r="14" spans="1:5" x14ac:dyDescent="0.25">
      <c r="A14" s="105"/>
      <c r="B14" s="84" t="s">
        <v>19</v>
      </c>
    </row>
    <row r="15" spans="1:5" x14ac:dyDescent="0.25">
      <c r="A15" s="105"/>
      <c r="B15" s="84" t="s">
        <v>20</v>
      </c>
    </row>
    <row r="16" spans="1:5" x14ac:dyDescent="0.25">
      <c r="A16" s="105"/>
      <c r="B16" s="84" t="s">
        <v>21</v>
      </c>
    </row>
    <row r="17" spans="1:2" x14ac:dyDescent="0.25">
      <c r="A17" s="105"/>
      <c r="B17" s="84" t="s">
        <v>22</v>
      </c>
    </row>
    <row r="18" spans="1:2" x14ac:dyDescent="0.25">
      <c r="A18" s="106"/>
      <c r="B18" s="87" t="s">
        <v>23</v>
      </c>
    </row>
    <row r="19" spans="1:2" x14ac:dyDescent="0.25">
      <c r="A19" s="105" t="s">
        <v>24</v>
      </c>
      <c r="B19" s="84" t="s">
        <v>25</v>
      </c>
    </row>
    <row r="20" spans="1:2" x14ac:dyDescent="0.25">
      <c r="A20" s="105"/>
      <c r="B20" s="84" t="s">
        <v>26</v>
      </c>
    </row>
    <row r="21" spans="1:2" x14ac:dyDescent="0.25">
      <c r="A21" s="105"/>
      <c r="B21" s="84" t="s">
        <v>27</v>
      </c>
    </row>
    <row r="22" spans="1:2" x14ac:dyDescent="0.25">
      <c r="A22" s="105"/>
      <c r="B22" s="84" t="s">
        <v>28</v>
      </c>
    </row>
    <row r="23" spans="1:2" x14ac:dyDescent="0.25">
      <c r="A23" s="106"/>
      <c r="B23" s="87" t="s">
        <v>29</v>
      </c>
    </row>
    <row r="24" spans="1:2" x14ac:dyDescent="0.25">
      <c r="A24" s="105" t="s">
        <v>30</v>
      </c>
      <c r="B24" s="84" t="s">
        <v>31</v>
      </c>
    </row>
    <row r="25" spans="1:2" x14ac:dyDescent="0.25">
      <c r="A25" s="105"/>
      <c r="B25" s="84" t="s">
        <v>32</v>
      </c>
    </row>
    <row r="26" spans="1:2" x14ac:dyDescent="0.25">
      <c r="A26" s="106"/>
      <c r="B26" s="87" t="s">
        <v>33</v>
      </c>
    </row>
    <row r="27" spans="1:2" x14ac:dyDescent="0.25">
      <c r="A27" s="105" t="s">
        <v>34</v>
      </c>
      <c r="B27" s="84" t="s">
        <v>35</v>
      </c>
    </row>
    <row r="28" spans="1:2" x14ac:dyDescent="0.25">
      <c r="A28" s="105"/>
      <c r="B28" s="84" t="s">
        <v>36</v>
      </c>
    </row>
    <row r="29" spans="1:2" x14ac:dyDescent="0.25">
      <c r="A29" s="105"/>
      <c r="B29" s="84" t="s">
        <v>37</v>
      </c>
    </row>
    <row r="30" spans="1:2" x14ac:dyDescent="0.25">
      <c r="A30" s="106"/>
      <c r="B30" s="87" t="s">
        <v>38</v>
      </c>
    </row>
    <row r="31" spans="1:2" x14ac:dyDescent="0.25">
      <c r="A31" s="105" t="s">
        <v>39</v>
      </c>
      <c r="B31" s="84" t="s">
        <v>40</v>
      </c>
    </row>
    <row r="32" spans="1:2" x14ac:dyDescent="0.25">
      <c r="A32" s="106"/>
      <c r="B32" s="87" t="s">
        <v>41</v>
      </c>
    </row>
    <row r="33" spans="1:2" x14ac:dyDescent="0.25">
      <c r="A33" s="105" t="s">
        <v>42</v>
      </c>
      <c r="B33" s="84" t="s">
        <v>43</v>
      </c>
    </row>
    <row r="34" spans="1:2" x14ac:dyDescent="0.25">
      <c r="A34" s="106"/>
      <c r="B34" s="87" t="s">
        <v>44</v>
      </c>
    </row>
  </sheetData>
  <mergeCells count="9">
    <mergeCell ref="A31:A32"/>
    <mergeCell ref="A33:A34"/>
    <mergeCell ref="A1:B1"/>
    <mergeCell ref="A3:A4"/>
    <mergeCell ref="A6:A10"/>
    <mergeCell ref="A12:A18"/>
    <mergeCell ref="A19:A23"/>
    <mergeCell ref="A24:A26"/>
    <mergeCell ref="A27:A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80C70-4F1F-4F7D-9654-83B22393FA52}">
  <dimension ref="A1:O48"/>
  <sheetViews>
    <sheetView topLeftCell="B1" zoomScaleNormal="100" workbookViewId="0">
      <selection activeCell="M11" sqref="M11"/>
    </sheetView>
  </sheetViews>
  <sheetFormatPr baseColWidth="10" defaultColWidth="8.85546875" defaultRowHeight="15" x14ac:dyDescent="0.25"/>
  <cols>
    <col min="1" max="1" width="66.42578125" style="10" customWidth="1"/>
    <col min="2" max="2" width="15.7109375" customWidth="1"/>
    <col min="3" max="3" width="10.5703125" customWidth="1"/>
    <col min="4" max="4" width="22.140625" style="10" customWidth="1"/>
    <col min="5" max="5" width="15.5703125" customWidth="1"/>
    <col min="6" max="6" width="12.42578125" customWidth="1"/>
    <col min="7" max="7" width="16" customWidth="1"/>
    <col min="8" max="8" width="18.28515625" bestFit="1" customWidth="1"/>
    <col min="9" max="9" width="18.7109375" bestFit="1" customWidth="1"/>
    <col min="10" max="10" width="14.140625" bestFit="1" customWidth="1"/>
    <col min="11" max="11" width="13.42578125" bestFit="1" customWidth="1"/>
    <col min="12" max="12" width="73.7109375" bestFit="1" customWidth="1"/>
    <col min="13" max="13" width="11.42578125" style="10" bestFit="1" customWidth="1"/>
    <col min="14" max="14" width="11.42578125" style="10" customWidth="1"/>
  </cols>
  <sheetData>
    <row r="1" spans="1:15" ht="15" customHeight="1" x14ac:dyDescent="0.25">
      <c r="A1" s="112" t="s">
        <v>45</v>
      </c>
      <c r="B1" s="113"/>
      <c r="C1" s="113"/>
      <c r="D1" s="114"/>
      <c r="E1" s="110" t="s">
        <v>46</v>
      </c>
      <c r="F1" s="111"/>
      <c r="G1" s="115"/>
      <c r="H1" s="110" t="s">
        <v>47</v>
      </c>
      <c r="I1" s="111"/>
      <c r="J1" s="110" t="s">
        <v>48</v>
      </c>
      <c r="K1" s="111"/>
      <c r="L1" s="111"/>
      <c r="M1" s="77" t="s">
        <v>49</v>
      </c>
      <c r="N1" s="11"/>
      <c r="O1" s="16"/>
    </row>
    <row r="2" spans="1:15" s="13" customFormat="1" ht="45" x14ac:dyDescent="0.25">
      <c r="A2" s="73" t="s">
        <v>50</v>
      </c>
      <c r="B2" s="95" t="s">
        <v>51</v>
      </c>
      <c r="C2" s="96" t="s">
        <v>52</v>
      </c>
      <c r="D2" s="95" t="s">
        <v>53</v>
      </c>
      <c r="E2" s="96" t="s">
        <v>54</v>
      </c>
      <c r="F2" s="96" t="s">
        <v>55</v>
      </c>
      <c r="G2" s="96" t="s">
        <v>56</v>
      </c>
      <c r="H2" s="97" t="s">
        <v>57</v>
      </c>
      <c r="I2" s="96" t="s">
        <v>58</v>
      </c>
      <c r="J2" s="97" t="s">
        <v>59</v>
      </c>
      <c r="K2" s="96" t="s">
        <v>60</v>
      </c>
      <c r="L2" s="96" t="s">
        <v>61</v>
      </c>
      <c r="M2" s="98" t="s">
        <v>49</v>
      </c>
      <c r="O2" s="10"/>
    </row>
    <row r="3" spans="1:15" ht="45" x14ac:dyDescent="0.25">
      <c r="A3" s="28" t="s">
        <v>62</v>
      </c>
      <c r="B3" s="39" t="s">
        <v>63</v>
      </c>
      <c r="C3" s="74">
        <v>43617</v>
      </c>
      <c r="D3" s="32" t="s">
        <v>64</v>
      </c>
      <c r="E3" s="1" t="s">
        <v>65</v>
      </c>
      <c r="F3" s="1"/>
      <c r="G3" s="1"/>
      <c r="H3" s="6" t="s">
        <v>63</v>
      </c>
      <c r="I3" t="s">
        <v>66</v>
      </c>
      <c r="J3" s="6" t="s">
        <v>67</v>
      </c>
      <c r="K3" t="s">
        <v>68</v>
      </c>
      <c r="L3" t="s">
        <v>69</v>
      </c>
      <c r="M3" s="25"/>
      <c r="O3" s="10"/>
    </row>
    <row r="4" spans="1:15" ht="60" x14ac:dyDescent="0.25">
      <c r="A4" s="28" t="s">
        <v>70</v>
      </c>
      <c r="B4" s="39" t="s">
        <v>71</v>
      </c>
      <c r="C4" s="75">
        <v>43683</v>
      </c>
      <c r="D4" s="32" t="s">
        <v>72</v>
      </c>
      <c r="E4" s="1" t="s">
        <v>65</v>
      </c>
      <c r="F4" s="1"/>
      <c r="G4" s="1"/>
      <c r="H4" s="6" t="s">
        <v>71</v>
      </c>
      <c r="I4" t="s">
        <v>73</v>
      </c>
      <c r="J4" s="6" t="s">
        <v>73</v>
      </c>
      <c r="K4" t="s">
        <v>68</v>
      </c>
      <c r="L4" t="s">
        <v>74</v>
      </c>
      <c r="M4" s="25"/>
      <c r="O4" s="10"/>
    </row>
    <row r="5" spans="1:15" ht="30" x14ac:dyDescent="0.25">
      <c r="A5" s="28" t="s">
        <v>75</v>
      </c>
      <c r="B5" s="39" t="s">
        <v>76</v>
      </c>
      <c r="C5" s="75">
        <v>43795</v>
      </c>
      <c r="D5" s="32" t="s">
        <v>77</v>
      </c>
      <c r="E5" s="1"/>
      <c r="F5" s="1" t="s">
        <v>65</v>
      </c>
      <c r="G5" s="1"/>
      <c r="H5" s="6" t="s">
        <v>78</v>
      </c>
      <c r="I5" t="s">
        <v>79</v>
      </c>
      <c r="J5" s="6" t="s">
        <v>79</v>
      </c>
      <c r="K5" t="s">
        <v>80</v>
      </c>
      <c r="L5" t="s">
        <v>81</v>
      </c>
      <c r="M5" s="25" t="s">
        <v>82</v>
      </c>
      <c r="O5" s="10"/>
    </row>
    <row r="6" spans="1:15" ht="45" x14ac:dyDescent="0.25">
      <c r="A6" s="28" t="s">
        <v>83</v>
      </c>
      <c r="B6" s="39" t="s">
        <v>84</v>
      </c>
      <c r="C6" s="75">
        <v>43800</v>
      </c>
      <c r="D6" s="32" t="s">
        <v>85</v>
      </c>
      <c r="E6" s="1" t="s">
        <v>65</v>
      </c>
      <c r="F6" s="1"/>
      <c r="G6" s="1"/>
      <c r="H6" s="6" t="s">
        <v>84</v>
      </c>
      <c r="I6" t="s">
        <v>67</v>
      </c>
      <c r="J6" s="6" t="s">
        <v>67</v>
      </c>
      <c r="K6" t="s">
        <v>68</v>
      </c>
      <c r="L6" t="s">
        <v>69</v>
      </c>
      <c r="M6" s="25"/>
      <c r="O6" s="10"/>
    </row>
    <row r="7" spans="1:15" x14ac:dyDescent="0.25">
      <c r="A7" s="28" t="s">
        <v>86</v>
      </c>
      <c r="B7" s="39" t="s">
        <v>87</v>
      </c>
      <c r="C7" s="75">
        <v>43949</v>
      </c>
      <c r="D7" s="32" t="s">
        <v>88</v>
      </c>
      <c r="E7" s="1" t="s">
        <v>65</v>
      </c>
      <c r="F7" s="1"/>
      <c r="G7" s="1"/>
      <c r="H7" s="6" t="s">
        <v>89</v>
      </c>
      <c r="I7" t="s">
        <v>73</v>
      </c>
      <c r="J7" s="6" t="s">
        <v>79</v>
      </c>
      <c r="K7" t="s">
        <v>68</v>
      </c>
      <c r="L7" t="s">
        <v>90</v>
      </c>
      <c r="M7" s="25"/>
      <c r="O7" s="10"/>
    </row>
    <row r="8" spans="1:15" ht="30" x14ac:dyDescent="0.25">
      <c r="A8" s="28" t="s">
        <v>91</v>
      </c>
      <c r="B8" s="39" t="s">
        <v>92</v>
      </c>
      <c r="C8" s="75">
        <v>44029</v>
      </c>
      <c r="D8" s="32" t="s">
        <v>93</v>
      </c>
      <c r="E8" s="1" t="s">
        <v>65</v>
      </c>
      <c r="F8" s="1"/>
      <c r="G8" s="1" t="s">
        <v>65</v>
      </c>
      <c r="H8" s="6" t="s">
        <v>94</v>
      </c>
      <c r="I8" t="s">
        <v>95</v>
      </c>
      <c r="J8" s="6" t="s">
        <v>79</v>
      </c>
      <c r="K8" t="s">
        <v>68</v>
      </c>
      <c r="L8" t="s">
        <v>96</v>
      </c>
      <c r="M8" s="25"/>
      <c r="O8" s="10"/>
    </row>
    <row r="9" spans="1:15" ht="30" x14ac:dyDescent="0.25">
      <c r="A9" s="28" t="s">
        <v>97</v>
      </c>
      <c r="B9" s="39" t="s">
        <v>98</v>
      </c>
      <c r="C9" s="75">
        <v>44166</v>
      </c>
      <c r="D9" s="32" t="s">
        <v>99</v>
      </c>
      <c r="E9" s="1" t="s">
        <v>65</v>
      </c>
      <c r="F9" s="1"/>
      <c r="G9" s="1" t="s">
        <v>65</v>
      </c>
      <c r="H9" s="6" t="s">
        <v>100</v>
      </c>
      <c r="I9" t="s">
        <v>67</v>
      </c>
      <c r="J9" s="6" t="s">
        <v>79</v>
      </c>
      <c r="K9" t="s">
        <v>68</v>
      </c>
      <c r="L9" t="s">
        <v>101</v>
      </c>
      <c r="M9" s="25"/>
      <c r="O9" s="10"/>
    </row>
    <row r="10" spans="1:15" ht="30" x14ac:dyDescent="0.25">
      <c r="A10" s="28" t="s">
        <v>102</v>
      </c>
      <c r="B10" s="39" t="s">
        <v>103</v>
      </c>
      <c r="C10" s="75">
        <v>44197</v>
      </c>
      <c r="D10" s="32" t="s">
        <v>104</v>
      </c>
      <c r="E10" s="1"/>
      <c r="F10" s="1" t="s">
        <v>65</v>
      </c>
      <c r="G10" s="1"/>
      <c r="H10" s="6" t="s">
        <v>105</v>
      </c>
      <c r="I10" t="s">
        <v>79</v>
      </c>
      <c r="J10" s="6" t="s">
        <v>79</v>
      </c>
      <c r="K10" t="s">
        <v>68</v>
      </c>
      <c r="L10" t="s">
        <v>106</v>
      </c>
      <c r="M10" s="25"/>
      <c r="O10" s="10"/>
    </row>
    <row r="11" spans="1:15" ht="48.75" customHeight="1" x14ac:dyDescent="0.25">
      <c r="A11" s="28" t="s">
        <v>107</v>
      </c>
      <c r="B11" s="39" t="s">
        <v>108</v>
      </c>
      <c r="C11" s="75">
        <v>44223</v>
      </c>
      <c r="D11" s="32" t="s">
        <v>109</v>
      </c>
      <c r="E11" s="1" t="s">
        <v>65</v>
      </c>
      <c r="F11" s="1"/>
      <c r="G11" s="1"/>
      <c r="H11" s="6" t="s">
        <v>110</v>
      </c>
      <c r="I11" t="s">
        <v>111</v>
      </c>
      <c r="J11" s="6" t="s">
        <v>111</v>
      </c>
      <c r="K11" t="s">
        <v>68</v>
      </c>
      <c r="L11" t="s">
        <v>112</v>
      </c>
      <c r="M11" s="25" t="s">
        <v>113</v>
      </c>
      <c r="O11" s="10"/>
    </row>
    <row r="12" spans="1:15" ht="30" x14ac:dyDescent="0.25">
      <c r="A12" s="28" t="s">
        <v>114</v>
      </c>
      <c r="B12" s="39" t="s">
        <v>115</v>
      </c>
      <c r="C12" s="75">
        <v>44267</v>
      </c>
      <c r="D12" s="32" t="s">
        <v>116</v>
      </c>
      <c r="E12" s="1"/>
      <c r="F12" s="1" t="s">
        <v>65</v>
      </c>
      <c r="G12" s="1"/>
      <c r="H12" s="6" t="s">
        <v>117</v>
      </c>
      <c r="I12" t="s">
        <v>79</v>
      </c>
      <c r="J12" s="6" t="s">
        <v>79</v>
      </c>
      <c r="K12" t="s">
        <v>118</v>
      </c>
      <c r="L12" t="s">
        <v>119</v>
      </c>
      <c r="M12" s="25"/>
      <c r="O12" s="10"/>
    </row>
    <row r="13" spans="1:15" ht="45" x14ac:dyDescent="0.25">
      <c r="A13" s="28" t="s">
        <v>120</v>
      </c>
      <c r="B13" s="39" t="s">
        <v>121</v>
      </c>
      <c r="C13" s="75">
        <v>44287</v>
      </c>
      <c r="D13" s="32" t="s">
        <v>122</v>
      </c>
      <c r="E13" s="1"/>
      <c r="F13" s="1" t="s">
        <v>65</v>
      </c>
      <c r="G13" s="1"/>
      <c r="H13" s="6" t="s">
        <v>123</v>
      </c>
      <c r="I13" t="s">
        <v>67</v>
      </c>
      <c r="J13" s="6" t="s">
        <v>124</v>
      </c>
      <c r="K13" t="s">
        <v>118</v>
      </c>
      <c r="L13" t="s">
        <v>125</v>
      </c>
      <c r="M13" s="25"/>
      <c r="O13" s="10"/>
    </row>
    <row r="14" spans="1:15" ht="30" x14ac:dyDescent="0.25">
      <c r="A14" s="28" t="s">
        <v>126</v>
      </c>
      <c r="B14" s="39" t="s">
        <v>127</v>
      </c>
      <c r="C14" s="75">
        <v>44317</v>
      </c>
      <c r="D14" s="32" t="s">
        <v>93</v>
      </c>
      <c r="E14" s="1" t="s">
        <v>65</v>
      </c>
      <c r="F14" s="1"/>
      <c r="G14" s="1" t="s">
        <v>65</v>
      </c>
      <c r="H14" s="6" t="s">
        <v>128</v>
      </c>
      <c r="I14" t="s">
        <v>79</v>
      </c>
      <c r="J14" s="6" t="s">
        <v>79</v>
      </c>
      <c r="K14" t="s">
        <v>68</v>
      </c>
      <c r="L14" t="s">
        <v>129</v>
      </c>
      <c r="M14" s="25"/>
      <c r="O14" s="10"/>
    </row>
    <row r="15" spans="1:15" ht="30" x14ac:dyDescent="0.25">
      <c r="A15" s="28" t="s">
        <v>130</v>
      </c>
      <c r="B15" s="39" t="s">
        <v>131</v>
      </c>
      <c r="C15" s="75">
        <v>44400</v>
      </c>
      <c r="D15" s="32" t="s">
        <v>132</v>
      </c>
      <c r="E15" s="1" t="s">
        <v>65</v>
      </c>
      <c r="F15" s="1"/>
      <c r="G15" s="1"/>
      <c r="H15" s="6" t="s">
        <v>131</v>
      </c>
      <c r="I15" t="s">
        <v>67</v>
      </c>
      <c r="J15" s="6" t="s">
        <v>67</v>
      </c>
      <c r="K15" t="s">
        <v>68</v>
      </c>
      <c r="L15" t="s">
        <v>133</v>
      </c>
      <c r="M15" s="25"/>
      <c r="O15" s="10"/>
    </row>
    <row r="16" spans="1:15" ht="45" x14ac:dyDescent="0.25">
      <c r="A16" s="28" t="s">
        <v>134</v>
      </c>
      <c r="B16" s="39" t="s">
        <v>135</v>
      </c>
      <c r="C16" s="75">
        <v>44409</v>
      </c>
      <c r="D16" s="32" t="s">
        <v>136</v>
      </c>
      <c r="E16" s="1" t="s">
        <v>65</v>
      </c>
      <c r="F16" s="1"/>
      <c r="G16" s="1"/>
      <c r="H16" s="6" t="s">
        <v>137</v>
      </c>
      <c r="I16" t="s">
        <v>79</v>
      </c>
      <c r="J16" s="6" t="s">
        <v>79</v>
      </c>
      <c r="K16" t="s">
        <v>68</v>
      </c>
      <c r="L16" t="s">
        <v>138</v>
      </c>
      <c r="M16" s="25"/>
      <c r="O16" s="10"/>
    </row>
    <row r="17" spans="1:15" ht="30" x14ac:dyDescent="0.25">
      <c r="A17" s="28" t="s">
        <v>139</v>
      </c>
      <c r="B17" s="39" t="s">
        <v>140</v>
      </c>
      <c r="C17" s="75">
        <v>44440</v>
      </c>
      <c r="D17" s="32" t="s">
        <v>141</v>
      </c>
      <c r="E17" s="1" t="s">
        <v>65</v>
      </c>
      <c r="F17" s="1"/>
      <c r="G17" s="1" t="s">
        <v>65</v>
      </c>
      <c r="H17" s="6" t="s">
        <v>142</v>
      </c>
      <c r="I17" t="s">
        <v>79</v>
      </c>
      <c r="J17" s="6" t="s">
        <v>79</v>
      </c>
      <c r="K17" t="s">
        <v>68</v>
      </c>
      <c r="L17" t="s">
        <v>143</v>
      </c>
      <c r="M17" s="25"/>
      <c r="O17" s="10"/>
    </row>
    <row r="18" spans="1:15" ht="45" x14ac:dyDescent="0.25">
      <c r="A18" s="28" t="s">
        <v>144</v>
      </c>
      <c r="B18" s="39" t="s">
        <v>145</v>
      </c>
      <c r="C18" s="75">
        <v>44510</v>
      </c>
      <c r="D18" s="32" t="s">
        <v>146</v>
      </c>
      <c r="E18" s="1" t="s">
        <v>65</v>
      </c>
      <c r="F18" s="1"/>
      <c r="G18" s="1"/>
      <c r="H18" s="6" t="s">
        <v>147</v>
      </c>
      <c r="I18" t="s">
        <v>79</v>
      </c>
      <c r="J18" s="6" t="s">
        <v>79</v>
      </c>
      <c r="K18" t="s">
        <v>68</v>
      </c>
      <c r="L18" t="s">
        <v>148</v>
      </c>
      <c r="M18" s="25"/>
      <c r="O18" s="10"/>
    </row>
    <row r="19" spans="1:15" ht="45" x14ac:dyDescent="0.25">
      <c r="A19" s="28" t="s">
        <v>149</v>
      </c>
      <c r="B19" s="39" t="s">
        <v>150</v>
      </c>
      <c r="C19" s="75">
        <v>44525</v>
      </c>
      <c r="D19" s="32" t="s">
        <v>151</v>
      </c>
      <c r="E19" s="1" t="s">
        <v>65</v>
      </c>
      <c r="F19" s="1"/>
      <c r="G19" s="1"/>
      <c r="H19" s="6" t="s">
        <v>131</v>
      </c>
      <c r="I19" t="s">
        <v>79</v>
      </c>
      <c r="J19" s="6" t="s">
        <v>79</v>
      </c>
      <c r="K19" t="s">
        <v>68</v>
      </c>
      <c r="L19" t="s">
        <v>152</v>
      </c>
      <c r="M19" s="25"/>
      <c r="O19" s="10"/>
    </row>
    <row r="20" spans="1:15" ht="30" x14ac:dyDescent="0.25">
      <c r="A20" s="28" t="s">
        <v>153</v>
      </c>
      <c r="B20" s="39" t="s">
        <v>154</v>
      </c>
      <c r="C20" s="75">
        <v>44531</v>
      </c>
      <c r="D20" s="32" t="s">
        <v>155</v>
      </c>
      <c r="E20" s="1" t="s">
        <v>65</v>
      </c>
      <c r="F20" s="1"/>
      <c r="G20" s="1"/>
      <c r="H20" s="6" t="s">
        <v>154</v>
      </c>
      <c r="I20" t="s">
        <v>156</v>
      </c>
      <c r="J20" s="6" t="s">
        <v>156</v>
      </c>
      <c r="K20" t="s">
        <v>68</v>
      </c>
      <c r="L20" t="s">
        <v>157</v>
      </c>
      <c r="M20" s="25"/>
      <c r="O20" s="10"/>
    </row>
    <row r="21" spans="1:15" ht="60" x14ac:dyDescent="0.25">
      <c r="A21" s="28" t="s">
        <v>158</v>
      </c>
      <c r="B21" s="39" t="s">
        <v>159</v>
      </c>
      <c r="C21" s="75">
        <v>44539</v>
      </c>
      <c r="D21" s="32" t="s">
        <v>160</v>
      </c>
      <c r="E21" s="1" t="s">
        <v>65</v>
      </c>
      <c r="F21" s="1"/>
      <c r="G21" s="1"/>
      <c r="H21" s="6" t="s">
        <v>159</v>
      </c>
      <c r="I21" t="s">
        <v>79</v>
      </c>
      <c r="J21" s="6" t="s">
        <v>79</v>
      </c>
      <c r="K21" t="s">
        <v>80</v>
      </c>
      <c r="L21" t="s">
        <v>161</v>
      </c>
      <c r="M21" s="25"/>
      <c r="O21" s="10"/>
    </row>
    <row r="22" spans="1:15" ht="45" x14ac:dyDescent="0.25">
      <c r="A22" s="28" t="s">
        <v>162</v>
      </c>
      <c r="B22" s="39" t="s">
        <v>163</v>
      </c>
      <c r="C22" s="75">
        <v>44581</v>
      </c>
      <c r="D22" s="32" t="s">
        <v>132</v>
      </c>
      <c r="E22" s="1" t="s">
        <v>65</v>
      </c>
      <c r="F22" s="1"/>
      <c r="G22" s="1" t="s">
        <v>65</v>
      </c>
      <c r="H22" s="6" t="s">
        <v>163</v>
      </c>
      <c r="I22" t="s">
        <v>164</v>
      </c>
      <c r="J22" s="6" t="s">
        <v>79</v>
      </c>
      <c r="K22" t="s">
        <v>80</v>
      </c>
      <c r="L22" t="s">
        <v>81</v>
      </c>
      <c r="M22" s="25" t="s">
        <v>165</v>
      </c>
      <c r="O22" s="10"/>
    </row>
    <row r="23" spans="1:15" ht="30" x14ac:dyDescent="0.25">
      <c r="A23" s="28" t="s">
        <v>166</v>
      </c>
      <c r="B23" s="39" t="s">
        <v>167</v>
      </c>
      <c r="C23" s="75">
        <v>44621</v>
      </c>
      <c r="D23" s="32" t="s">
        <v>168</v>
      </c>
      <c r="E23" s="1" t="s">
        <v>65</v>
      </c>
      <c r="F23" s="1"/>
      <c r="G23" s="1"/>
      <c r="H23" s="6" t="s">
        <v>167</v>
      </c>
      <c r="I23" t="s">
        <v>79</v>
      </c>
      <c r="J23" s="6" t="s">
        <v>79</v>
      </c>
      <c r="K23" t="s">
        <v>68</v>
      </c>
      <c r="L23" t="s">
        <v>169</v>
      </c>
      <c r="M23" s="25"/>
      <c r="O23" s="10"/>
    </row>
    <row r="24" spans="1:15" ht="30" x14ac:dyDescent="0.25">
      <c r="A24" s="28" t="s">
        <v>170</v>
      </c>
      <c r="B24" s="39" t="s">
        <v>171</v>
      </c>
      <c r="C24" s="75">
        <v>44627</v>
      </c>
      <c r="D24" s="32" t="s">
        <v>172</v>
      </c>
      <c r="E24" s="1" t="s">
        <v>65</v>
      </c>
      <c r="F24" s="1"/>
      <c r="G24" s="1"/>
      <c r="H24" s="6" t="s">
        <v>173</v>
      </c>
      <c r="I24" t="s">
        <v>79</v>
      </c>
      <c r="J24" s="6" t="s">
        <v>79</v>
      </c>
      <c r="K24" t="s">
        <v>118</v>
      </c>
      <c r="L24" t="s">
        <v>174</v>
      </c>
      <c r="M24" s="25" t="s">
        <v>175</v>
      </c>
      <c r="O24" s="10"/>
    </row>
    <row r="25" spans="1:15" ht="30" x14ac:dyDescent="0.25">
      <c r="A25" s="28" t="s">
        <v>176</v>
      </c>
      <c r="B25" s="39" t="s">
        <v>177</v>
      </c>
      <c r="C25" s="75">
        <v>44691</v>
      </c>
      <c r="D25" s="32" t="s">
        <v>178</v>
      </c>
      <c r="E25" s="1" t="s">
        <v>65</v>
      </c>
      <c r="F25" s="1"/>
      <c r="G25" s="1" t="s">
        <v>65</v>
      </c>
      <c r="H25" s="6" t="s">
        <v>177</v>
      </c>
      <c r="I25" t="s">
        <v>179</v>
      </c>
      <c r="J25" s="6" t="s">
        <v>180</v>
      </c>
      <c r="K25" t="s">
        <v>80</v>
      </c>
      <c r="L25" t="s">
        <v>181</v>
      </c>
      <c r="M25" s="25"/>
      <c r="O25" s="10"/>
    </row>
    <row r="26" spans="1:15" ht="45" x14ac:dyDescent="0.25">
      <c r="A26" s="28" t="s">
        <v>182</v>
      </c>
      <c r="B26" s="39" t="s">
        <v>183</v>
      </c>
      <c r="C26" s="75">
        <v>44774</v>
      </c>
      <c r="D26" s="32" t="s">
        <v>184</v>
      </c>
      <c r="E26" s="1"/>
      <c r="F26" s="1" t="s">
        <v>65</v>
      </c>
      <c r="G26" s="1"/>
      <c r="H26" s="6" t="s">
        <v>159</v>
      </c>
      <c r="I26" t="s">
        <v>79</v>
      </c>
      <c r="J26" s="6" t="s">
        <v>79</v>
      </c>
      <c r="K26" t="s">
        <v>80</v>
      </c>
      <c r="L26" t="s">
        <v>185</v>
      </c>
      <c r="M26" s="25"/>
      <c r="O26" s="10"/>
    </row>
    <row r="27" spans="1:15" ht="45" x14ac:dyDescent="0.25">
      <c r="A27" s="28" t="s">
        <v>186</v>
      </c>
      <c r="B27" s="39" t="s">
        <v>187</v>
      </c>
      <c r="C27" s="75">
        <v>44789</v>
      </c>
      <c r="D27" s="32" t="s">
        <v>151</v>
      </c>
      <c r="E27" s="1"/>
      <c r="F27" s="1" t="s">
        <v>65</v>
      </c>
      <c r="G27" s="1"/>
      <c r="H27" s="6" t="s">
        <v>188</v>
      </c>
      <c r="I27" t="s">
        <v>79</v>
      </c>
      <c r="J27" s="6" t="s">
        <v>79</v>
      </c>
      <c r="K27" t="s">
        <v>118</v>
      </c>
      <c r="L27" t="s">
        <v>189</v>
      </c>
      <c r="M27" s="25"/>
      <c r="O27" s="10"/>
    </row>
    <row r="28" spans="1:15" ht="30" x14ac:dyDescent="0.25">
      <c r="A28" s="28" t="s">
        <v>190</v>
      </c>
      <c r="B28" s="39" t="s">
        <v>191</v>
      </c>
      <c r="C28" s="75">
        <v>44835</v>
      </c>
      <c r="D28" s="32" t="s">
        <v>104</v>
      </c>
      <c r="E28" s="1"/>
      <c r="F28" s="1" t="s">
        <v>65</v>
      </c>
      <c r="G28" s="1"/>
      <c r="H28" s="6" t="s">
        <v>188</v>
      </c>
      <c r="I28" t="s">
        <v>79</v>
      </c>
      <c r="J28" s="6" t="s">
        <v>79</v>
      </c>
      <c r="K28" t="s">
        <v>118</v>
      </c>
      <c r="L28" t="s">
        <v>192</v>
      </c>
      <c r="M28" s="25"/>
      <c r="O28" s="10"/>
    </row>
    <row r="29" spans="1:15" ht="30" x14ac:dyDescent="0.25">
      <c r="A29" s="28" t="s">
        <v>193</v>
      </c>
      <c r="B29" s="39" t="s">
        <v>194</v>
      </c>
      <c r="C29" s="75">
        <v>44866</v>
      </c>
      <c r="D29" s="32" t="s">
        <v>104</v>
      </c>
      <c r="E29" s="1" t="s">
        <v>65</v>
      </c>
      <c r="F29" s="1"/>
      <c r="G29" s="1"/>
      <c r="H29" s="6" t="s">
        <v>194</v>
      </c>
      <c r="I29" t="s">
        <v>156</v>
      </c>
      <c r="J29" s="6" t="s">
        <v>156</v>
      </c>
      <c r="K29" t="s">
        <v>68</v>
      </c>
      <c r="L29" t="s">
        <v>195</v>
      </c>
      <c r="M29" s="25"/>
      <c r="O29" s="10"/>
    </row>
    <row r="30" spans="1:15" ht="45" x14ac:dyDescent="0.25">
      <c r="A30" s="28" t="s">
        <v>196</v>
      </c>
      <c r="B30" s="39" t="s">
        <v>197</v>
      </c>
      <c r="C30" s="75">
        <v>44927</v>
      </c>
      <c r="D30" s="32" t="s">
        <v>136</v>
      </c>
      <c r="E30" s="1"/>
      <c r="F30" s="1" t="s">
        <v>65</v>
      </c>
      <c r="G30" s="1"/>
      <c r="H30" s="6" t="s">
        <v>198</v>
      </c>
      <c r="I30" t="s">
        <v>67</v>
      </c>
      <c r="J30" s="6" t="s">
        <v>79</v>
      </c>
      <c r="K30" t="s">
        <v>80</v>
      </c>
      <c r="L30" t="s">
        <v>81</v>
      </c>
      <c r="M30" s="25" t="s">
        <v>199</v>
      </c>
      <c r="O30" s="10"/>
    </row>
    <row r="31" spans="1:15" ht="30" x14ac:dyDescent="0.25">
      <c r="A31" s="28" t="s">
        <v>200</v>
      </c>
      <c r="B31" s="39" t="s">
        <v>201</v>
      </c>
      <c r="C31" s="75">
        <v>44927</v>
      </c>
      <c r="D31" s="32" t="s">
        <v>202</v>
      </c>
      <c r="E31" s="1" t="s">
        <v>65</v>
      </c>
      <c r="F31" s="1"/>
      <c r="G31" s="1"/>
      <c r="H31" s="6" t="s">
        <v>201</v>
      </c>
      <c r="I31" t="s">
        <v>203</v>
      </c>
      <c r="J31" s="6" t="s">
        <v>203</v>
      </c>
      <c r="K31" t="s">
        <v>68</v>
      </c>
      <c r="L31" t="s">
        <v>204</v>
      </c>
      <c r="M31" s="25"/>
      <c r="O31" s="10"/>
    </row>
    <row r="32" spans="1:15" ht="45" x14ac:dyDescent="0.25">
      <c r="A32" s="28" t="s">
        <v>205</v>
      </c>
      <c r="B32" s="39" t="s">
        <v>206</v>
      </c>
      <c r="C32" s="75">
        <v>44927</v>
      </c>
      <c r="D32" s="32" t="s">
        <v>136</v>
      </c>
      <c r="E32" s="1" t="s">
        <v>65</v>
      </c>
      <c r="F32" s="1"/>
      <c r="G32" s="1"/>
      <c r="H32" s="6" t="s">
        <v>207</v>
      </c>
      <c r="I32" t="s">
        <v>67</v>
      </c>
      <c r="J32" s="6" t="s">
        <v>79</v>
      </c>
      <c r="K32" t="s">
        <v>80</v>
      </c>
      <c r="L32" t="s">
        <v>208</v>
      </c>
      <c r="M32" s="25" t="s">
        <v>209</v>
      </c>
      <c r="O32" s="10"/>
    </row>
    <row r="33" spans="1:15" ht="45" x14ac:dyDescent="0.25">
      <c r="A33" s="28" t="s">
        <v>210</v>
      </c>
      <c r="B33" s="39" t="s">
        <v>211</v>
      </c>
      <c r="C33" s="75">
        <v>44944</v>
      </c>
      <c r="D33" s="32" t="s">
        <v>151</v>
      </c>
      <c r="E33" s="1" t="s">
        <v>65</v>
      </c>
      <c r="F33" s="1"/>
      <c r="G33" s="1"/>
      <c r="H33" s="6" t="s">
        <v>211</v>
      </c>
      <c r="I33" t="s">
        <v>79</v>
      </c>
      <c r="J33" s="6" t="s">
        <v>79</v>
      </c>
      <c r="K33" t="s">
        <v>68</v>
      </c>
      <c r="L33" t="s">
        <v>212</v>
      </c>
      <c r="M33" s="25"/>
      <c r="O33" s="10"/>
    </row>
    <row r="34" spans="1:15" ht="45" x14ac:dyDescent="0.25">
      <c r="A34" s="28" t="s">
        <v>213</v>
      </c>
      <c r="B34" s="39" t="s">
        <v>214</v>
      </c>
      <c r="C34" s="75">
        <v>44958</v>
      </c>
      <c r="D34" s="32" t="s">
        <v>136</v>
      </c>
      <c r="E34" s="1" t="s">
        <v>65</v>
      </c>
      <c r="F34" s="1"/>
      <c r="G34" s="1"/>
      <c r="H34" s="6" t="s">
        <v>89</v>
      </c>
      <c r="I34" t="s">
        <v>73</v>
      </c>
      <c r="J34" s="6" t="s">
        <v>73</v>
      </c>
      <c r="K34" t="s">
        <v>68</v>
      </c>
      <c r="L34" t="s">
        <v>215</v>
      </c>
      <c r="M34" s="25"/>
      <c r="O34" s="10"/>
    </row>
    <row r="35" spans="1:15" ht="30" x14ac:dyDescent="0.25">
      <c r="A35" s="28" t="s">
        <v>216</v>
      </c>
      <c r="B35" s="39" t="s">
        <v>217</v>
      </c>
      <c r="C35" s="75">
        <v>44992</v>
      </c>
      <c r="D35" s="32" t="s">
        <v>218</v>
      </c>
      <c r="E35" s="1" t="s">
        <v>65</v>
      </c>
      <c r="F35" s="1"/>
      <c r="G35" s="1" t="s">
        <v>65</v>
      </c>
      <c r="H35" s="6" t="s">
        <v>219</v>
      </c>
      <c r="I35" t="s">
        <v>79</v>
      </c>
      <c r="J35" s="6" t="s">
        <v>79</v>
      </c>
      <c r="K35" t="s">
        <v>68</v>
      </c>
      <c r="L35" t="s">
        <v>220</v>
      </c>
      <c r="M35" s="25"/>
      <c r="O35" s="10"/>
    </row>
    <row r="36" spans="1:15" ht="30" x14ac:dyDescent="0.25">
      <c r="A36" s="28" t="s">
        <v>221</v>
      </c>
      <c r="B36" s="39" t="s">
        <v>222</v>
      </c>
      <c r="C36" s="75">
        <v>45017</v>
      </c>
      <c r="D36" s="32" t="s">
        <v>223</v>
      </c>
      <c r="E36" s="1"/>
      <c r="F36" s="1" t="s">
        <v>65</v>
      </c>
      <c r="G36" s="1"/>
      <c r="H36" s="6" t="s">
        <v>224</v>
      </c>
      <c r="I36" t="s">
        <v>79</v>
      </c>
      <c r="J36" s="6" t="s">
        <v>79</v>
      </c>
      <c r="K36" t="s">
        <v>80</v>
      </c>
      <c r="L36" t="s">
        <v>208</v>
      </c>
      <c r="M36" s="25" t="s">
        <v>225</v>
      </c>
      <c r="O36" s="10"/>
    </row>
    <row r="37" spans="1:15" ht="45" x14ac:dyDescent="0.25">
      <c r="A37" s="28" t="s">
        <v>226</v>
      </c>
      <c r="B37" s="39" t="s">
        <v>227</v>
      </c>
      <c r="C37" s="75">
        <v>45033</v>
      </c>
      <c r="D37" s="32" t="s">
        <v>228</v>
      </c>
      <c r="E37" s="1" t="s">
        <v>65</v>
      </c>
      <c r="F37" s="1"/>
      <c r="G37" s="1"/>
      <c r="H37" s="6" t="s">
        <v>227</v>
      </c>
      <c r="I37" t="s">
        <v>79</v>
      </c>
      <c r="J37" s="6" t="s">
        <v>79</v>
      </c>
      <c r="K37" t="s">
        <v>68</v>
      </c>
      <c r="L37" t="s">
        <v>229</v>
      </c>
      <c r="M37" s="25"/>
      <c r="O37" s="10"/>
    </row>
    <row r="38" spans="1:15" ht="60" x14ac:dyDescent="0.25">
      <c r="A38" s="28" t="s">
        <v>230</v>
      </c>
      <c r="B38" s="39" t="s">
        <v>231</v>
      </c>
      <c r="C38" s="75">
        <v>45046</v>
      </c>
      <c r="D38" s="32" t="s">
        <v>232</v>
      </c>
      <c r="E38" s="1"/>
      <c r="F38" s="1" t="s">
        <v>65</v>
      </c>
      <c r="G38" s="1"/>
      <c r="H38" s="6" t="s">
        <v>233</v>
      </c>
      <c r="I38" t="s">
        <v>67</v>
      </c>
      <c r="J38" s="6" t="s">
        <v>124</v>
      </c>
      <c r="K38" t="s">
        <v>118</v>
      </c>
      <c r="L38" t="s">
        <v>125</v>
      </c>
      <c r="M38" s="25" t="s">
        <v>234</v>
      </c>
      <c r="O38" s="10"/>
    </row>
    <row r="39" spans="1:15" ht="30" x14ac:dyDescent="0.25">
      <c r="A39" s="28" t="s">
        <v>235</v>
      </c>
      <c r="B39" s="39" t="s">
        <v>198</v>
      </c>
      <c r="C39" s="75">
        <v>45139</v>
      </c>
      <c r="D39" s="32" t="s">
        <v>236</v>
      </c>
      <c r="E39" s="1" t="s">
        <v>65</v>
      </c>
      <c r="F39" s="1"/>
      <c r="G39" s="1" t="s">
        <v>65</v>
      </c>
      <c r="H39" s="6" t="s">
        <v>198</v>
      </c>
      <c r="I39" t="s">
        <v>67</v>
      </c>
      <c r="J39" s="6" t="s">
        <v>79</v>
      </c>
      <c r="K39" t="s">
        <v>80</v>
      </c>
      <c r="L39" t="s">
        <v>81</v>
      </c>
      <c r="M39" s="25" t="s">
        <v>237</v>
      </c>
      <c r="O39" s="10"/>
    </row>
    <row r="40" spans="1:15" ht="30" x14ac:dyDescent="0.25">
      <c r="A40" s="28" t="s">
        <v>238</v>
      </c>
      <c r="B40" s="39" t="s">
        <v>239</v>
      </c>
      <c r="C40" s="75">
        <v>45141</v>
      </c>
      <c r="D40" s="32" t="s">
        <v>116</v>
      </c>
      <c r="E40" s="1" t="s">
        <v>65</v>
      </c>
      <c r="F40" s="1"/>
      <c r="G40" s="1"/>
      <c r="H40" s="6" t="s">
        <v>240</v>
      </c>
      <c r="I40" t="s">
        <v>67</v>
      </c>
      <c r="J40" s="6" t="s">
        <v>79</v>
      </c>
      <c r="K40" t="s">
        <v>80</v>
      </c>
      <c r="L40" t="s">
        <v>241</v>
      </c>
      <c r="M40" s="25"/>
      <c r="O40" s="10"/>
    </row>
    <row r="41" spans="1:15" ht="45" x14ac:dyDescent="0.25">
      <c r="A41" s="28" t="s">
        <v>242</v>
      </c>
      <c r="B41" s="39" t="s">
        <v>243</v>
      </c>
      <c r="C41" s="75">
        <v>45170</v>
      </c>
      <c r="D41" s="32" t="s">
        <v>136</v>
      </c>
      <c r="E41" s="1"/>
      <c r="F41" s="1" t="s">
        <v>65</v>
      </c>
      <c r="G41" s="1" t="s">
        <v>65</v>
      </c>
      <c r="H41" s="6" t="s">
        <v>244</v>
      </c>
      <c r="I41" t="s">
        <v>245</v>
      </c>
      <c r="J41" s="6" t="s">
        <v>79</v>
      </c>
      <c r="K41" t="s">
        <v>68</v>
      </c>
      <c r="L41" t="s">
        <v>246</v>
      </c>
      <c r="M41" s="25"/>
      <c r="O41" s="10"/>
    </row>
    <row r="42" spans="1:15" ht="30" x14ac:dyDescent="0.25">
      <c r="A42" s="28" t="s">
        <v>247</v>
      </c>
      <c r="B42" s="39" t="s">
        <v>248</v>
      </c>
      <c r="C42" s="75">
        <v>45200</v>
      </c>
      <c r="D42" s="32" t="s">
        <v>249</v>
      </c>
      <c r="E42" s="1"/>
      <c r="F42" s="1" t="s">
        <v>65</v>
      </c>
      <c r="G42" s="1" t="s">
        <v>65</v>
      </c>
      <c r="H42" s="6" t="s">
        <v>248</v>
      </c>
      <c r="I42" t="s">
        <v>79</v>
      </c>
      <c r="J42" s="6" t="s">
        <v>79</v>
      </c>
      <c r="K42" t="s">
        <v>80</v>
      </c>
      <c r="L42" t="s">
        <v>250</v>
      </c>
      <c r="M42" s="25"/>
      <c r="O42" s="10"/>
    </row>
    <row r="43" spans="1:15" ht="30" x14ac:dyDescent="0.25">
      <c r="A43" s="28" t="s">
        <v>251</v>
      </c>
      <c r="B43" s="39" t="s">
        <v>252</v>
      </c>
      <c r="C43" s="75">
        <v>45203</v>
      </c>
      <c r="D43" s="32" t="s">
        <v>253</v>
      </c>
      <c r="E43" s="1" t="s">
        <v>65</v>
      </c>
      <c r="F43" s="1"/>
      <c r="G43" s="1"/>
      <c r="H43" s="6" t="s">
        <v>252</v>
      </c>
      <c r="I43" t="s">
        <v>79</v>
      </c>
      <c r="J43" s="6" t="s">
        <v>79</v>
      </c>
      <c r="K43" t="s">
        <v>68</v>
      </c>
      <c r="L43" t="s">
        <v>254</v>
      </c>
      <c r="M43" s="25"/>
      <c r="O43" s="10"/>
    </row>
    <row r="44" spans="1:15" ht="30" x14ac:dyDescent="0.25">
      <c r="A44" s="28" t="s">
        <v>255</v>
      </c>
      <c r="B44" s="39" t="s">
        <v>256</v>
      </c>
      <c r="C44" s="75">
        <v>45259</v>
      </c>
      <c r="D44" s="32" t="s">
        <v>257</v>
      </c>
      <c r="E44" s="1" t="s">
        <v>65</v>
      </c>
      <c r="F44" s="1"/>
      <c r="G44" s="1"/>
      <c r="H44" s="6" t="s">
        <v>258</v>
      </c>
      <c r="I44" t="s">
        <v>79</v>
      </c>
      <c r="J44" s="6" t="s">
        <v>79</v>
      </c>
      <c r="K44" t="s">
        <v>118</v>
      </c>
      <c r="L44" t="s">
        <v>259</v>
      </c>
      <c r="M44" s="25"/>
      <c r="O44" s="10"/>
    </row>
    <row r="45" spans="1:15" ht="45" x14ac:dyDescent="0.25">
      <c r="A45" s="28" t="s">
        <v>260</v>
      </c>
      <c r="B45" s="39" t="s">
        <v>261</v>
      </c>
      <c r="C45" s="75">
        <v>45261</v>
      </c>
      <c r="D45" s="32" t="s">
        <v>151</v>
      </c>
      <c r="E45" s="1" t="s">
        <v>65</v>
      </c>
      <c r="F45" s="1"/>
      <c r="G45" s="1" t="s">
        <v>65</v>
      </c>
      <c r="H45" s="6" t="s">
        <v>262</v>
      </c>
      <c r="I45" t="s">
        <v>66</v>
      </c>
      <c r="J45" s="6" t="s">
        <v>79</v>
      </c>
      <c r="K45" t="s">
        <v>68</v>
      </c>
      <c r="L45" t="s">
        <v>263</v>
      </c>
      <c r="M45" s="25"/>
      <c r="O45" s="10"/>
    </row>
    <row r="46" spans="1:15" ht="45" x14ac:dyDescent="0.25">
      <c r="A46" s="28" t="s">
        <v>264</v>
      </c>
      <c r="B46" s="39" t="s">
        <v>265</v>
      </c>
      <c r="C46" s="75">
        <v>45292</v>
      </c>
      <c r="D46" s="32" t="s">
        <v>136</v>
      </c>
      <c r="E46" s="1"/>
      <c r="F46" s="1" t="s">
        <v>65</v>
      </c>
      <c r="G46" s="1"/>
      <c r="H46" s="6" t="s">
        <v>266</v>
      </c>
      <c r="I46" t="s">
        <v>267</v>
      </c>
      <c r="J46" s="6" t="s">
        <v>268</v>
      </c>
      <c r="K46" t="s">
        <v>118</v>
      </c>
      <c r="L46" t="s">
        <v>269</v>
      </c>
      <c r="M46" s="25"/>
      <c r="O46" s="10"/>
    </row>
    <row r="47" spans="1:15" ht="45" x14ac:dyDescent="0.25">
      <c r="A47" s="28" t="s">
        <v>270</v>
      </c>
      <c r="B47" s="39" t="s">
        <v>271</v>
      </c>
      <c r="C47" s="75">
        <v>45316</v>
      </c>
      <c r="D47" s="32" t="s">
        <v>272</v>
      </c>
      <c r="E47" s="1" t="s">
        <v>65</v>
      </c>
      <c r="F47" s="1"/>
      <c r="G47" s="1"/>
      <c r="H47" s="6" t="s">
        <v>271</v>
      </c>
      <c r="I47" t="s">
        <v>273</v>
      </c>
      <c r="J47" s="6" t="s">
        <v>273</v>
      </c>
      <c r="K47" t="s">
        <v>68</v>
      </c>
      <c r="L47" t="s">
        <v>69</v>
      </c>
      <c r="M47" s="25"/>
      <c r="O47" s="10"/>
    </row>
    <row r="48" spans="1:15" ht="30" x14ac:dyDescent="0.25">
      <c r="A48" s="30" t="s">
        <v>274</v>
      </c>
      <c r="B48" s="52" t="s">
        <v>275</v>
      </c>
      <c r="C48" s="76">
        <v>45383</v>
      </c>
      <c r="D48" s="37" t="s">
        <v>276</v>
      </c>
      <c r="E48" s="1" t="s">
        <v>65</v>
      </c>
      <c r="F48" s="1"/>
      <c r="G48" s="1"/>
      <c r="H48" s="51" t="s">
        <v>277</v>
      </c>
      <c r="I48" s="49" t="s">
        <v>73</v>
      </c>
      <c r="J48" s="51" t="s">
        <v>278</v>
      </c>
      <c r="K48" s="49" t="s">
        <v>118</v>
      </c>
      <c r="L48" s="49" t="s">
        <v>279</v>
      </c>
      <c r="M48" s="24"/>
      <c r="O48" s="10"/>
    </row>
  </sheetData>
  <mergeCells count="4">
    <mergeCell ref="J1:L1"/>
    <mergeCell ref="A1:D1"/>
    <mergeCell ref="H1:I1"/>
    <mergeCell ref="E1:G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CC8B8-0A28-4F14-AC69-B3F3F42E6EB8}">
  <dimension ref="A1:M48"/>
  <sheetViews>
    <sheetView zoomScaleNormal="100" workbookViewId="0">
      <selection sqref="A1:XFD1"/>
    </sheetView>
  </sheetViews>
  <sheetFormatPr baseColWidth="10" defaultColWidth="8.85546875" defaultRowHeight="15" x14ac:dyDescent="0.25"/>
  <cols>
    <col min="1" max="1" width="45.140625" style="10" customWidth="1"/>
    <col min="2" max="2" width="11" style="1" customWidth="1"/>
    <col min="3" max="8" width="12.7109375" customWidth="1"/>
    <col min="9" max="9" width="11.140625" bestFit="1" customWidth="1"/>
    <col min="10" max="11" width="15.140625" bestFit="1" customWidth="1"/>
    <col min="12" max="12" width="13.140625" bestFit="1" customWidth="1"/>
    <col min="13" max="13" width="9"/>
  </cols>
  <sheetData>
    <row r="1" spans="1:13" ht="69" customHeight="1" x14ac:dyDescent="0.25">
      <c r="A1" s="94"/>
      <c r="B1" s="99"/>
      <c r="C1" s="119" t="s">
        <v>280</v>
      </c>
      <c r="D1" s="120"/>
      <c r="E1" s="120"/>
      <c r="F1" s="120"/>
      <c r="G1" s="120"/>
      <c r="H1" s="121"/>
      <c r="I1" s="118" t="s">
        <v>281</v>
      </c>
      <c r="J1" s="118"/>
      <c r="K1" s="118"/>
      <c r="L1" s="116" t="s">
        <v>282</v>
      </c>
      <c r="M1" s="117"/>
    </row>
    <row r="2" spans="1:13" ht="30" x14ac:dyDescent="0.25">
      <c r="A2" s="65" t="s">
        <v>50</v>
      </c>
      <c r="B2" s="100" t="s">
        <v>283</v>
      </c>
      <c r="C2" s="101" t="s">
        <v>284</v>
      </c>
      <c r="D2" s="102" t="s">
        <v>285</v>
      </c>
      <c r="E2" s="102" t="s">
        <v>286</v>
      </c>
      <c r="F2" s="102" t="s">
        <v>287</v>
      </c>
      <c r="G2" s="102" t="s">
        <v>288</v>
      </c>
      <c r="H2" s="103" t="s">
        <v>289</v>
      </c>
      <c r="I2" s="101" t="s">
        <v>290</v>
      </c>
      <c r="J2" s="101" t="s">
        <v>291</v>
      </c>
      <c r="K2" s="103" t="s">
        <v>292</v>
      </c>
      <c r="L2" s="101" t="s">
        <v>293</v>
      </c>
      <c r="M2" s="101" t="s">
        <v>294</v>
      </c>
    </row>
    <row r="3" spans="1:13" ht="30" x14ac:dyDescent="0.25">
      <c r="A3" s="44" t="s">
        <v>62</v>
      </c>
      <c r="C3" s="6" t="s">
        <v>295</v>
      </c>
      <c r="E3" t="s">
        <v>65</v>
      </c>
      <c r="F3" t="s">
        <v>65</v>
      </c>
      <c r="H3" t="s">
        <v>65</v>
      </c>
      <c r="I3" s="6"/>
      <c r="L3" s="6"/>
      <c r="M3" s="39"/>
    </row>
    <row r="4" spans="1:13" ht="30" x14ac:dyDescent="0.25">
      <c r="A4" s="25" t="s">
        <v>70</v>
      </c>
      <c r="B4" s="1" t="s">
        <v>65</v>
      </c>
      <c r="C4" s="6" t="s">
        <v>65</v>
      </c>
      <c r="H4" t="s">
        <v>65</v>
      </c>
      <c r="I4" s="6" t="s">
        <v>65</v>
      </c>
      <c r="L4" s="6"/>
      <c r="M4" s="39"/>
    </row>
    <row r="5" spans="1:13" ht="30" x14ac:dyDescent="0.25">
      <c r="A5" s="25" t="s">
        <v>75</v>
      </c>
      <c r="C5" s="6" t="s">
        <v>296</v>
      </c>
      <c r="E5" t="s">
        <v>297</v>
      </c>
      <c r="I5" s="6"/>
      <c r="L5" s="6"/>
      <c r="M5" s="39"/>
    </row>
    <row r="6" spans="1:13" ht="30" x14ac:dyDescent="0.25">
      <c r="A6" s="25" t="s">
        <v>298</v>
      </c>
      <c r="C6" s="6" t="s">
        <v>299</v>
      </c>
      <c r="E6" t="s">
        <v>65</v>
      </c>
      <c r="F6" t="s">
        <v>65</v>
      </c>
      <c r="H6" t="s">
        <v>65</v>
      </c>
      <c r="I6" s="6" t="s">
        <v>65</v>
      </c>
      <c r="K6" t="s">
        <v>65</v>
      </c>
      <c r="L6" s="6"/>
      <c r="M6" s="39"/>
    </row>
    <row r="7" spans="1:13" x14ac:dyDescent="0.25">
      <c r="A7" s="25" t="s">
        <v>86</v>
      </c>
      <c r="B7" s="1" t="s">
        <v>65</v>
      </c>
      <c r="C7" s="6" t="s">
        <v>300</v>
      </c>
      <c r="E7" s="66"/>
      <c r="I7" s="6" t="s">
        <v>65</v>
      </c>
      <c r="L7" s="6"/>
      <c r="M7" s="39"/>
    </row>
    <row r="8" spans="1:13" ht="30" x14ac:dyDescent="0.25">
      <c r="A8" s="25" t="s">
        <v>91</v>
      </c>
      <c r="B8" s="1" t="s">
        <v>65</v>
      </c>
      <c r="C8" s="6" t="s">
        <v>296</v>
      </c>
      <c r="D8" t="s">
        <v>301</v>
      </c>
      <c r="E8" t="s">
        <v>302</v>
      </c>
      <c r="F8" t="s">
        <v>303</v>
      </c>
      <c r="G8" t="s">
        <v>303</v>
      </c>
      <c r="H8" t="s">
        <v>65</v>
      </c>
      <c r="I8" s="6"/>
      <c r="L8" s="6" t="s">
        <v>65</v>
      </c>
      <c r="M8" s="39"/>
    </row>
    <row r="9" spans="1:13" ht="45" x14ac:dyDescent="0.25">
      <c r="A9" s="25" t="s">
        <v>304</v>
      </c>
      <c r="B9" s="1" t="s">
        <v>65</v>
      </c>
      <c r="C9" s="6" t="s">
        <v>65</v>
      </c>
      <c r="F9" t="s">
        <v>65</v>
      </c>
      <c r="H9" t="s">
        <v>65</v>
      </c>
      <c r="I9" s="6" t="s">
        <v>65</v>
      </c>
      <c r="K9" t="s">
        <v>65</v>
      </c>
      <c r="L9" s="6"/>
      <c r="M9" s="39"/>
    </row>
    <row r="10" spans="1:13" ht="45" x14ac:dyDescent="0.25">
      <c r="A10" s="25" t="s">
        <v>102</v>
      </c>
      <c r="B10" s="1" t="s">
        <v>65</v>
      </c>
      <c r="C10" s="6" t="s">
        <v>299</v>
      </c>
      <c r="D10" t="s">
        <v>305</v>
      </c>
      <c r="E10" t="s">
        <v>306</v>
      </c>
      <c r="F10" t="s">
        <v>303</v>
      </c>
      <c r="I10" s="6" t="s">
        <v>65</v>
      </c>
      <c r="L10" s="6"/>
      <c r="M10" s="39"/>
    </row>
    <row r="11" spans="1:13" ht="75" x14ac:dyDescent="0.25">
      <c r="A11" s="25" t="s">
        <v>307</v>
      </c>
      <c r="B11" s="1" t="s">
        <v>65</v>
      </c>
      <c r="C11" s="6" t="s">
        <v>65</v>
      </c>
      <c r="F11" t="s">
        <v>65</v>
      </c>
      <c r="H11" t="s">
        <v>65</v>
      </c>
      <c r="I11" s="6" t="s">
        <v>65</v>
      </c>
      <c r="L11" s="6" t="s">
        <v>65</v>
      </c>
      <c r="M11" s="39"/>
    </row>
    <row r="12" spans="1:13" ht="30" x14ac:dyDescent="0.25">
      <c r="A12" s="65" t="s">
        <v>114</v>
      </c>
      <c r="C12" s="6" t="s">
        <v>65</v>
      </c>
      <c r="D12" t="s">
        <v>65</v>
      </c>
      <c r="E12" t="s">
        <v>65</v>
      </c>
      <c r="H12" t="s">
        <v>65</v>
      </c>
      <c r="I12" s="6"/>
      <c r="L12" s="6"/>
      <c r="M12" s="39"/>
    </row>
    <row r="13" spans="1:13" ht="30" x14ac:dyDescent="0.25">
      <c r="A13" s="25" t="s">
        <v>120</v>
      </c>
      <c r="C13" s="6"/>
      <c r="E13" t="s">
        <v>65</v>
      </c>
      <c r="F13" t="s">
        <v>65</v>
      </c>
      <c r="I13" s="6"/>
      <c r="K13" t="s">
        <v>65</v>
      </c>
      <c r="L13" s="6"/>
      <c r="M13" s="39"/>
    </row>
    <row r="14" spans="1:13" ht="45" x14ac:dyDescent="0.25">
      <c r="A14" s="25" t="s">
        <v>126</v>
      </c>
      <c r="C14" s="28" t="s">
        <v>308</v>
      </c>
      <c r="I14" s="6"/>
      <c r="L14" s="6"/>
      <c r="M14" s="39"/>
    </row>
    <row r="15" spans="1:13" ht="45" x14ac:dyDescent="0.25">
      <c r="A15" s="25" t="s">
        <v>309</v>
      </c>
      <c r="B15" s="1" t="s">
        <v>65</v>
      </c>
      <c r="C15" s="6" t="s">
        <v>299</v>
      </c>
      <c r="D15" t="s">
        <v>296</v>
      </c>
      <c r="E15" t="s">
        <v>65</v>
      </c>
      <c r="F15" t="s">
        <v>65</v>
      </c>
      <c r="G15" t="s">
        <v>65</v>
      </c>
      <c r="H15" t="s">
        <v>65</v>
      </c>
      <c r="I15" s="6" t="s">
        <v>65</v>
      </c>
      <c r="K15" t="s">
        <v>65</v>
      </c>
      <c r="L15" s="6"/>
      <c r="M15" s="39"/>
    </row>
    <row r="16" spans="1:13" ht="45" x14ac:dyDescent="0.25">
      <c r="A16" s="25" t="s">
        <v>134</v>
      </c>
      <c r="B16" s="1" t="s">
        <v>65</v>
      </c>
      <c r="C16" s="6" t="s">
        <v>296</v>
      </c>
      <c r="D16" t="s">
        <v>310</v>
      </c>
      <c r="E16" t="s">
        <v>65</v>
      </c>
      <c r="H16" t="s">
        <v>65</v>
      </c>
      <c r="I16" s="6" t="s">
        <v>65</v>
      </c>
      <c r="L16" s="6" t="s">
        <v>65</v>
      </c>
      <c r="M16" s="39"/>
    </row>
    <row r="17" spans="1:13" ht="45" x14ac:dyDescent="0.25">
      <c r="A17" s="25" t="s">
        <v>311</v>
      </c>
      <c r="B17" s="1" t="s">
        <v>65</v>
      </c>
      <c r="C17" s="6" t="s">
        <v>296</v>
      </c>
      <c r="D17" t="s">
        <v>301</v>
      </c>
      <c r="E17" t="s">
        <v>302</v>
      </c>
      <c r="F17" t="s">
        <v>303</v>
      </c>
      <c r="G17" t="s">
        <v>303</v>
      </c>
      <c r="I17" s="6"/>
      <c r="L17" s="6" t="s">
        <v>65</v>
      </c>
      <c r="M17" s="39"/>
    </row>
    <row r="18" spans="1:13" ht="45" x14ac:dyDescent="0.25">
      <c r="A18" s="78" t="s">
        <v>144</v>
      </c>
      <c r="C18" s="6" t="s">
        <v>312</v>
      </c>
      <c r="D18" t="s">
        <v>312</v>
      </c>
      <c r="E18" t="s">
        <v>312</v>
      </c>
      <c r="I18" s="6"/>
      <c r="L18" s="6"/>
      <c r="M18" s="39"/>
    </row>
    <row r="19" spans="1:13" ht="45" x14ac:dyDescent="0.25">
      <c r="A19" s="25" t="s">
        <v>149</v>
      </c>
      <c r="B19" s="1" t="s">
        <v>65</v>
      </c>
      <c r="C19" s="28" t="s">
        <v>308</v>
      </c>
      <c r="E19" t="s">
        <v>65</v>
      </c>
      <c r="F19" t="s">
        <v>65</v>
      </c>
      <c r="G19" t="s">
        <v>65</v>
      </c>
      <c r="H19" t="s">
        <v>65</v>
      </c>
      <c r="I19" s="6" t="s">
        <v>65</v>
      </c>
      <c r="K19" t="s">
        <v>65</v>
      </c>
      <c r="L19" s="6"/>
      <c r="M19" s="39"/>
    </row>
    <row r="20" spans="1:13" ht="30" x14ac:dyDescent="0.25">
      <c r="A20" s="25" t="s">
        <v>153</v>
      </c>
      <c r="C20" s="6" t="s">
        <v>296</v>
      </c>
      <c r="E20" t="s">
        <v>313</v>
      </c>
      <c r="I20" s="6"/>
      <c r="L20" s="6"/>
      <c r="M20" s="39"/>
    </row>
    <row r="21" spans="1:13" ht="45" x14ac:dyDescent="0.25">
      <c r="A21" s="25" t="s">
        <v>314</v>
      </c>
      <c r="B21" s="1" t="s">
        <v>65</v>
      </c>
      <c r="C21" s="6" t="s">
        <v>65</v>
      </c>
      <c r="E21" t="s">
        <v>65</v>
      </c>
      <c r="H21" t="s">
        <v>65</v>
      </c>
      <c r="I21" s="6"/>
      <c r="K21" t="s">
        <v>65</v>
      </c>
      <c r="L21" s="6"/>
      <c r="M21" s="39"/>
    </row>
    <row r="22" spans="1:13" ht="60" x14ac:dyDescent="0.25">
      <c r="A22" s="25" t="s">
        <v>162</v>
      </c>
      <c r="B22" s="1" t="s">
        <v>65</v>
      </c>
      <c r="C22" s="6" t="s">
        <v>65</v>
      </c>
      <c r="D22" t="s">
        <v>65</v>
      </c>
      <c r="E22" t="s">
        <v>65</v>
      </c>
      <c r="F22" t="s">
        <v>65</v>
      </c>
      <c r="I22" s="6"/>
      <c r="L22" s="6" t="s">
        <v>65</v>
      </c>
      <c r="M22" s="39"/>
    </row>
    <row r="23" spans="1:13" ht="45" x14ac:dyDescent="0.25">
      <c r="A23" s="25" t="s">
        <v>166</v>
      </c>
      <c r="C23" s="6" t="s">
        <v>299</v>
      </c>
      <c r="E23" t="s">
        <v>65</v>
      </c>
      <c r="F23" t="s">
        <v>65</v>
      </c>
      <c r="I23" s="6"/>
      <c r="L23" s="6"/>
      <c r="M23" s="39"/>
    </row>
    <row r="24" spans="1:13" ht="30" x14ac:dyDescent="0.25">
      <c r="A24" s="25" t="s">
        <v>170</v>
      </c>
      <c r="B24" s="1" t="s">
        <v>65</v>
      </c>
      <c r="C24" s="6" t="s">
        <v>296</v>
      </c>
      <c r="D24" t="s">
        <v>310</v>
      </c>
      <c r="E24" t="s">
        <v>297</v>
      </c>
      <c r="H24" t="s">
        <v>65</v>
      </c>
      <c r="I24" s="6" t="s">
        <v>65</v>
      </c>
      <c r="L24" s="6"/>
      <c r="M24" s="39"/>
    </row>
    <row r="25" spans="1:13" ht="45" x14ac:dyDescent="0.25">
      <c r="A25" s="25" t="s">
        <v>315</v>
      </c>
      <c r="B25" s="1" t="s">
        <v>65</v>
      </c>
      <c r="C25" s="6" t="s">
        <v>65</v>
      </c>
      <c r="H25" t="s">
        <v>65</v>
      </c>
      <c r="I25" s="6" t="s">
        <v>65</v>
      </c>
      <c r="K25" t="s">
        <v>65</v>
      </c>
      <c r="L25" s="6"/>
      <c r="M25" s="39"/>
    </row>
    <row r="26" spans="1:13" ht="30" x14ac:dyDescent="0.25">
      <c r="A26" s="25" t="s">
        <v>182</v>
      </c>
      <c r="C26" s="6" t="s">
        <v>316</v>
      </c>
      <c r="D26" t="s">
        <v>316</v>
      </c>
      <c r="E26" t="s">
        <v>316</v>
      </c>
      <c r="H26" t="s">
        <v>65</v>
      </c>
      <c r="I26" s="6" t="s">
        <v>65</v>
      </c>
      <c r="L26" s="6"/>
      <c r="M26" s="39"/>
    </row>
    <row r="27" spans="1:13" ht="30" x14ac:dyDescent="0.25">
      <c r="A27" s="25" t="s">
        <v>186</v>
      </c>
      <c r="C27" s="6" t="s">
        <v>65</v>
      </c>
      <c r="D27" t="s">
        <v>65</v>
      </c>
      <c r="H27" t="s">
        <v>65</v>
      </c>
      <c r="I27" s="6"/>
      <c r="L27" s="6"/>
      <c r="M27" s="39"/>
    </row>
    <row r="28" spans="1:13" ht="45" x14ac:dyDescent="0.25">
      <c r="A28" s="25" t="s">
        <v>190</v>
      </c>
      <c r="C28" s="6" t="s">
        <v>65</v>
      </c>
      <c r="F28" t="s">
        <v>303</v>
      </c>
      <c r="I28" s="6"/>
      <c r="L28" s="6"/>
      <c r="M28" s="39"/>
    </row>
    <row r="29" spans="1:13" ht="45" x14ac:dyDescent="0.25">
      <c r="A29" s="25" t="s">
        <v>317</v>
      </c>
      <c r="B29" s="1" t="s">
        <v>65</v>
      </c>
      <c r="C29" s="6" t="s">
        <v>299</v>
      </c>
      <c r="E29" t="s">
        <v>313</v>
      </c>
      <c r="I29" s="6" t="s">
        <v>65</v>
      </c>
      <c r="J29" t="s">
        <v>65</v>
      </c>
      <c r="K29" t="s">
        <v>65</v>
      </c>
      <c r="L29" s="6"/>
      <c r="M29" s="39"/>
    </row>
    <row r="30" spans="1:13" ht="45" x14ac:dyDescent="0.25">
      <c r="A30" s="25" t="s">
        <v>196</v>
      </c>
      <c r="B30" s="1" t="s">
        <v>65</v>
      </c>
      <c r="C30" s="6" t="s">
        <v>296</v>
      </c>
      <c r="E30" t="s">
        <v>318</v>
      </c>
      <c r="I30" s="6"/>
      <c r="L30" s="6" t="s">
        <v>65</v>
      </c>
      <c r="M30" s="39"/>
    </row>
    <row r="31" spans="1:13" ht="45" x14ac:dyDescent="0.25">
      <c r="A31" s="25" t="s">
        <v>200</v>
      </c>
      <c r="C31" s="6" t="s">
        <v>319</v>
      </c>
      <c r="D31" t="s">
        <v>319</v>
      </c>
      <c r="E31" t="s">
        <v>319</v>
      </c>
      <c r="I31" s="6"/>
      <c r="L31" s="6"/>
      <c r="M31" s="39"/>
    </row>
    <row r="32" spans="1:13" ht="30" x14ac:dyDescent="0.25">
      <c r="A32" s="25" t="s">
        <v>320</v>
      </c>
      <c r="C32" s="28" t="s">
        <v>321</v>
      </c>
      <c r="D32" s="10" t="s">
        <v>321</v>
      </c>
      <c r="F32" t="s">
        <v>65</v>
      </c>
      <c r="I32" s="6"/>
      <c r="L32" s="6"/>
      <c r="M32" s="39"/>
    </row>
    <row r="33" spans="1:13" ht="45" x14ac:dyDescent="0.25">
      <c r="A33" s="25" t="s">
        <v>322</v>
      </c>
      <c r="B33" s="1" t="s">
        <v>65</v>
      </c>
      <c r="C33" s="6" t="s">
        <v>312</v>
      </c>
      <c r="D33" t="s">
        <v>312</v>
      </c>
      <c r="E33" t="s">
        <v>312</v>
      </c>
      <c r="F33" t="s">
        <v>65</v>
      </c>
      <c r="G33" t="s">
        <v>312</v>
      </c>
      <c r="H33" t="s">
        <v>65</v>
      </c>
      <c r="I33" s="6"/>
      <c r="J33" t="s">
        <v>65</v>
      </c>
      <c r="L33" s="6"/>
      <c r="M33" s="39"/>
    </row>
    <row r="34" spans="1:13" ht="60" x14ac:dyDescent="0.25">
      <c r="A34" s="25" t="s">
        <v>213</v>
      </c>
      <c r="B34" s="1" t="s">
        <v>65</v>
      </c>
      <c r="C34" s="6" t="s">
        <v>299</v>
      </c>
      <c r="D34" t="s">
        <v>323</v>
      </c>
      <c r="E34" t="s">
        <v>324</v>
      </c>
      <c r="F34" t="s">
        <v>325</v>
      </c>
      <c r="I34" s="6" t="s">
        <v>65</v>
      </c>
      <c r="K34" t="s">
        <v>65</v>
      </c>
      <c r="L34" s="6"/>
      <c r="M34" s="39"/>
    </row>
    <row r="35" spans="1:13" ht="30" x14ac:dyDescent="0.25">
      <c r="A35" s="25" t="s">
        <v>216</v>
      </c>
      <c r="B35" s="1" t="s">
        <v>65</v>
      </c>
      <c r="C35" s="6" t="s">
        <v>299</v>
      </c>
      <c r="D35" t="s">
        <v>326</v>
      </c>
      <c r="E35" t="s">
        <v>313</v>
      </c>
      <c r="F35" t="s">
        <v>65</v>
      </c>
      <c r="G35" t="s">
        <v>65</v>
      </c>
      <c r="H35" t="s">
        <v>65</v>
      </c>
      <c r="I35" s="6"/>
      <c r="J35" t="s">
        <v>65</v>
      </c>
      <c r="K35" t="s">
        <v>65</v>
      </c>
      <c r="L35" s="6"/>
      <c r="M35" s="39"/>
    </row>
    <row r="36" spans="1:13" ht="30" x14ac:dyDescent="0.25">
      <c r="A36" s="25" t="s">
        <v>221</v>
      </c>
      <c r="C36" s="6" t="s">
        <v>296</v>
      </c>
      <c r="I36" s="6"/>
      <c r="L36" s="6"/>
      <c r="M36" s="39"/>
    </row>
    <row r="37" spans="1:13" ht="75" x14ac:dyDescent="0.25">
      <c r="A37" s="25" t="s">
        <v>327</v>
      </c>
      <c r="C37" s="28" t="s">
        <v>308</v>
      </c>
      <c r="D37" t="s">
        <v>65</v>
      </c>
      <c r="E37" t="s">
        <v>297</v>
      </c>
      <c r="F37" t="s">
        <v>65</v>
      </c>
      <c r="I37" s="6"/>
      <c r="L37" s="6"/>
      <c r="M37" s="39"/>
    </row>
    <row r="38" spans="1:13" ht="45" x14ac:dyDescent="0.25">
      <c r="A38" s="25" t="s">
        <v>230</v>
      </c>
      <c r="C38" s="6" t="s">
        <v>296</v>
      </c>
      <c r="D38" t="s">
        <v>65</v>
      </c>
      <c r="E38" t="s">
        <v>65</v>
      </c>
      <c r="F38" t="s">
        <v>65</v>
      </c>
      <c r="I38" s="6"/>
      <c r="L38" s="6"/>
      <c r="M38" s="39"/>
    </row>
    <row r="39" spans="1:13" ht="30" x14ac:dyDescent="0.25">
      <c r="A39" s="25" t="s">
        <v>328</v>
      </c>
      <c r="C39" s="6" t="s">
        <v>296</v>
      </c>
      <c r="I39" s="6"/>
      <c r="L39" s="6"/>
      <c r="M39" s="39"/>
    </row>
    <row r="40" spans="1:13" ht="45" x14ac:dyDescent="0.25">
      <c r="A40" s="25" t="s">
        <v>238</v>
      </c>
      <c r="C40" s="6"/>
      <c r="I40" s="6"/>
      <c r="L40" s="6"/>
      <c r="M40" s="39"/>
    </row>
    <row r="41" spans="1:13" ht="45" x14ac:dyDescent="0.25">
      <c r="A41" s="25" t="s">
        <v>242</v>
      </c>
      <c r="B41" s="1" t="s">
        <v>65</v>
      </c>
      <c r="C41" s="28" t="s">
        <v>308</v>
      </c>
      <c r="E41" t="s">
        <v>329</v>
      </c>
      <c r="F41" t="s">
        <v>65</v>
      </c>
      <c r="H41" t="s">
        <v>65</v>
      </c>
      <c r="I41" s="6" t="s">
        <v>65</v>
      </c>
      <c r="J41" t="s">
        <v>65</v>
      </c>
      <c r="L41" s="6"/>
      <c r="M41" s="39"/>
    </row>
    <row r="42" spans="1:13" ht="30" x14ac:dyDescent="0.25">
      <c r="A42" s="25" t="s">
        <v>247</v>
      </c>
      <c r="B42" s="1" t="s">
        <v>65</v>
      </c>
      <c r="C42" s="6"/>
      <c r="E42" t="s">
        <v>65</v>
      </c>
      <c r="G42" t="s">
        <v>65</v>
      </c>
      <c r="H42" t="s">
        <v>65</v>
      </c>
      <c r="I42" s="6" t="s">
        <v>65</v>
      </c>
      <c r="J42" t="s">
        <v>65</v>
      </c>
      <c r="K42" t="s">
        <v>65</v>
      </c>
      <c r="L42" s="6"/>
      <c r="M42" s="39" t="s">
        <v>65</v>
      </c>
    </row>
    <row r="43" spans="1:13" ht="45" x14ac:dyDescent="0.25">
      <c r="A43" s="25" t="s">
        <v>330</v>
      </c>
      <c r="C43" s="6" t="s">
        <v>65</v>
      </c>
      <c r="E43" t="s">
        <v>313</v>
      </c>
      <c r="I43" s="6"/>
      <c r="L43" s="6"/>
      <c r="M43" s="39"/>
    </row>
    <row r="44" spans="1:13" ht="60" x14ac:dyDescent="0.25">
      <c r="A44" s="25" t="s">
        <v>255</v>
      </c>
      <c r="C44" s="6" t="s">
        <v>299</v>
      </c>
      <c r="I44" s="6" t="s">
        <v>65</v>
      </c>
      <c r="L44" s="6"/>
      <c r="M44" s="39"/>
    </row>
    <row r="45" spans="1:13" ht="45" x14ac:dyDescent="0.25">
      <c r="A45" s="25" t="s">
        <v>260</v>
      </c>
      <c r="C45" s="6" t="s">
        <v>65</v>
      </c>
      <c r="D45" t="s">
        <v>65</v>
      </c>
      <c r="E45" t="s">
        <v>65</v>
      </c>
      <c r="I45" s="6"/>
      <c r="J45" t="s">
        <v>65</v>
      </c>
      <c r="L45" s="6"/>
      <c r="M45" s="39"/>
    </row>
    <row r="46" spans="1:13" ht="30" x14ac:dyDescent="0.25">
      <c r="A46" s="25" t="s">
        <v>264</v>
      </c>
      <c r="B46" s="1" t="s">
        <v>65</v>
      </c>
      <c r="C46" s="6" t="s">
        <v>65</v>
      </c>
      <c r="H46" t="s">
        <v>65</v>
      </c>
      <c r="I46" s="6" t="s">
        <v>65</v>
      </c>
      <c r="L46" s="6"/>
      <c r="M46" s="39"/>
    </row>
    <row r="47" spans="1:13" ht="45" x14ac:dyDescent="0.25">
      <c r="A47" s="25" t="s">
        <v>331</v>
      </c>
      <c r="C47" s="6" t="s">
        <v>299</v>
      </c>
      <c r="E47" t="s">
        <v>332</v>
      </c>
      <c r="F47" t="s">
        <v>333</v>
      </c>
      <c r="I47" s="6"/>
      <c r="J47" t="s">
        <v>65</v>
      </c>
      <c r="K47" t="s">
        <v>65</v>
      </c>
      <c r="L47" s="6"/>
      <c r="M47" s="39"/>
    </row>
    <row r="48" spans="1:13" ht="45" x14ac:dyDescent="0.25">
      <c r="A48" s="24" t="s">
        <v>274</v>
      </c>
      <c r="B48" s="1" t="s">
        <v>65</v>
      </c>
      <c r="C48" s="51" t="s">
        <v>316</v>
      </c>
      <c r="D48" s="49" t="s">
        <v>316</v>
      </c>
      <c r="E48" s="49" t="s">
        <v>316</v>
      </c>
      <c r="F48" s="49"/>
      <c r="G48" s="49"/>
      <c r="H48" s="49" t="s">
        <v>65</v>
      </c>
      <c r="I48" s="51" t="s">
        <v>65</v>
      </c>
      <c r="J48" s="49"/>
      <c r="K48" s="49"/>
      <c r="L48" s="51" t="s">
        <v>65</v>
      </c>
      <c r="M48" s="52"/>
    </row>
  </sheetData>
  <mergeCells count="3">
    <mergeCell ref="L1:M1"/>
    <mergeCell ref="I1:K1"/>
    <mergeCell ref="C1:H1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DF9F1-3B33-4755-9099-C746D1337D4F}">
  <dimension ref="A1:F48"/>
  <sheetViews>
    <sheetView zoomScaleNormal="100" workbookViewId="0">
      <selection activeCell="C10" sqref="C10"/>
    </sheetView>
  </sheetViews>
  <sheetFormatPr baseColWidth="10" defaultColWidth="8.85546875" defaultRowHeight="15" x14ac:dyDescent="0.25"/>
  <cols>
    <col min="1" max="1" width="67.42578125" style="10" customWidth="1"/>
    <col min="2" max="2" width="14.7109375" style="10" customWidth="1"/>
    <col min="3" max="3" width="68.7109375" customWidth="1"/>
    <col min="4" max="4" width="22.42578125" customWidth="1"/>
    <col min="5" max="5" width="17.7109375" style="4" customWidth="1"/>
    <col min="6" max="6" width="16.7109375" style="4" customWidth="1"/>
  </cols>
  <sheetData>
    <row r="1" spans="1:6" x14ac:dyDescent="0.25">
      <c r="A1" s="9"/>
      <c r="B1" s="122" t="s">
        <v>334</v>
      </c>
      <c r="C1" s="123"/>
      <c r="D1" s="112" t="s">
        <v>335</v>
      </c>
      <c r="E1" s="113"/>
      <c r="F1" s="114"/>
    </row>
    <row r="2" spans="1:6" ht="60" x14ac:dyDescent="0.25">
      <c r="A2" s="57" t="s">
        <v>50</v>
      </c>
      <c r="B2" s="21" t="s">
        <v>336</v>
      </c>
      <c r="C2" s="60" t="s">
        <v>337</v>
      </c>
      <c r="D2" s="7" t="s">
        <v>338</v>
      </c>
      <c r="E2" s="22" t="s">
        <v>339</v>
      </c>
      <c r="F2" s="23" t="s">
        <v>340</v>
      </c>
    </row>
    <row r="3" spans="1:6" ht="30" x14ac:dyDescent="0.25">
      <c r="A3" s="10" t="s">
        <v>62</v>
      </c>
      <c r="B3" s="55"/>
      <c r="C3" s="61"/>
      <c r="D3" s="5" t="s">
        <v>341</v>
      </c>
      <c r="F3" s="26">
        <v>167</v>
      </c>
    </row>
    <row r="4" spans="1:6" ht="30" x14ac:dyDescent="0.25">
      <c r="A4" s="10" t="s">
        <v>70</v>
      </c>
      <c r="B4" s="55"/>
      <c r="C4" s="61" t="s">
        <v>342</v>
      </c>
      <c r="D4" s="5" t="s">
        <v>343</v>
      </c>
      <c r="F4" s="26">
        <v>93</v>
      </c>
    </row>
    <row r="5" spans="1:6" ht="30" x14ac:dyDescent="0.25">
      <c r="A5" s="10" t="s">
        <v>75</v>
      </c>
      <c r="B5" s="55"/>
      <c r="C5" s="61" t="s">
        <v>344</v>
      </c>
      <c r="D5" s="5" t="s">
        <v>341</v>
      </c>
      <c r="F5" s="26"/>
    </row>
    <row r="6" spans="1:6" ht="30" x14ac:dyDescent="0.25">
      <c r="A6" s="10" t="s">
        <v>298</v>
      </c>
      <c r="B6" s="55" t="s">
        <v>345</v>
      </c>
      <c r="C6" s="62" t="s">
        <v>346</v>
      </c>
      <c r="D6" s="5" t="s">
        <v>343</v>
      </c>
      <c r="E6" s="4">
        <v>1359</v>
      </c>
      <c r="F6" s="26">
        <v>1311</v>
      </c>
    </row>
    <row r="7" spans="1:6" x14ac:dyDescent="0.25">
      <c r="A7" s="10" t="s">
        <v>86</v>
      </c>
      <c r="B7" s="55"/>
      <c r="C7" s="61" t="s">
        <v>347</v>
      </c>
      <c r="D7" s="5" t="s">
        <v>341</v>
      </c>
      <c r="F7" s="26">
        <v>301</v>
      </c>
    </row>
    <row r="8" spans="1:6" ht="30" x14ac:dyDescent="0.25">
      <c r="A8" s="10" t="s">
        <v>91</v>
      </c>
      <c r="B8" s="55" t="s">
        <v>348</v>
      </c>
      <c r="C8" s="62" t="s">
        <v>349</v>
      </c>
      <c r="D8" s="5" t="s">
        <v>341</v>
      </c>
      <c r="E8" s="4">
        <v>57464</v>
      </c>
      <c r="F8" s="26">
        <v>31659</v>
      </c>
    </row>
    <row r="9" spans="1:6" ht="30" x14ac:dyDescent="0.25">
      <c r="A9" s="10" t="s">
        <v>304</v>
      </c>
      <c r="B9" s="55"/>
      <c r="C9" s="61" t="s">
        <v>350</v>
      </c>
      <c r="D9" s="5" t="s">
        <v>343</v>
      </c>
      <c r="F9" s="26">
        <v>469</v>
      </c>
    </row>
    <row r="10" spans="1:6" ht="30" x14ac:dyDescent="0.25">
      <c r="A10" s="10" t="s">
        <v>102</v>
      </c>
      <c r="B10" s="55"/>
      <c r="C10" s="61" t="s">
        <v>351</v>
      </c>
      <c r="D10" s="5" t="s">
        <v>341</v>
      </c>
      <c r="F10" s="26">
        <v>21664</v>
      </c>
    </row>
    <row r="11" spans="1:6" ht="45" x14ac:dyDescent="0.25">
      <c r="A11" s="10" t="s">
        <v>307</v>
      </c>
      <c r="B11" s="55" t="s">
        <v>352</v>
      </c>
      <c r="C11" s="61" t="s">
        <v>342</v>
      </c>
      <c r="D11" s="5" t="s">
        <v>343</v>
      </c>
      <c r="F11" s="26"/>
    </row>
    <row r="12" spans="1:6" ht="30" x14ac:dyDescent="0.25">
      <c r="A12" s="10" t="s">
        <v>114</v>
      </c>
      <c r="B12" s="55"/>
      <c r="C12" s="61"/>
      <c r="D12" s="5" t="s">
        <v>341</v>
      </c>
      <c r="F12" s="26">
        <v>17620</v>
      </c>
    </row>
    <row r="13" spans="1:6" x14ac:dyDescent="0.25">
      <c r="A13" s="10" t="s">
        <v>120</v>
      </c>
      <c r="B13" s="55"/>
      <c r="C13" s="61" t="s">
        <v>353</v>
      </c>
      <c r="D13" s="5" t="s">
        <v>343</v>
      </c>
      <c r="F13" s="26"/>
    </row>
    <row r="14" spans="1:6" ht="30" x14ac:dyDescent="0.25">
      <c r="A14" s="10" t="s">
        <v>126</v>
      </c>
      <c r="B14" s="55"/>
      <c r="C14" s="61"/>
      <c r="D14" s="5" t="s">
        <v>341</v>
      </c>
      <c r="F14" s="26">
        <v>82000</v>
      </c>
    </row>
    <row r="15" spans="1:6" ht="30" x14ac:dyDescent="0.25">
      <c r="A15" s="10" t="s">
        <v>309</v>
      </c>
      <c r="B15" s="55" t="s">
        <v>348</v>
      </c>
      <c r="C15" s="62" t="s">
        <v>354</v>
      </c>
      <c r="D15" s="5" t="s">
        <v>341</v>
      </c>
      <c r="F15" s="104" t="s">
        <v>355</v>
      </c>
    </row>
    <row r="16" spans="1:6" ht="30" x14ac:dyDescent="0.25">
      <c r="A16" s="10" t="s">
        <v>134</v>
      </c>
      <c r="B16" s="55"/>
      <c r="C16" s="61" t="s">
        <v>356</v>
      </c>
      <c r="D16" s="5" t="s">
        <v>341</v>
      </c>
      <c r="E16" s="4">
        <v>20616</v>
      </c>
      <c r="F16" s="26">
        <v>12462</v>
      </c>
    </row>
    <row r="17" spans="1:6" ht="30" x14ac:dyDescent="0.25">
      <c r="A17" s="10" t="s">
        <v>311</v>
      </c>
      <c r="B17" s="55" t="s">
        <v>348</v>
      </c>
      <c r="C17" s="61" t="s">
        <v>357</v>
      </c>
      <c r="D17" s="5"/>
      <c r="E17" s="4">
        <v>57464</v>
      </c>
      <c r="F17" s="26">
        <v>49234</v>
      </c>
    </row>
    <row r="18" spans="1:6" ht="30" x14ac:dyDescent="0.25">
      <c r="A18" s="12" t="s">
        <v>144</v>
      </c>
      <c r="B18" s="55"/>
      <c r="C18" s="61"/>
      <c r="D18" s="5"/>
      <c r="F18" s="26"/>
    </row>
    <row r="19" spans="1:6" ht="45" x14ac:dyDescent="0.25">
      <c r="A19" s="10" t="s">
        <v>149</v>
      </c>
      <c r="B19" s="55" t="s">
        <v>352</v>
      </c>
      <c r="C19" s="61" t="s">
        <v>353</v>
      </c>
      <c r="D19" s="5"/>
      <c r="F19" s="26"/>
    </row>
    <row r="20" spans="1:6" ht="30" x14ac:dyDescent="0.25">
      <c r="A20" s="10" t="s">
        <v>153</v>
      </c>
      <c r="B20" s="55"/>
      <c r="C20" s="61" t="s">
        <v>356</v>
      </c>
      <c r="D20" s="5" t="s">
        <v>341</v>
      </c>
      <c r="E20" s="4">
        <v>16430</v>
      </c>
      <c r="F20" s="26">
        <v>2263</v>
      </c>
    </row>
    <row r="21" spans="1:6" ht="30" x14ac:dyDescent="0.25">
      <c r="A21" s="10" t="s">
        <v>314</v>
      </c>
      <c r="B21" s="55"/>
      <c r="C21" s="62" t="s">
        <v>358</v>
      </c>
      <c r="D21" s="5" t="s">
        <v>341</v>
      </c>
      <c r="E21" s="4">
        <v>29493</v>
      </c>
      <c r="F21" s="26">
        <v>1069</v>
      </c>
    </row>
    <row r="22" spans="1:6" ht="45" x14ac:dyDescent="0.25">
      <c r="A22" s="10" t="s">
        <v>162</v>
      </c>
      <c r="B22" s="55"/>
      <c r="C22" s="62" t="s">
        <v>359</v>
      </c>
      <c r="D22" s="5" t="s">
        <v>341</v>
      </c>
      <c r="F22" s="26"/>
    </row>
    <row r="23" spans="1:6" ht="30" x14ac:dyDescent="0.25">
      <c r="A23" s="10" t="s">
        <v>166</v>
      </c>
      <c r="B23" s="55"/>
      <c r="C23" s="61" t="s">
        <v>356</v>
      </c>
      <c r="D23" s="5" t="s">
        <v>341</v>
      </c>
      <c r="F23" s="26">
        <v>1228</v>
      </c>
    </row>
    <row r="24" spans="1:6" ht="30" x14ac:dyDescent="0.25">
      <c r="A24" s="10" t="s">
        <v>170</v>
      </c>
      <c r="B24" s="55"/>
      <c r="C24" s="62" t="s">
        <v>347</v>
      </c>
      <c r="D24" s="5"/>
      <c r="F24" s="26">
        <v>49835</v>
      </c>
    </row>
    <row r="25" spans="1:6" ht="30" x14ac:dyDescent="0.25">
      <c r="A25" s="10" t="s">
        <v>315</v>
      </c>
      <c r="B25" s="55"/>
      <c r="C25" s="61"/>
      <c r="D25" s="5" t="s">
        <v>360</v>
      </c>
      <c r="F25" s="26"/>
    </row>
    <row r="26" spans="1:6" ht="30" x14ac:dyDescent="0.25">
      <c r="A26" s="10" t="s">
        <v>182</v>
      </c>
      <c r="B26" s="55"/>
      <c r="C26" s="61"/>
      <c r="D26" s="5"/>
      <c r="F26" s="26"/>
    </row>
    <row r="27" spans="1:6" ht="30" x14ac:dyDescent="0.25">
      <c r="A27" s="10" t="s">
        <v>186</v>
      </c>
      <c r="B27" s="55" t="s">
        <v>361</v>
      </c>
      <c r="C27" s="61" t="s">
        <v>347</v>
      </c>
      <c r="D27" s="5" t="s">
        <v>341</v>
      </c>
      <c r="F27" s="26">
        <v>526</v>
      </c>
    </row>
    <row r="28" spans="1:6" ht="30" x14ac:dyDescent="0.25">
      <c r="A28" s="10" t="s">
        <v>190</v>
      </c>
      <c r="B28" s="55"/>
      <c r="C28" s="62" t="s">
        <v>362</v>
      </c>
      <c r="D28" s="5"/>
      <c r="F28" s="26"/>
    </row>
    <row r="29" spans="1:6" ht="45" x14ac:dyDescent="0.25">
      <c r="A29" s="10" t="s">
        <v>317</v>
      </c>
      <c r="B29" s="55" t="s">
        <v>352</v>
      </c>
      <c r="C29" s="61" t="s">
        <v>363</v>
      </c>
      <c r="D29" s="5" t="s">
        <v>343</v>
      </c>
      <c r="F29" s="26">
        <v>28</v>
      </c>
    </row>
    <row r="30" spans="1:6" ht="30" x14ac:dyDescent="0.25">
      <c r="A30" s="10" t="s">
        <v>196</v>
      </c>
      <c r="B30" s="55"/>
      <c r="C30" s="61"/>
      <c r="D30" s="5"/>
      <c r="F30" s="26"/>
    </row>
    <row r="31" spans="1:6" ht="30" x14ac:dyDescent="0.25">
      <c r="A31" s="10" t="s">
        <v>200</v>
      </c>
      <c r="B31" s="55"/>
      <c r="C31" s="61" t="s">
        <v>356</v>
      </c>
      <c r="D31" s="5"/>
      <c r="F31" s="26"/>
    </row>
    <row r="32" spans="1:6" ht="30" x14ac:dyDescent="0.25">
      <c r="A32" s="10" t="s">
        <v>320</v>
      </c>
      <c r="B32" s="55" t="s">
        <v>361</v>
      </c>
      <c r="C32" s="61" t="s">
        <v>364</v>
      </c>
      <c r="D32" s="5" t="s">
        <v>341</v>
      </c>
      <c r="F32" s="26"/>
    </row>
    <row r="33" spans="1:6" ht="30" x14ac:dyDescent="0.25">
      <c r="A33" s="10" t="s">
        <v>322</v>
      </c>
      <c r="B33" s="55" t="s">
        <v>348</v>
      </c>
      <c r="C33" s="62"/>
      <c r="D33" s="5"/>
      <c r="F33" s="26"/>
    </row>
    <row r="34" spans="1:6" ht="45" x14ac:dyDescent="0.25">
      <c r="A34" s="10" t="s">
        <v>213</v>
      </c>
      <c r="B34" s="55"/>
      <c r="C34" s="62" t="s">
        <v>358</v>
      </c>
      <c r="D34" s="5" t="s">
        <v>341</v>
      </c>
      <c r="F34" s="26">
        <v>3683</v>
      </c>
    </row>
    <row r="35" spans="1:6" ht="30" x14ac:dyDescent="0.25">
      <c r="A35" s="10" t="s">
        <v>216</v>
      </c>
      <c r="B35" s="55"/>
      <c r="C35" s="62" t="s">
        <v>365</v>
      </c>
      <c r="D35" s="5" t="s">
        <v>341</v>
      </c>
      <c r="F35" s="26"/>
    </row>
    <row r="36" spans="1:6" ht="30" x14ac:dyDescent="0.25">
      <c r="A36" s="10" t="s">
        <v>221</v>
      </c>
      <c r="B36" s="55"/>
      <c r="C36" s="61" t="s">
        <v>363</v>
      </c>
      <c r="D36" s="5" t="s">
        <v>341</v>
      </c>
      <c r="F36" s="104">
        <v>4880</v>
      </c>
    </row>
    <row r="37" spans="1:6" ht="45" x14ac:dyDescent="0.25">
      <c r="A37" s="10" t="s">
        <v>327</v>
      </c>
      <c r="B37" s="55"/>
      <c r="C37" s="61" t="s">
        <v>364</v>
      </c>
      <c r="D37" s="5" t="s">
        <v>343</v>
      </c>
      <c r="F37" s="26"/>
    </row>
    <row r="38" spans="1:6" ht="30" x14ac:dyDescent="0.25">
      <c r="A38" s="10" t="s">
        <v>230</v>
      </c>
      <c r="B38" s="55" t="s">
        <v>361</v>
      </c>
      <c r="C38" s="61" t="s">
        <v>356</v>
      </c>
      <c r="D38" s="5" t="s">
        <v>341</v>
      </c>
      <c r="F38" s="26">
        <v>16961</v>
      </c>
    </row>
    <row r="39" spans="1:6" ht="30" x14ac:dyDescent="0.25">
      <c r="A39" s="10" t="s">
        <v>328</v>
      </c>
      <c r="B39" s="55"/>
      <c r="C39" s="63"/>
      <c r="D39" s="5"/>
      <c r="E39" s="58"/>
      <c r="F39" s="59"/>
    </row>
    <row r="40" spans="1:6" ht="30" x14ac:dyDescent="0.25">
      <c r="A40" s="10" t="s">
        <v>238</v>
      </c>
      <c r="B40" s="55"/>
      <c r="C40" s="61" t="s">
        <v>342</v>
      </c>
      <c r="D40" s="5" t="s">
        <v>343</v>
      </c>
      <c r="F40" s="26"/>
    </row>
    <row r="41" spans="1:6" ht="30" x14ac:dyDescent="0.25">
      <c r="A41" s="10" t="s">
        <v>242</v>
      </c>
      <c r="B41" s="55"/>
      <c r="C41" s="61" t="s">
        <v>347</v>
      </c>
      <c r="D41" s="5" t="s">
        <v>341</v>
      </c>
      <c r="E41" s="4">
        <v>83510</v>
      </c>
      <c r="F41" s="26">
        <v>2480</v>
      </c>
    </row>
    <row r="42" spans="1:6" ht="45" x14ac:dyDescent="0.25">
      <c r="A42" s="10" t="s">
        <v>247</v>
      </c>
      <c r="B42" s="55" t="s">
        <v>352</v>
      </c>
      <c r="C42" s="62" t="s">
        <v>353</v>
      </c>
      <c r="D42" s="5" t="s">
        <v>343</v>
      </c>
      <c r="F42" s="26">
        <v>76</v>
      </c>
    </row>
    <row r="43" spans="1:6" ht="30" x14ac:dyDescent="0.25">
      <c r="A43" s="10" t="s">
        <v>330</v>
      </c>
      <c r="B43" s="55"/>
      <c r="C43" s="61" t="s">
        <v>347</v>
      </c>
      <c r="D43" s="5" t="s">
        <v>343</v>
      </c>
      <c r="F43" s="26"/>
    </row>
    <row r="44" spans="1:6" ht="30" x14ac:dyDescent="0.25">
      <c r="A44" s="10" t="s">
        <v>255</v>
      </c>
      <c r="B44" s="55"/>
      <c r="C44" s="61" t="s">
        <v>366</v>
      </c>
      <c r="D44" s="5" t="s">
        <v>341</v>
      </c>
      <c r="F44" s="26"/>
    </row>
    <row r="45" spans="1:6" ht="30" x14ac:dyDescent="0.25">
      <c r="A45" s="10" t="s">
        <v>260</v>
      </c>
      <c r="B45" s="55"/>
      <c r="C45" s="61" t="s">
        <v>367</v>
      </c>
      <c r="D45" s="5"/>
      <c r="F45" s="26">
        <v>54456</v>
      </c>
    </row>
    <row r="46" spans="1:6" x14ac:dyDescent="0.25">
      <c r="A46" s="10" t="s">
        <v>264</v>
      </c>
      <c r="B46" s="55"/>
      <c r="C46" s="62" t="s">
        <v>368</v>
      </c>
      <c r="D46" s="5" t="s">
        <v>341</v>
      </c>
      <c r="F46" s="26">
        <v>7096</v>
      </c>
    </row>
    <row r="47" spans="1:6" ht="30" x14ac:dyDescent="0.25">
      <c r="A47" s="10" t="s">
        <v>331</v>
      </c>
      <c r="B47" s="55"/>
      <c r="C47" s="61"/>
      <c r="D47" s="5"/>
      <c r="F47" s="26"/>
    </row>
    <row r="48" spans="1:6" ht="30" x14ac:dyDescent="0.25">
      <c r="A48" s="10" t="s">
        <v>274</v>
      </c>
      <c r="B48" s="56"/>
      <c r="C48" s="64" t="s">
        <v>351</v>
      </c>
      <c r="D48" s="53" t="s">
        <v>341</v>
      </c>
      <c r="E48" s="41"/>
      <c r="F48" s="40"/>
    </row>
  </sheetData>
  <mergeCells count="2">
    <mergeCell ref="B1:C1"/>
    <mergeCell ref="D1:F1"/>
  </mergeCells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AEC22-E640-486D-9B60-D4A4C68D6F72}">
  <dimension ref="A1:D48"/>
  <sheetViews>
    <sheetView zoomScaleNormal="100" workbookViewId="0">
      <selection sqref="A1:XFD1"/>
    </sheetView>
  </sheetViews>
  <sheetFormatPr baseColWidth="10" defaultColWidth="8.85546875" defaultRowHeight="15" x14ac:dyDescent="0.25"/>
  <cols>
    <col min="1" max="1" width="61.85546875" style="10" customWidth="1"/>
    <col min="2" max="2" width="39.28515625" customWidth="1"/>
    <col min="3" max="3" width="16.42578125" customWidth="1"/>
    <col min="4" max="4" width="35.42578125" customWidth="1"/>
  </cols>
  <sheetData>
    <row r="1" spans="1:4" x14ac:dyDescent="0.25">
      <c r="A1" s="12"/>
      <c r="B1" s="19" t="s">
        <v>369</v>
      </c>
      <c r="C1" s="124" t="s">
        <v>370</v>
      </c>
      <c r="D1" s="125"/>
    </row>
    <row r="2" spans="1:4" x14ac:dyDescent="0.25">
      <c r="A2" s="44" t="s">
        <v>50</v>
      </c>
      <c r="B2" s="26" t="s">
        <v>371</v>
      </c>
      <c r="C2" s="26" t="s">
        <v>372</v>
      </c>
      <c r="D2" s="26" t="s">
        <v>373</v>
      </c>
    </row>
    <row r="3" spans="1:4" ht="30" x14ac:dyDescent="0.25">
      <c r="A3" s="25" t="s">
        <v>62</v>
      </c>
      <c r="B3" s="38" t="s">
        <v>374</v>
      </c>
      <c r="C3" s="4" t="s">
        <v>375</v>
      </c>
      <c r="D3" s="39" t="s">
        <v>376</v>
      </c>
    </row>
    <row r="4" spans="1:4" ht="30" x14ac:dyDescent="0.25">
      <c r="A4" s="25" t="s">
        <v>70</v>
      </c>
      <c r="B4" s="39" t="s">
        <v>377</v>
      </c>
      <c r="C4" s="3" t="s">
        <v>378</v>
      </c>
      <c r="D4" s="39" t="s">
        <v>379</v>
      </c>
    </row>
    <row r="5" spans="1:4" ht="30" x14ac:dyDescent="0.25">
      <c r="A5" s="25" t="s">
        <v>75</v>
      </c>
      <c r="B5" s="39" t="s">
        <v>380</v>
      </c>
      <c r="C5" s="4" t="s">
        <v>381</v>
      </c>
      <c r="D5" s="39" t="s">
        <v>382</v>
      </c>
    </row>
    <row r="6" spans="1:4" ht="30" x14ac:dyDescent="0.25">
      <c r="A6" s="25" t="s">
        <v>83</v>
      </c>
      <c r="B6" s="39" t="s">
        <v>383</v>
      </c>
      <c r="C6" s="4" t="s">
        <v>378</v>
      </c>
      <c r="D6" s="39" t="s">
        <v>384</v>
      </c>
    </row>
    <row r="7" spans="1:4" x14ac:dyDescent="0.25">
      <c r="A7" s="25" t="s">
        <v>86</v>
      </c>
      <c r="B7" s="39" t="s">
        <v>383</v>
      </c>
      <c r="C7" s="4" t="s">
        <v>385</v>
      </c>
      <c r="D7" s="39" t="s">
        <v>386</v>
      </c>
    </row>
    <row r="8" spans="1:4" ht="30" x14ac:dyDescent="0.25">
      <c r="A8" s="25" t="s">
        <v>91</v>
      </c>
      <c r="B8" s="39" t="s">
        <v>387</v>
      </c>
      <c r="C8" s="3" t="s">
        <v>378</v>
      </c>
      <c r="D8" s="38" t="s">
        <v>388</v>
      </c>
    </row>
    <row r="9" spans="1:4" ht="30" x14ac:dyDescent="0.25">
      <c r="A9" s="25" t="s">
        <v>304</v>
      </c>
      <c r="B9" s="39" t="s">
        <v>377</v>
      </c>
      <c r="C9" s="3" t="s">
        <v>378</v>
      </c>
      <c r="D9" s="38" t="s">
        <v>389</v>
      </c>
    </row>
    <row r="10" spans="1:4" ht="30" x14ac:dyDescent="0.25">
      <c r="A10" s="25" t="s">
        <v>102</v>
      </c>
      <c r="B10" s="39" t="s">
        <v>387</v>
      </c>
      <c r="C10" s="4" t="s">
        <v>390</v>
      </c>
      <c r="D10" s="39" t="s">
        <v>391</v>
      </c>
    </row>
    <row r="11" spans="1:4" ht="45" x14ac:dyDescent="0.25">
      <c r="A11" s="25" t="s">
        <v>307</v>
      </c>
      <c r="B11" s="39" t="s">
        <v>383</v>
      </c>
      <c r="C11" s="4" t="s">
        <v>385</v>
      </c>
      <c r="D11" s="39" t="s">
        <v>392</v>
      </c>
    </row>
    <row r="12" spans="1:4" ht="30" x14ac:dyDescent="0.25">
      <c r="A12" s="25" t="s">
        <v>114</v>
      </c>
      <c r="B12" s="39" t="s">
        <v>383</v>
      </c>
      <c r="C12" s="4" t="s">
        <v>393</v>
      </c>
      <c r="D12" s="39" t="s">
        <v>394</v>
      </c>
    </row>
    <row r="13" spans="1:4" x14ac:dyDescent="0.25">
      <c r="A13" s="25" t="s">
        <v>120</v>
      </c>
      <c r="B13" s="39" t="s">
        <v>387</v>
      </c>
      <c r="C13" s="4" t="s">
        <v>375</v>
      </c>
      <c r="D13" s="39" t="s">
        <v>395</v>
      </c>
    </row>
    <row r="14" spans="1:4" ht="30" x14ac:dyDescent="0.25">
      <c r="A14" s="25" t="s">
        <v>126</v>
      </c>
      <c r="B14" s="39" t="s">
        <v>383</v>
      </c>
      <c r="C14" s="4" t="s">
        <v>385</v>
      </c>
      <c r="D14" s="39" t="s">
        <v>396</v>
      </c>
    </row>
    <row r="15" spans="1:4" ht="30" x14ac:dyDescent="0.25">
      <c r="A15" s="25" t="s">
        <v>309</v>
      </c>
      <c r="B15" s="39" t="s">
        <v>377</v>
      </c>
      <c r="C15" s="4" t="s">
        <v>397</v>
      </c>
      <c r="D15" s="39" t="s">
        <v>398</v>
      </c>
    </row>
    <row r="16" spans="1:4" ht="30" x14ac:dyDescent="0.25">
      <c r="A16" s="25" t="s">
        <v>134</v>
      </c>
      <c r="B16" s="39" t="s">
        <v>383</v>
      </c>
      <c r="C16" s="4" t="s">
        <v>385</v>
      </c>
      <c r="D16" s="39" t="s">
        <v>386</v>
      </c>
    </row>
    <row r="17" spans="1:4" ht="30" x14ac:dyDescent="0.25">
      <c r="A17" s="25" t="s">
        <v>311</v>
      </c>
      <c r="B17" s="39" t="s">
        <v>387</v>
      </c>
      <c r="C17" s="3" t="s">
        <v>397</v>
      </c>
      <c r="D17" s="38" t="s">
        <v>399</v>
      </c>
    </row>
    <row r="18" spans="1:4" ht="30" x14ac:dyDescent="0.25">
      <c r="A18" s="45" t="s">
        <v>144</v>
      </c>
      <c r="B18" s="39" t="s">
        <v>383</v>
      </c>
      <c r="C18" s="4" t="s">
        <v>385</v>
      </c>
      <c r="D18" s="39" t="s">
        <v>396</v>
      </c>
    </row>
    <row r="19" spans="1:4" ht="30" x14ac:dyDescent="0.25">
      <c r="A19" s="25" t="s">
        <v>149</v>
      </c>
      <c r="B19" s="39" t="s">
        <v>387</v>
      </c>
      <c r="C19" s="4" t="s">
        <v>378</v>
      </c>
      <c r="D19" s="39" t="s">
        <v>400</v>
      </c>
    </row>
    <row r="20" spans="1:4" ht="30" x14ac:dyDescent="0.25">
      <c r="A20" s="25" t="s">
        <v>153</v>
      </c>
      <c r="B20" s="39" t="s">
        <v>401</v>
      </c>
      <c r="C20" s="4" t="s">
        <v>378</v>
      </c>
      <c r="D20" s="39" t="s">
        <v>402</v>
      </c>
    </row>
    <row r="21" spans="1:4" ht="30" x14ac:dyDescent="0.25">
      <c r="A21" s="25" t="s">
        <v>314</v>
      </c>
      <c r="B21" s="39" t="s">
        <v>383</v>
      </c>
      <c r="C21" s="4" t="s">
        <v>385</v>
      </c>
      <c r="D21" s="39" t="s">
        <v>386</v>
      </c>
    </row>
    <row r="22" spans="1:4" ht="45" x14ac:dyDescent="0.25">
      <c r="A22" s="25" t="s">
        <v>162</v>
      </c>
      <c r="B22" s="39" t="s">
        <v>401</v>
      </c>
      <c r="C22" s="3" t="s">
        <v>378</v>
      </c>
      <c r="D22" s="38" t="s">
        <v>403</v>
      </c>
    </row>
    <row r="23" spans="1:4" ht="45" x14ac:dyDescent="0.25">
      <c r="A23" s="25" t="s">
        <v>166</v>
      </c>
      <c r="B23" s="39" t="s">
        <v>401</v>
      </c>
      <c r="C23" s="4" t="s">
        <v>378</v>
      </c>
      <c r="D23" s="39" t="s">
        <v>404</v>
      </c>
    </row>
    <row r="24" spans="1:4" ht="30" x14ac:dyDescent="0.25">
      <c r="A24" s="25" t="s">
        <v>170</v>
      </c>
      <c r="B24" s="39" t="s">
        <v>383</v>
      </c>
      <c r="C24" s="4" t="s">
        <v>385</v>
      </c>
      <c r="D24" s="39" t="s">
        <v>405</v>
      </c>
    </row>
    <row r="25" spans="1:4" ht="30" x14ac:dyDescent="0.25">
      <c r="A25" s="25" t="s">
        <v>315</v>
      </c>
      <c r="B25" s="39" t="s">
        <v>383</v>
      </c>
      <c r="C25" s="4" t="s">
        <v>378</v>
      </c>
      <c r="D25" s="39" t="s">
        <v>406</v>
      </c>
    </row>
    <row r="26" spans="1:4" ht="30" x14ac:dyDescent="0.25">
      <c r="A26" s="25" t="s">
        <v>182</v>
      </c>
      <c r="B26" s="39" t="s">
        <v>383</v>
      </c>
      <c r="C26" s="4" t="s">
        <v>385</v>
      </c>
      <c r="D26" s="39" t="s">
        <v>396</v>
      </c>
    </row>
    <row r="27" spans="1:4" ht="30" x14ac:dyDescent="0.25">
      <c r="A27" s="25" t="s">
        <v>186</v>
      </c>
      <c r="B27" s="39" t="s">
        <v>383</v>
      </c>
      <c r="C27" s="4" t="s">
        <v>375</v>
      </c>
      <c r="D27" s="39" t="s">
        <v>407</v>
      </c>
    </row>
    <row r="28" spans="1:4" ht="30" x14ac:dyDescent="0.25">
      <c r="A28" s="25" t="s">
        <v>190</v>
      </c>
      <c r="B28" s="39" t="s">
        <v>408</v>
      </c>
      <c r="C28" s="4" t="s">
        <v>385</v>
      </c>
      <c r="D28" s="39" t="s">
        <v>386</v>
      </c>
    </row>
    <row r="29" spans="1:4" ht="30" x14ac:dyDescent="0.25">
      <c r="A29" s="25" t="s">
        <v>317</v>
      </c>
      <c r="B29" s="26" t="s">
        <v>409</v>
      </c>
      <c r="C29" s="4" t="s">
        <v>378</v>
      </c>
      <c r="D29" s="39" t="s">
        <v>406</v>
      </c>
    </row>
    <row r="30" spans="1:4" ht="30" x14ac:dyDescent="0.25">
      <c r="A30" s="25" t="s">
        <v>196</v>
      </c>
      <c r="B30" s="39" t="s">
        <v>383</v>
      </c>
      <c r="C30" s="4" t="s">
        <v>381</v>
      </c>
      <c r="D30" s="39" t="s">
        <v>410</v>
      </c>
    </row>
    <row r="31" spans="1:4" ht="30" x14ac:dyDescent="0.25">
      <c r="A31" s="25" t="s">
        <v>200</v>
      </c>
      <c r="B31" s="39" t="s">
        <v>383</v>
      </c>
      <c r="C31" s="4" t="s">
        <v>378</v>
      </c>
      <c r="D31" s="39" t="s">
        <v>406</v>
      </c>
    </row>
    <row r="32" spans="1:4" ht="30" x14ac:dyDescent="0.25">
      <c r="A32" s="25" t="s">
        <v>320</v>
      </c>
      <c r="B32" s="39" t="s">
        <v>401</v>
      </c>
      <c r="C32" s="3" t="s">
        <v>393</v>
      </c>
      <c r="D32" s="39" t="s">
        <v>407</v>
      </c>
    </row>
    <row r="33" spans="1:4" ht="30" x14ac:dyDescent="0.25">
      <c r="A33" s="25" t="s">
        <v>322</v>
      </c>
      <c r="B33" s="39" t="s">
        <v>387</v>
      </c>
      <c r="C33" s="4" t="s">
        <v>397</v>
      </c>
      <c r="D33" s="39" t="s">
        <v>411</v>
      </c>
    </row>
    <row r="34" spans="1:4" ht="45" x14ac:dyDescent="0.25">
      <c r="A34" s="25" t="s">
        <v>213</v>
      </c>
      <c r="B34" s="39" t="s">
        <v>383</v>
      </c>
      <c r="C34" s="4" t="s">
        <v>385</v>
      </c>
      <c r="D34" s="39" t="s">
        <v>396</v>
      </c>
    </row>
    <row r="35" spans="1:4" ht="30" x14ac:dyDescent="0.25">
      <c r="A35" s="25" t="s">
        <v>216</v>
      </c>
      <c r="B35" s="39" t="s">
        <v>387</v>
      </c>
      <c r="C35" s="4" t="s">
        <v>412</v>
      </c>
      <c r="D35" s="39" t="s">
        <v>413</v>
      </c>
    </row>
    <row r="36" spans="1:4" ht="30" x14ac:dyDescent="0.25">
      <c r="A36" s="25" t="s">
        <v>221</v>
      </c>
      <c r="B36" s="39" t="s">
        <v>383</v>
      </c>
      <c r="C36" s="4" t="s">
        <v>393</v>
      </c>
      <c r="D36" s="39" t="s">
        <v>393</v>
      </c>
    </row>
    <row r="37" spans="1:4" ht="45" x14ac:dyDescent="0.25">
      <c r="A37" s="25" t="s">
        <v>327</v>
      </c>
      <c r="B37" s="39" t="s">
        <v>408</v>
      </c>
      <c r="C37" s="4" t="s">
        <v>385</v>
      </c>
      <c r="D37" s="39" t="s">
        <v>386</v>
      </c>
    </row>
    <row r="38" spans="1:4" ht="30" x14ac:dyDescent="0.25">
      <c r="A38" s="25" t="s">
        <v>230</v>
      </c>
      <c r="B38" s="39" t="s">
        <v>383</v>
      </c>
      <c r="C38" s="4" t="s">
        <v>393</v>
      </c>
      <c r="D38" s="39" t="s">
        <v>414</v>
      </c>
    </row>
    <row r="39" spans="1:4" ht="30" x14ac:dyDescent="0.25">
      <c r="A39" s="25" t="s">
        <v>328</v>
      </c>
      <c r="B39" s="39" t="s">
        <v>401</v>
      </c>
      <c r="C39" s="4" t="s">
        <v>378</v>
      </c>
      <c r="D39" s="39" t="s">
        <v>415</v>
      </c>
    </row>
    <row r="40" spans="1:4" ht="30" x14ac:dyDescent="0.25">
      <c r="A40" s="25" t="s">
        <v>238</v>
      </c>
      <c r="B40" s="26" t="s">
        <v>409</v>
      </c>
      <c r="C40" s="4" t="s">
        <v>385</v>
      </c>
      <c r="D40" s="39" t="s">
        <v>416</v>
      </c>
    </row>
    <row r="41" spans="1:4" ht="30" x14ac:dyDescent="0.25">
      <c r="A41" s="25" t="s">
        <v>242</v>
      </c>
      <c r="B41" s="39" t="s">
        <v>383</v>
      </c>
      <c r="C41" s="4" t="s">
        <v>385</v>
      </c>
      <c r="D41" s="39" t="s">
        <v>396</v>
      </c>
    </row>
    <row r="42" spans="1:4" ht="30" x14ac:dyDescent="0.25">
      <c r="A42" s="25" t="s">
        <v>247</v>
      </c>
      <c r="B42" s="39" t="s">
        <v>417</v>
      </c>
      <c r="C42" s="4" t="s">
        <v>381</v>
      </c>
      <c r="D42" s="39" t="s">
        <v>396</v>
      </c>
    </row>
    <row r="43" spans="1:4" ht="30" x14ac:dyDescent="0.25">
      <c r="A43" s="25" t="s">
        <v>330</v>
      </c>
      <c r="B43" s="26" t="s">
        <v>409</v>
      </c>
      <c r="C43" s="4" t="s">
        <v>378</v>
      </c>
      <c r="D43" s="39" t="s">
        <v>418</v>
      </c>
    </row>
    <row r="44" spans="1:4" ht="45" x14ac:dyDescent="0.25">
      <c r="A44" s="25" t="s">
        <v>255</v>
      </c>
      <c r="B44" s="39" t="s">
        <v>383</v>
      </c>
      <c r="C44" s="4" t="s">
        <v>385</v>
      </c>
      <c r="D44" s="39" t="s">
        <v>385</v>
      </c>
    </row>
    <row r="45" spans="1:4" ht="30" x14ac:dyDescent="0.25">
      <c r="A45" s="25" t="s">
        <v>260</v>
      </c>
      <c r="B45" s="39" t="s">
        <v>383</v>
      </c>
      <c r="C45" s="4" t="s">
        <v>390</v>
      </c>
      <c r="D45" s="39" t="s">
        <v>419</v>
      </c>
    </row>
    <row r="46" spans="1:4" ht="30" x14ac:dyDescent="0.25">
      <c r="A46" s="25" t="s">
        <v>264</v>
      </c>
      <c r="B46" s="39" t="s">
        <v>383</v>
      </c>
      <c r="C46" s="4" t="s">
        <v>385</v>
      </c>
      <c r="D46" s="39" t="s">
        <v>386</v>
      </c>
    </row>
    <row r="47" spans="1:4" ht="30" x14ac:dyDescent="0.25">
      <c r="A47" s="25" t="s">
        <v>331</v>
      </c>
      <c r="B47" s="39" t="s">
        <v>380</v>
      </c>
      <c r="C47" s="3" t="s">
        <v>393</v>
      </c>
      <c r="D47" s="38" t="s">
        <v>420</v>
      </c>
    </row>
    <row r="48" spans="1:4" ht="45" x14ac:dyDescent="0.25">
      <c r="A48" s="24" t="s">
        <v>274</v>
      </c>
      <c r="B48" s="52" t="s">
        <v>408</v>
      </c>
      <c r="C48" s="41" t="s">
        <v>385</v>
      </c>
      <c r="D48" s="52" t="s">
        <v>421</v>
      </c>
    </row>
  </sheetData>
  <mergeCells count="1">
    <mergeCell ref="C1:D1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F2EA9-BCDA-4FC7-B157-40F5D35E4384}">
  <dimension ref="A1:E48"/>
  <sheetViews>
    <sheetView workbookViewId="0">
      <selection sqref="A1:XFD1"/>
    </sheetView>
  </sheetViews>
  <sheetFormatPr baseColWidth="10" defaultColWidth="8.85546875" defaultRowHeight="15" x14ac:dyDescent="0.25"/>
  <cols>
    <col min="1" max="1" width="43.28515625" style="10" customWidth="1"/>
    <col min="2" max="2" width="20.7109375" style="10" customWidth="1"/>
    <col min="3" max="3" width="11" style="15" customWidth="1"/>
    <col min="4" max="4" width="40.28515625" customWidth="1"/>
    <col min="5" max="5" width="23.7109375" customWidth="1"/>
  </cols>
  <sheetData>
    <row r="1" spans="1:5" x14ac:dyDescent="0.25">
      <c r="A1" s="9"/>
      <c r="B1" s="112" t="s">
        <v>422</v>
      </c>
      <c r="C1" s="114"/>
      <c r="E1" s="17" t="s">
        <v>423</v>
      </c>
    </row>
    <row r="2" spans="1:5" ht="45" x14ac:dyDescent="0.25">
      <c r="A2" s="67" t="s">
        <v>50</v>
      </c>
      <c r="B2" s="14" t="s">
        <v>424</v>
      </c>
      <c r="C2" s="10" t="s">
        <v>425</v>
      </c>
      <c r="D2" s="71" t="s">
        <v>426</v>
      </c>
      <c r="E2" s="8" t="s">
        <v>427</v>
      </c>
    </row>
    <row r="3" spans="1:5" ht="30" x14ac:dyDescent="0.25">
      <c r="A3" s="68" t="s">
        <v>62</v>
      </c>
      <c r="B3" s="28" t="s">
        <v>428</v>
      </c>
      <c r="C3" s="79">
        <v>908</v>
      </c>
      <c r="D3" s="6"/>
      <c r="E3" s="54"/>
    </row>
    <row r="4" spans="1:5" ht="30" x14ac:dyDescent="0.25">
      <c r="A4" s="28" t="s">
        <v>70</v>
      </c>
      <c r="B4" s="28" t="s">
        <v>429</v>
      </c>
      <c r="C4" s="80">
        <v>11000</v>
      </c>
      <c r="D4" s="6" t="s">
        <v>430</v>
      </c>
      <c r="E4" s="54" t="s">
        <v>431</v>
      </c>
    </row>
    <row r="5" spans="1:5" ht="30" x14ac:dyDescent="0.25">
      <c r="A5" s="28" t="s">
        <v>75</v>
      </c>
      <c r="B5" s="28" t="s">
        <v>429</v>
      </c>
      <c r="C5" s="81">
        <v>82826</v>
      </c>
      <c r="D5" s="6"/>
      <c r="E5" s="54" t="s">
        <v>431</v>
      </c>
    </row>
    <row r="6" spans="1:5" ht="30" x14ac:dyDescent="0.25">
      <c r="A6" s="28" t="s">
        <v>298</v>
      </c>
      <c r="B6" s="28" t="s">
        <v>432</v>
      </c>
      <c r="C6" s="79">
        <v>4682</v>
      </c>
      <c r="D6" s="6" t="s">
        <v>433</v>
      </c>
      <c r="E6" s="54"/>
    </row>
    <row r="7" spans="1:5" ht="30" x14ac:dyDescent="0.25">
      <c r="A7" s="28" t="s">
        <v>86</v>
      </c>
      <c r="B7" s="28" t="s">
        <v>434</v>
      </c>
      <c r="C7" s="79">
        <v>1600000</v>
      </c>
      <c r="D7" s="6" t="s">
        <v>48</v>
      </c>
      <c r="E7" s="54" t="s">
        <v>431</v>
      </c>
    </row>
    <row r="8" spans="1:5" ht="45" x14ac:dyDescent="0.25">
      <c r="A8" s="28" t="s">
        <v>91</v>
      </c>
      <c r="B8" s="28" t="s">
        <v>434</v>
      </c>
      <c r="C8" s="79">
        <v>1608741</v>
      </c>
      <c r="D8" s="6" t="s">
        <v>435</v>
      </c>
      <c r="E8" s="54" t="s">
        <v>431</v>
      </c>
    </row>
    <row r="9" spans="1:5" ht="45" x14ac:dyDescent="0.25">
      <c r="A9" s="28" t="s">
        <v>304</v>
      </c>
      <c r="B9" s="28" t="s">
        <v>434</v>
      </c>
      <c r="C9" s="79">
        <v>104398</v>
      </c>
      <c r="D9" s="6"/>
      <c r="E9" s="54"/>
    </row>
    <row r="10" spans="1:5" ht="45" x14ac:dyDescent="0.25">
      <c r="A10" s="28" t="s">
        <v>102</v>
      </c>
      <c r="B10" s="28" t="s">
        <v>434</v>
      </c>
      <c r="C10" s="79">
        <v>3400000</v>
      </c>
      <c r="D10" s="6"/>
      <c r="E10" s="54" t="s">
        <v>431</v>
      </c>
    </row>
    <row r="11" spans="1:5" ht="75" x14ac:dyDescent="0.25">
      <c r="A11" s="28" t="s">
        <v>307</v>
      </c>
      <c r="B11" s="28" t="s">
        <v>429</v>
      </c>
      <c r="C11" s="79">
        <v>1019437</v>
      </c>
      <c r="D11" s="6" t="s">
        <v>436</v>
      </c>
      <c r="E11" s="54"/>
    </row>
    <row r="12" spans="1:5" ht="45" x14ac:dyDescent="0.25">
      <c r="A12" s="69" t="s">
        <v>114</v>
      </c>
      <c r="B12" s="28" t="s">
        <v>437</v>
      </c>
      <c r="C12" s="79">
        <v>110910</v>
      </c>
      <c r="D12" s="72" t="s">
        <v>430</v>
      </c>
      <c r="E12" s="54" t="s">
        <v>431</v>
      </c>
    </row>
    <row r="13" spans="1:5" ht="60" x14ac:dyDescent="0.25">
      <c r="A13" s="28" t="s">
        <v>120</v>
      </c>
      <c r="B13" s="28" t="s">
        <v>438</v>
      </c>
      <c r="C13" s="79">
        <v>725</v>
      </c>
      <c r="D13" s="6"/>
      <c r="E13" s="54"/>
    </row>
    <row r="14" spans="1:5" ht="45" x14ac:dyDescent="0.25">
      <c r="A14" s="28" t="s">
        <v>126</v>
      </c>
      <c r="B14" s="28" t="s">
        <v>434</v>
      </c>
      <c r="C14" s="79">
        <v>28490650</v>
      </c>
      <c r="D14" s="6" t="s">
        <v>439</v>
      </c>
      <c r="E14" s="54" t="s">
        <v>431</v>
      </c>
    </row>
    <row r="15" spans="1:5" ht="60" x14ac:dyDescent="0.25">
      <c r="A15" s="28" t="s">
        <v>309</v>
      </c>
      <c r="B15" s="28" t="s">
        <v>434</v>
      </c>
      <c r="C15" s="79">
        <v>104752</v>
      </c>
      <c r="D15" s="6"/>
      <c r="E15" s="54" t="s">
        <v>431</v>
      </c>
    </row>
    <row r="16" spans="1:5" ht="45" x14ac:dyDescent="0.25">
      <c r="A16" s="28" t="s">
        <v>134</v>
      </c>
      <c r="B16" s="28" t="s">
        <v>440</v>
      </c>
      <c r="C16" s="79">
        <v>43967</v>
      </c>
      <c r="D16" s="6" t="s">
        <v>441</v>
      </c>
      <c r="E16" s="54"/>
    </row>
    <row r="17" spans="1:5" ht="45" x14ac:dyDescent="0.25">
      <c r="A17" s="28" t="s">
        <v>311</v>
      </c>
      <c r="B17" s="28" t="s">
        <v>434</v>
      </c>
      <c r="C17" s="79">
        <v>300000</v>
      </c>
      <c r="D17" s="6"/>
      <c r="E17" s="54" t="s">
        <v>431</v>
      </c>
    </row>
    <row r="18" spans="1:5" ht="45" x14ac:dyDescent="0.25">
      <c r="A18" s="70" t="s">
        <v>144</v>
      </c>
      <c r="B18" s="28" t="s">
        <v>434</v>
      </c>
      <c r="C18" s="79">
        <v>2400000</v>
      </c>
      <c r="D18" s="6" t="s">
        <v>435</v>
      </c>
      <c r="E18" s="54"/>
    </row>
    <row r="19" spans="1:5" ht="45" x14ac:dyDescent="0.25">
      <c r="A19" s="28" t="s">
        <v>149</v>
      </c>
      <c r="B19" s="28" t="s">
        <v>442</v>
      </c>
      <c r="C19" s="79">
        <v>1585</v>
      </c>
      <c r="D19" s="6" t="s">
        <v>443</v>
      </c>
      <c r="E19" s="54"/>
    </row>
    <row r="20" spans="1:5" ht="30" x14ac:dyDescent="0.25">
      <c r="A20" s="28" t="s">
        <v>153</v>
      </c>
      <c r="B20" s="28" t="s">
        <v>444</v>
      </c>
      <c r="C20" s="79">
        <v>6498</v>
      </c>
      <c r="D20" s="6"/>
      <c r="E20" s="54"/>
    </row>
    <row r="21" spans="1:5" ht="45" x14ac:dyDescent="0.25">
      <c r="A21" s="28" t="s">
        <v>314</v>
      </c>
      <c r="B21" s="28" t="s">
        <v>12</v>
      </c>
      <c r="C21" s="79">
        <v>6993</v>
      </c>
      <c r="D21" s="6" t="s">
        <v>441</v>
      </c>
      <c r="E21" s="54"/>
    </row>
    <row r="22" spans="1:5" ht="60" x14ac:dyDescent="0.25">
      <c r="A22" s="28" t="s">
        <v>162</v>
      </c>
      <c r="B22" s="28" t="s">
        <v>429</v>
      </c>
      <c r="C22" s="80">
        <v>28563</v>
      </c>
      <c r="D22" s="6" t="s">
        <v>435</v>
      </c>
      <c r="E22" s="54" t="s">
        <v>431</v>
      </c>
    </row>
    <row r="23" spans="1:5" ht="45" x14ac:dyDescent="0.25">
      <c r="A23" s="28" t="s">
        <v>166</v>
      </c>
      <c r="B23" s="28" t="s">
        <v>445</v>
      </c>
      <c r="C23" s="79">
        <v>30570</v>
      </c>
      <c r="D23" s="6" t="s">
        <v>446</v>
      </c>
      <c r="E23" s="54"/>
    </row>
    <row r="24" spans="1:5" ht="30" x14ac:dyDescent="0.25">
      <c r="A24" s="28" t="s">
        <v>170</v>
      </c>
      <c r="B24" s="28" t="s">
        <v>434</v>
      </c>
      <c r="C24" s="79">
        <v>1881020</v>
      </c>
      <c r="D24" s="6"/>
      <c r="E24" s="54"/>
    </row>
    <row r="25" spans="1:5" ht="45" x14ac:dyDescent="0.25">
      <c r="A25" s="28" t="s">
        <v>315</v>
      </c>
      <c r="B25" s="28" t="s">
        <v>447</v>
      </c>
      <c r="C25" s="80">
        <v>5124</v>
      </c>
      <c r="D25" s="6"/>
      <c r="E25" s="54"/>
    </row>
    <row r="26" spans="1:5" ht="30" x14ac:dyDescent="0.25">
      <c r="A26" s="28" t="s">
        <v>182</v>
      </c>
      <c r="B26" s="28" t="s">
        <v>448</v>
      </c>
      <c r="C26" s="79">
        <v>54960</v>
      </c>
      <c r="D26" s="6"/>
      <c r="E26" s="54" t="s">
        <v>431</v>
      </c>
    </row>
    <row r="27" spans="1:5" ht="30" x14ac:dyDescent="0.25">
      <c r="A27" s="28" t="s">
        <v>186</v>
      </c>
      <c r="B27" s="28" t="s">
        <v>434</v>
      </c>
      <c r="C27" s="79">
        <v>48000</v>
      </c>
      <c r="D27" s="6" t="s">
        <v>435</v>
      </c>
      <c r="E27" s="54" t="s">
        <v>431</v>
      </c>
    </row>
    <row r="28" spans="1:5" ht="45" x14ac:dyDescent="0.25">
      <c r="A28" s="28" t="s">
        <v>190</v>
      </c>
      <c r="B28" s="28" t="s">
        <v>442</v>
      </c>
      <c r="C28" s="79">
        <v>27782</v>
      </c>
      <c r="D28" s="6" t="s">
        <v>446</v>
      </c>
      <c r="E28" s="54" t="s">
        <v>431</v>
      </c>
    </row>
    <row r="29" spans="1:5" ht="45" x14ac:dyDescent="0.25">
      <c r="A29" s="28" t="s">
        <v>317</v>
      </c>
      <c r="B29" s="28" t="s">
        <v>449</v>
      </c>
      <c r="C29" s="79">
        <v>11028</v>
      </c>
      <c r="D29" s="6" t="s">
        <v>450</v>
      </c>
      <c r="E29" s="54"/>
    </row>
    <row r="30" spans="1:5" ht="45" x14ac:dyDescent="0.25">
      <c r="A30" s="28" t="s">
        <v>196</v>
      </c>
      <c r="B30" s="28" t="s">
        <v>7</v>
      </c>
      <c r="C30" s="79">
        <v>39550</v>
      </c>
      <c r="D30" s="6" t="s">
        <v>48</v>
      </c>
      <c r="E30" s="54" t="s">
        <v>431</v>
      </c>
    </row>
    <row r="31" spans="1:5" ht="45" x14ac:dyDescent="0.25">
      <c r="A31" s="28" t="s">
        <v>200</v>
      </c>
      <c r="B31" s="28" t="s">
        <v>451</v>
      </c>
      <c r="C31" s="79">
        <v>18529</v>
      </c>
      <c r="D31" s="6" t="s">
        <v>430</v>
      </c>
      <c r="E31" s="54"/>
    </row>
    <row r="32" spans="1:5" ht="45" x14ac:dyDescent="0.25">
      <c r="A32" s="28" t="s">
        <v>320</v>
      </c>
      <c r="B32" s="28" t="s">
        <v>429</v>
      </c>
      <c r="C32" s="79">
        <v>14173</v>
      </c>
      <c r="D32" s="6" t="s">
        <v>452</v>
      </c>
      <c r="E32" s="54" t="s">
        <v>431</v>
      </c>
    </row>
    <row r="33" spans="1:5" ht="45" x14ac:dyDescent="0.25">
      <c r="A33" s="28" t="s">
        <v>322</v>
      </c>
      <c r="B33" s="28" t="s">
        <v>31</v>
      </c>
      <c r="C33" s="79">
        <v>11313</v>
      </c>
      <c r="D33" s="6" t="s">
        <v>453</v>
      </c>
      <c r="E33" s="54"/>
    </row>
    <row r="34" spans="1:5" ht="60" x14ac:dyDescent="0.25">
      <c r="A34" s="28" t="s">
        <v>213</v>
      </c>
      <c r="B34" s="28" t="s">
        <v>434</v>
      </c>
      <c r="C34" s="79">
        <v>2844733</v>
      </c>
      <c r="D34" s="6" t="s">
        <v>435</v>
      </c>
      <c r="E34" s="54"/>
    </row>
    <row r="35" spans="1:5" ht="30" x14ac:dyDescent="0.25">
      <c r="A35" s="28" t="s">
        <v>216</v>
      </c>
      <c r="B35" s="28" t="s">
        <v>434</v>
      </c>
      <c r="C35" s="79">
        <v>1800000</v>
      </c>
      <c r="D35" s="6" t="s">
        <v>454</v>
      </c>
      <c r="E35" s="54" t="s">
        <v>431</v>
      </c>
    </row>
    <row r="36" spans="1:5" ht="45" x14ac:dyDescent="0.25">
      <c r="A36" s="28" t="s">
        <v>221</v>
      </c>
      <c r="B36" s="28" t="s">
        <v>429</v>
      </c>
      <c r="C36" s="79">
        <v>46520</v>
      </c>
      <c r="D36" s="6"/>
      <c r="E36" s="54" t="s">
        <v>431</v>
      </c>
    </row>
    <row r="37" spans="1:5" ht="75" x14ac:dyDescent="0.25">
      <c r="A37" s="28" t="s">
        <v>327</v>
      </c>
      <c r="B37" s="28" t="s">
        <v>432</v>
      </c>
      <c r="C37" s="80">
        <v>298284</v>
      </c>
      <c r="D37" s="6" t="s">
        <v>453</v>
      </c>
      <c r="E37" s="54" t="s">
        <v>431</v>
      </c>
    </row>
    <row r="38" spans="1:5" ht="45" x14ac:dyDescent="0.25">
      <c r="A38" s="28" t="s">
        <v>230</v>
      </c>
      <c r="B38" s="28" t="s">
        <v>429</v>
      </c>
      <c r="C38" s="79">
        <v>13851</v>
      </c>
      <c r="D38" s="6" t="s">
        <v>435</v>
      </c>
      <c r="E38" s="54" t="s">
        <v>431</v>
      </c>
    </row>
    <row r="39" spans="1:5" ht="30" x14ac:dyDescent="0.25">
      <c r="A39" s="28" t="s">
        <v>328</v>
      </c>
      <c r="B39" s="28" t="s">
        <v>455</v>
      </c>
      <c r="C39" s="79">
        <v>2216</v>
      </c>
      <c r="D39" s="6" t="s">
        <v>456</v>
      </c>
      <c r="E39" s="54" t="s">
        <v>431</v>
      </c>
    </row>
    <row r="40" spans="1:5" ht="45" x14ac:dyDescent="0.25">
      <c r="A40" s="28" t="s">
        <v>238</v>
      </c>
      <c r="B40" s="28" t="s">
        <v>457</v>
      </c>
      <c r="C40" s="79">
        <v>118922</v>
      </c>
      <c r="D40" s="6"/>
      <c r="E40" s="54"/>
    </row>
    <row r="41" spans="1:5" ht="45" x14ac:dyDescent="0.25">
      <c r="A41" s="28" t="s">
        <v>242</v>
      </c>
      <c r="B41" s="28" t="s">
        <v>434</v>
      </c>
      <c r="C41" s="79">
        <v>3478438</v>
      </c>
      <c r="D41" s="6" t="s">
        <v>435</v>
      </c>
      <c r="E41" s="54" t="s">
        <v>431</v>
      </c>
    </row>
    <row r="42" spans="1:5" ht="45" x14ac:dyDescent="0.25">
      <c r="A42" s="28" t="s">
        <v>247</v>
      </c>
      <c r="B42" s="28" t="s">
        <v>458</v>
      </c>
      <c r="C42" s="79">
        <v>21880</v>
      </c>
      <c r="D42" s="6" t="s">
        <v>459</v>
      </c>
      <c r="E42" s="54" t="s">
        <v>431</v>
      </c>
    </row>
    <row r="43" spans="1:5" ht="45" x14ac:dyDescent="0.25">
      <c r="A43" s="28" t="s">
        <v>330</v>
      </c>
      <c r="B43" s="28" t="s">
        <v>460</v>
      </c>
      <c r="C43" s="79">
        <v>27319</v>
      </c>
      <c r="D43" s="6" t="s">
        <v>461</v>
      </c>
      <c r="E43" s="54"/>
    </row>
    <row r="44" spans="1:5" ht="60" x14ac:dyDescent="0.25">
      <c r="A44" s="28" t="s">
        <v>255</v>
      </c>
      <c r="B44" s="28" t="s">
        <v>434</v>
      </c>
      <c r="C44" s="79">
        <v>6475218</v>
      </c>
      <c r="D44" s="6" t="s">
        <v>48</v>
      </c>
      <c r="E44" s="54"/>
    </row>
    <row r="45" spans="1:5" ht="45" x14ac:dyDescent="0.25">
      <c r="A45" s="28" t="s">
        <v>260</v>
      </c>
      <c r="B45" s="28" t="s">
        <v>434</v>
      </c>
      <c r="C45" s="79">
        <v>241744</v>
      </c>
      <c r="D45" s="6" t="s">
        <v>446</v>
      </c>
      <c r="E45" s="54" t="s">
        <v>431</v>
      </c>
    </row>
    <row r="46" spans="1:5" ht="30" x14ac:dyDescent="0.25">
      <c r="A46" s="28" t="s">
        <v>264</v>
      </c>
      <c r="B46" s="28" t="s">
        <v>434</v>
      </c>
      <c r="C46" s="79">
        <v>1063489</v>
      </c>
      <c r="D46" s="6" t="s">
        <v>435</v>
      </c>
      <c r="E46" s="54" t="s">
        <v>431</v>
      </c>
    </row>
    <row r="47" spans="1:5" ht="45" x14ac:dyDescent="0.25">
      <c r="A47" s="28" t="s">
        <v>331</v>
      </c>
      <c r="B47" s="28" t="s">
        <v>434</v>
      </c>
      <c r="C47" s="79">
        <v>31679</v>
      </c>
      <c r="D47" s="6"/>
      <c r="E47" s="54" t="s">
        <v>431</v>
      </c>
    </row>
    <row r="48" spans="1:5" ht="60" x14ac:dyDescent="0.25">
      <c r="A48" s="30" t="s">
        <v>274</v>
      </c>
      <c r="B48" s="30" t="s">
        <v>434</v>
      </c>
      <c r="C48" s="82">
        <v>710194</v>
      </c>
      <c r="D48" s="51"/>
      <c r="E48" s="18" t="s">
        <v>431</v>
      </c>
    </row>
  </sheetData>
  <mergeCells count="1">
    <mergeCell ref="B1:C1"/>
  </mergeCell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A8C64-8BC4-4BBA-A65F-315D342A8014}">
  <dimension ref="A1:O48"/>
  <sheetViews>
    <sheetView zoomScaleNormal="100" workbookViewId="0">
      <selection sqref="A1:XFD1"/>
    </sheetView>
  </sheetViews>
  <sheetFormatPr baseColWidth="10" defaultColWidth="8.85546875" defaultRowHeight="15" x14ac:dyDescent="0.25"/>
  <cols>
    <col min="1" max="2" width="35.7109375" style="10" customWidth="1"/>
    <col min="3" max="3" width="10.5703125" style="10" customWidth="1"/>
    <col min="4" max="4" width="12.42578125" style="20" customWidth="1"/>
    <col min="5" max="5" width="17.85546875" style="10" customWidth="1"/>
    <col min="6" max="6" width="16.5703125" style="10" customWidth="1"/>
    <col min="7" max="7" width="11.28515625" style="10" customWidth="1"/>
    <col min="8" max="8" width="13.5703125" style="10" customWidth="1"/>
    <col min="9" max="9" width="13" style="10" customWidth="1"/>
    <col min="10" max="10" width="18.140625" style="10" customWidth="1"/>
    <col min="11" max="11" width="22.7109375" style="20" customWidth="1"/>
    <col min="12" max="12" width="12.28515625" customWidth="1"/>
    <col min="13" max="13" width="19.140625" style="10" customWidth="1"/>
    <col min="14" max="14" width="54.7109375" customWidth="1"/>
    <col min="15" max="15" width="12.7109375" customWidth="1"/>
  </cols>
  <sheetData>
    <row r="1" spans="1:15" x14ac:dyDescent="0.25">
      <c r="A1" s="9"/>
      <c r="B1" s="12"/>
      <c r="C1" s="112" t="s">
        <v>462</v>
      </c>
      <c r="D1" s="113"/>
      <c r="E1" s="114"/>
      <c r="F1" s="113" t="s">
        <v>463</v>
      </c>
      <c r="G1" s="113"/>
      <c r="H1" s="113"/>
      <c r="I1" s="113"/>
      <c r="J1" s="112" t="s">
        <v>464</v>
      </c>
      <c r="K1" s="113"/>
      <c r="L1" s="113"/>
      <c r="M1" s="113"/>
      <c r="N1" s="122" t="s">
        <v>465</v>
      </c>
      <c r="O1" s="126"/>
    </row>
    <row r="2" spans="1:15" s="10" customFormat="1" ht="60" x14ac:dyDescent="0.25">
      <c r="A2" s="44" t="s">
        <v>50</v>
      </c>
      <c r="B2" s="30" t="s">
        <v>466</v>
      </c>
      <c r="C2" s="27" t="s">
        <v>467</v>
      </c>
      <c r="D2" s="27" t="s">
        <v>468</v>
      </c>
      <c r="E2" s="27" t="s">
        <v>469</v>
      </c>
      <c r="F2" s="46" t="s">
        <v>470</v>
      </c>
      <c r="G2" s="27" t="s">
        <v>471</v>
      </c>
      <c r="H2" s="27" t="s">
        <v>472</v>
      </c>
      <c r="I2" s="50" t="s">
        <v>473</v>
      </c>
      <c r="J2" s="29" t="s">
        <v>474</v>
      </c>
      <c r="K2" s="27" t="s">
        <v>475</v>
      </c>
      <c r="L2" s="27" t="s">
        <v>476</v>
      </c>
      <c r="M2" s="30" t="s">
        <v>477</v>
      </c>
      <c r="N2" s="31" t="s">
        <v>478</v>
      </c>
      <c r="O2" s="31" t="s">
        <v>479</v>
      </c>
    </row>
    <row r="3" spans="1:15" ht="60" x14ac:dyDescent="0.25">
      <c r="A3" s="44" t="s">
        <v>62</v>
      </c>
      <c r="C3" s="28"/>
      <c r="E3" s="32" t="s">
        <v>464</v>
      </c>
      <c r="J3" s="28" t="s">
        <v>480</v>
      </c>
      <c r="K3" s="20" t="s">
        <v>481</v>
      </c>
      <c r="L3" t="s">
        <v>482</v>
      </c>
      <c r="M3" s="10" t="s">
        <v>483</v>
      </c>
      <c r="N3" s="6"/>
      <c r="O3" s="32"/>
    </row>
    <row r="4" spans="1:15" ht="30" x14ac:dyDescent="0.25">
      <c r="A4" s="25" t="s">
        <v>70</v>
      </c>
      <c r="C4" s="28"/>
      <c r="E4" s="32" t="s">
        <v>463</v>
      </c>
      <c r="F4" s="10" t="s">
        <v>484</v>
      </c>
      <c r="I4" s="10" t="s">
        <v>65</v>
      </c>
      <c r="J4" s="28"/>
      <c r="N4" s="6"/>
      <c r="O4" s="39"/>
    </row>
    <row r="5" spans="1:15" ht="45" x14ac:dyDescent="0.25">
      <c r="A5" s="25" t="s">
        <v>75</v>
      </c>
      <c r="C5" s="28"/>
      <c r="E5" s="32" t="s">
        <v>464</v>
      </c>
      <c r="J5" s="28" t="s">
        <v>485</v>
      </c>
      <c r="K5" s="20" t="s">
        <v>486</v>
      </c>
      <c r="L5" t="s">
        <v>487</v>
      </c>
      <c r="M5" s="10" t="s">
        <v>488</v>
      </c>
      <c r="N5" s="6"/>
      <c r="O5" s="39"/>
    </row>
    <row r="6" spans="1:15" ht="45" x14ac:dyDescent="0.25">
      <c r="A6" s="25" t="s">
        <v>298</v>
      </c>
      <c r="C6" s="28" t="s">
        <v>489</v>
      </c>
      <c r="D6" s="20" t="s">
        <v>490</v>
      </c>
      <c r="E6" s="32" t="s">
        <v>491</v>
      </c>
      <c r="F6" s="10" t="s">
        <v>492</v>
      </c>
      <c r="G6" s="10" t="s">
        <v>493</v>
      </c>
      <c r="J6" s="28" t="s">
        <v>494</v>
      </c>
      <c r="K6" s="20" t="s">
        <v>495</v>
      </c>
      <c r="L6" t="s">
        <v>482</v>
      </c>
      <c r="M6" s="10" t="s">
        <v>496</v>
      </c>
      <c r="N6" s="6"/>
      <c r="O6" s="39"/>
    </row>
    <row r="7" spans="1:15" ht="45" x14ac:dyDescent="0.25">
      <c r="A7" s="25" t="s">
        <v>86</v>
      </c>
      <c r="B7" s="10" t="s">
        <v>497</v>
      </c>
      <c r="C7" s="28" t="s">
        <v>489</v>
      </c>
      <c r="D7" s="20" t="s">
        <v>498</v>
      </c>
      <c r="E7" s="32" t="s">
        <v>464</v>
      </c>
      <c r="F7" s="10" t="s">
        <v>499</v>
      </c>
      <c r="G7" s="10" t="s">
        <v>493</v>
      </c>
      <c r="I7" s="10" t="s">
        <v>65</v>
      </c>
      <c r="J7" s="28" t="s">
        <v>480</v>
      </c>
      <c r="K7" s="47" t="s">
        <v>500</v>
      </c>
      <c r="L7" s="48" t="s">
        <v>501</v>
      </c>
      <c r="M7" s="10" t="s">
        <v>502</v>
      </c>
      <c r="N7" s="6"/>
      <c r="O7" s="39"/>
    </row>
    <row r="8" spans="1:15" ht="45" x14ac:dyDescent="0.25">
      <c r="A8" s="25" t="s">
        <v>91</v>
      </c>
      <c r="B8" s="10" t="s">
        <v>503</v>
      </c>
      <c r="C8" s="28"/>
      <c r="E8" s="32" t="s">
        <v>463</v>
      </c>
      <c r="F8" s="10" t="s">
        <v>504</v>
      </c>
      <c r="G8" s="10" t="s">
        <v>505</v>
      </c>
      <c r="H8" s="10" t="s">
        <v>506</v>
      </c>
      <c r="I8" s="10" t="s">
        <v>65</v>
      </c>
      <c r="J8" s="28"/>
      <c r="N8" s="6"/>
      <c r="O8" s="39"/>
    </row>
    <row r="9" spans="1:15" ht="121.5" customHeight="1" x14ac:dyDescent="0.25">
      <c r="A9" s="25" t="s">
        <v>304</v>
      </c>
      <c r="C9" s="28" t="s">
        <v>489</v>
      </c>
      <c r="D9" s="20" t="s">
        <v>490</v>
      </c>
      <c r="E9" s="32" t="s">
        <v>464</v>
      </c>
      <c r="J9" s="28" t="s">
        <v>507</v>
      </c>
      <c r="K9" s="20" t="s">
        <v>508</v>
      </c>
      <c r="L9" t="s">
        <v>509</v>
      </c>
      <c r="M9" s="10" t="s">
        <v>510</v>
      </c>
      <c r="N9" s="6"/>
      <c r="O9" s="39"/>
    </row>
    <row r="10" spans="1:15" ht="75" x14ac:dyDescent="0.25">
      <c r="A10" s="25" t="s">
        <v>102</v>
      </c>
      <c r="C10" s="28" t="s">
        <v>489</v>
      </c>
      <c r="D10" s="20" t="s">
        <v>490</v>
      </c>
      <c r="E10" s="32" t="s">
        <v>464</v>
      </c>
      <c r="J10" s="28" t="s">
        <v>511</v>
      </c>
      <c r="K10" s="10" t="s">
        <v>511</v>
      </c>
      <c r="L10" t="s">
        <v>509</v>
      </c>
      <c r="M10" s="10" t="s">
        <v>512</v>
      </c>
      <c r="N10" s="6"/>
      <c r="O10" s="39"/>
    </row>
    <row r="11" spans="1:15" ht="90" x14ac:dyDescent="0.25">
      <c r="A11" s="25" t="s">
        <v>307</v>
      </c>
      <c r="B11" s="10" t="s">
        <v>499</v>
      </c>
      <c r="C11" s="28" t="s">
        <v>489</v>
      </c>
      <c r="D11" s="20" t="s">
        <v>498</v>
      </c>
      <c r="E11" s="32" t="s">
        <v>464</v>
      </c>
      <c r="F11" s="10" t="s">
        <v>492</v>
      </c>
      <c r="G11" s="10" t="s">
        <v>493</v>
      </c>
      <c r="J11" s="28" t="s">
        <v>513</v>
      </c>
      <c r="K11" s="20" t="s">
        <v>514</v>
      </c>
      <c r="L11" t="s">
        <v>487</v>
      </c>
      <c r="M11" s="10" t="s">
        <v>512</v>
      </c>
      <c r="N11" s="6"/>
      <c r="O11" s="39"/>
    </row>
    <row r="12" spans="1:15" ht="60" x14ac:dyDescent="0.25">
      <c r="A12" s="25" t="s">
        <v>114</v>
      </c>
      <c r="C12" s="28" t="s">
        <v>489</v>
      </c>
      <c r="D12" s="20" t="s">
        <v>498</v>
      </c>
      <c r="E12" s="32" t="s">
        <v>464</v>
      </c>
      <c r="F12" s="10" t="s">
        <v>499</v>
      </c>
      <c r="G12" s="10" t="s">
        <v>515</v>
      </c>
      <c r="J12" s="28" t="s">
        <v>516</v>
      </c>
      <c r="K12" s="20" t="s">
        <v>517</v>
      </c>
      <c r="L12" t="s">
        <v>518</v>
      </c>
      <c r="M12" s="10" t="s">
        <v>519</v>
      </c>
      <c r="N12" s="6"/>
      <c r="O12" s="39"/>
    </row>
    <row r="13" spans="1:15" ht="45" x14ac:dyDescent="0.25">
      <c r="A13" s="25" t="s">
        <v>120</v>
      </c>
      <c r="C13" s="28"/>
      <c r="E13" s="32" t="s">
        <v>464</v>
      </c>
      <c r="J13" s="28" t="s">
        <v>485</v>
      </c>
      <c r="K13" s="10" t="s">
        <v>485</v>
      </c>
      <c r="L13" t="s">
        <v>390</v>
      </c>
      <c r="M13" s="10" t="s">
        <v>520</v>
      </c>
      <c r="N13" s="6"/>
      <c r="O13" s="39"/>
    </row>
    <row r="14" spans="1:15" ht="60" x14ac:dyDescent="0.25">
      <c r="A14" s="25" t="s">
        <v>126</v>
      </c>
      <c r="B14" s="10" t="s">
        <v>497</v>
      </c>
      <c r="C14" s="28" t="s">
        <v>489</v>
      </c>
      <c r="D14" s="20" t="s">
        <v>498</v>
      </c>
      <c r="E14" s="32" t="s">
        <v>464</v>
      </c>
      <c r="J14" s="28" t="s">
        <v>480</v>
      </c>
      <c r="K14" s="20" t="s">
        <v>521</v>
      </c>
      <c r="L14" t="s">
        <v>390</v>
      </c>
      <c r="M14" s="10" t="s">
        <v>522</v>
      </c>
      <c r="N14" s="6"/>
      <c r="O14" s="39"/>
    </row>
    <row r="15" spans="1:15" ht="90" x14ac:dyDescent="0.25">
      <c r="A15" s="25" t="s">
        <v>309</v>
      </c>
      <c r="C15" s="28"/>
      <c r="E15" s="32" t="s">
        <v>463</v>
      </c>
      <c r="F15" s="10" t="s">
        <v>492</v>
      </c>
      <c r="G15" s="10" t="s">
        <v>523</v>
      </c>
      <c r="H15" s="10" t="s">
        <v>524</v>
      </c>
      <c r="J15" s="28"/>
      <c r="N15" s="6"/>
      <c r="O15" s="39"/>
    </row>
    <row r="16" spans="1:15" ht="60" x14ac:dyDescent="0.25">
      <c r="A16" s="25" t="s">
        <v>134</v>
      </c>
      <c r="B16" s="10" t="s">
        <v>497</v>
      </c>
      <c r="C16" s="28" t="s">
        <v>489</v>
      </c>
      <c r="D16" s="20" t="s">
        <v>498</v>
      </c>
      <c r="E16" s="32" t="s">
        <v>464</v>
      </c>
      <c r="J16" s="28" t="s">
        <v>480</v>
      </c>
      <c r="K16" s="20" t="s">
        <v>525</v>
      </c>
      <c r="L16" t="s">
        <v>501</v>
      </c>
      <c r="M16" s="10" t="s">
        <v>526</v>
      </c>
      <c r="N16" s="6"/>
      <c r="O16" s="39"/>
    </row>
    <row r="17" spans="1:15" ht="60" x14ac:dyDescent="0.25">
      <c r="A17" s="25" t="s">
        <v>311</v>
      </c>
      <c r="B17" s="10" t="s">
        <v>499</v>
      </c>
      <c r="C17" s="28"/>
      <c r="E17" s="32" t="s">
        <v>463</v>
      </c>
      <c r="F17" s="10" t="s">
        <v>492</v>
      </c>
      <c r="G17" s="10" t="s">
        <v>527</v>
      </c>
      <c r="I17" s="10" t="s">
        <v>65</v>
      </c>
      <c r="J17" s="28"/>
      <c r="N17" s="6"/>
      <c r="O17" s="39"/>
    </row>
    <row r="18" spans="1:15" ht="60" x14ac:dyDescent="0.25">
      <c r="A18" s="45" t="s">
        <v>144</v>
      </c>
      <c r="C18" s="28" t="s">
        <v>489</v>
      </c>
      <c r="D18" s="20" t="s">
        <v>498</v>
      </c>
      <c r="E18" s="32" t="s">
        <v>528</v>
      </c>
      <c r="F18" s="10" t="s">
        <v>499</v>
      </c>
      <c r="G18" s="10" t="s">
        <v>529</v>
      </c>
      <c r="J18" s="28" t="s">
        <v>530</v>
      </c>
      <c r="K18" s="20" t="s">
        <v>531</v>
      </c>
      <c r="L18" t="s">
        <v>390</v>
      </c>
      <c r="M18" s="10" t="s">
        <v>526</v>
      </c>
      <c r="N18" s="6"/>
      <c r="O18" s="39"/>
    </row>
    <row r="19" spans="1:15" ht="90" x14ac:dyDescent="0.25">
      <c r="A19" s="25" t="s">
        <v>149</v>
      </c>
      <c r="B19" s="10" t="s">
        <v>503</v>
      </c>
      <c r="C19" s="28"/>
      <c r="E19" s="32" t="s">
        <v>528</v>
      </c>
      <c r="F19" s="10" t="s">
        <v>492</v>
      </c>
      <c r="G19" s="10" t="s">
        <v>493</v>
      </c>
      <c r="H19" s="10" t="s">
        <v>532</v>
      </c>
      <c r="J19" s="28" t="s">
        <v>480</v>
      </c>
      <c r="K19" s="20" t="s">
        <v>533</v>
      </c>
      <c r="L19" t="s">
        <v>509</v>
      </c>
      <c r="M19" s="10" t="s">
        <v>534</v>
      </c>
      <c r="N19" s="6"/>
      <c r="O19" s="39"/>
    </row>
    <row r="20" spans="1:15" ht="45" x14ac:dyDescent="0.25">
      <c r="A20" s="25" t="s">
        <v>153</v>
      </c>
      <c r="B20" s="10" t="s">
        <v>535</v>
      </c>
      <c r="C20" s="28"/>
      <c r="E20" s="34" t="s">
        <v>463</v>
      </c>
      <c r="F20" s="10" t="s">
        <v>484</v>
      </c>
      <c r="G20" s="10" t="s">
        <v>536</v>
      </c>
      <c r="J20" s="28"/>
      <c r="N20" s="6"/>
      <c r="O20" s="39"/>
    </row>
    <row r="21" spans="1:15" ht="120" x14ac:dyDescent="0.25">
      <c r="A21" s="25" t="s">
        <v>314</v>
      </c>
      <c r="C21" s="28" t="s">
        <v>537</v>
      </c>
      <c r="D21" s="20" t="s">
        <v>498</v>
      </c>
      <c r="E21" s="32" t="s">
        <v>465</v>
      </c>
      <c r="J21" s="28"/>
      <c r="N21" s="28" t="s">
        <v>538</v>
      </c>
      <c r="O21" s="32" t="s">
        <v>539</v>
      </c>
    </row>
    <row r="22" spans="1:15" ht="62.25" customHeight="1" x14ac:dyDescent="0.25">
      <c r="A22" s="25" t="s">
        <v>162</v>
      </c>
      <c r="C22" s="28" t="s">
        <v>489</v>
      </c>
      <c r="D22" s="20" t="s">
        <v>540</v>
      </c>
      <c r="E22" s="32" t="s">
        <v>464</v>
      </c>
      <c r="J22" s="28" t="s">
        <v>541</v>
      </c>
      <c r="K22" s="20" t="s">
        <v>542</v>
      </c>
      <c r="M22" s="10" t="s">
        <v>543</v>
      </c>
      <c r="N22" s="6"/>
      <c r="O22" s="39"/>
    </row>
    <row r="23" spans="1:15" ht="60" x14ac:dyDescent="0.25">
      <c r="A23" s="25" t="s">
        <v>166</v>
      </c>
      <c r="B23" s="10" t="s">
        <v>503</v>
      </c>
      <c r="C23" s="28"/>
      <c r="E23" s="32" t="s">
        <v>463</v>
      </c>
      <c r="F23" s="10" t="s">
        <v>492</v>
      </c>
      <c r="G23" s="10" t="s">
        <v>493</v>
      </c>
      <c r="H23" s="20" t="s">
        <v>544</v>
      </c>
      <c r="J23" s="28"/>
      <c r="N23" s="6"/>
      <c r="O23" s="39"/>
    </row>
    <row r="24" spans="1:15" ht="45" x14ac:dyDescent="0.25">
      <c r="A24" s="25" t="s">
        <v>170</v>
      </c>
      <c r="C24" s="28" t="s">
        <v>489</v>
      </c>
      <c r="D24" s="20" t="s">
        <v>498</v>
      </c>
      <c r="E24" s="32" t="s">
        <v>464</v>
      </c>
      <c r="J24" s="28" t="s">
        <v>480</v>
      </c>
      <c r="K24" s="20" t="s">
        <v>545</v>
      </c>
      <c r="L24" t="s">
        <v>546</v>
      </c>
      <c r="M24" s="10" t="s">
        <v>512</v>
      </c>
      <c r="N24" s="6"/>
      <c r="O24" s="39"/>
    </row>
    <row r="25" spans="1:15" ht="60" x14ac:dyDescent="0.25">
      <c r="A25" s="25" t="s">
        <v>315</v>
      </c>
      <c r="C25" s="28"/>
      <c r="E25" s="32" t="s">
        <v>491</v>
      </c>
      <c r="F25" s="10" t="s">
        <v>492</v>
      </c>
      <c r="G25" s="10" t="s">
        <v>547</v>
      </c>
      <c r="J25" s="28" t="s">
        <v>548</v>
      </c>
      <c r="K25" s="20" t="s">
        <v>548</v>
      </c>
      <c r="M25" s="10" t="s">
        <v>549</v>
      </c>
      <c r="N25" s="6"/>
      <c r="O25" s="39"/>
    </row>
    <row r="26" spans="1:15" ht="67.5" customHeight="1" x14ac:dyDescent="0.25">
      <c r="A26" s="25" t="s">
        <v>182</v>
      </c>
      <c r="C26" s="28" t="s">
        <v>489</v>
      </c>
      <c r="D26" s="20" t="s">
        <v>498</v>
      </c>
      <c r="E26" s="32" t="s">
        <v>464</v>
      </c>
      <c r="J26" s="28" t="s">
        <v>494</v>
      </c>
      <c r="K26" s="20" t="s">
        <v>550</v>
      </c>
      <c r="L26" t="s">
        <v>487</v>
      </c>
      <c r="M26" s="10" t="s">
        <v>551</v>
      </c>
      <c r="N26" s="6"/>
      <c r="O26" s="39"/>
    </row>
    <row r="27" spans="1:15" ht="30" x14ac:dyDescent="0.25">
      <c r="A27" s="25" t="s">
        <v>186</v>
      </c>
      <c r="C27" s="28" t="s">
        <v>489</v>
      </c>
      <c r="D27" s="20" t="s">
        <v>490</v>
      </c>
      <c r="E27" s="32" t="s">
        <v>464</v>
      </c>
      <c r="J27" s="28" t="s">
        <v>480</v>
      </c>
      <c r="K27" s="20" t="s">
        <v>552</v>
      </c>
      <c r="L27" t="s">
        <v>509</v>
      </c>
      <c r="M27" s="10" t="s">
        <v>526</v>
      </c>
      <c r="N27" s="6"/>
      <c r="O27" s="39"/>
    </row>
    <row r="28" spans="1:15" ht="45" x14ac:dyDescent="0.25">
      <c r="A28" s="25" t="s">
        <v>190</v>
      </c>
      <c r="B28" s="10" t="s">
        <v>553</v>
      </c>
      <c r="C28" s="28"/>
      <c r="E28" s="32" t="s">
        <v>464</v>
      </c>
      <c r="F28" s="10" t="s">
        <v>499</v>
      </c>
      <c r="G28" s="10" t="s">
        <v>493</v>
      </c>
      <c r="J28" s="28" t="s">
        <v>480</v>
      </c>
      <c r="K28" s="20" t="s">
        <v>554</v>
      </c>
      <c r="L28" t="s">
        <v>487</v>
      </c>
      <c r="M28" s="10" t="s">
        <v>526</v>
      </c>
      <c r="N28" s="28"/>
      <c r="O28" s="32"/>
    </row>
    <row r="29" spans="1:15" ht="60" x14ac:dyDescent="0.25">
      <c r="A29" s="25" t="s">
        <v>317</v>
      </c>
      <c r="C29" s="28"/>
      <c r="E29" s="32" t="s">
        <v>463</v>
      </c>
      <c r="F29" s="10" t="s">
        <v>555</v>
      </c>
      <c r="G29" s="10" t="s">
        <v>556</v>
      </c>
      <c r="J29" s="28"/>
      <c r="N29" s="6"/>
      <c r="O29" s="39"/>
    </row>
    <row r="30" spans="1:15" ht="108" customHeight="1" x14ac:dyDescent="0.25">
      <c r="A30" s="25" t="s">
        <v>196</v>
      </c>
      <c r="B30" s="10" t="s">
        <v>553</v>
      </c>
      <c r="C30" s="28" t="s">
        <v>489</v>
      </c>
      <c r="D30" s="20" t="s">
        <v>498</v>
      </c>
      <c r="E30" s="32" t="s">
        <v>464</v>
      </c>
      <c r="J30" s="28" t="s">
        <v>557</v>
      </c>
      <c r="K30" s="20" t="s">
        <v>558</v>
      </c>
      <c r="L30" t="s">
        <v>487</v>
      </c>
      <c r="M30" s="10" t="s">
        <v>559</v>
      </c>
      <c r="N30" s="6"/>
      <c r="O30" s="39"/>
    </row>
    <row r="31" spans="1:15" ht="66" customHeight="1" x14ac:dyDescent="0.25">
      <c r="A31" s="25" t="s">
        <v>200</v>
      </c>
      <c r="B31" s="10" t="s">
        <v>499</v>
      </c>
      <c r="C31" s="28" t="s">
        <v>489</v>
      </c>
      <c r="E31" s="32" t="s">
        <v>464</v>
      </c>
      <c r="F31" s="10" t="s">
        <v>560</v>
      </c>
      <c r="G31" s="10" t="s">
        <v>561</v>
      </c>
      <c r="J31" s="28" t="s">
        <v>480</v>
      </c>
      <c r="K31" s="20" t="s">
        <v>562</v>
      </c>
      <c r="L31" t="s">
        <v>390</v>
      </c>
      <c r="M31" s="10" t="s">
        <v>549</v>
      </c>
      <c r="N31" s="6"/>
      <c r="O31" s="39"/>
    </row>
    <row r="32" spans="1:15" ht="60" x14ac:dyDescent="0.25">
      <c r="A32" s="25" t="s">
        <v>320</v>
      </c>
      <c r="C32" s="28" t="s">
        <v>537</v>
      </c>
      <c r="D32" s="20" t="s">
        <v>563</v>
      </c>
      <c r="E32" s="32" t="s">
        <v>464</v>
      </c>
      <c r="J32" s="28" t="s">
        <v>564</v>
      </c>
      <c r="K32" s="20" t="s">
        <v>565</v>
      </c>
      <c r="M32" s="10" t="s">
        <v>566</v>
      </c>
      <c r="N32" s="6"/>
      <c r="O32" s="39"/>
    </row>
    <row r="33" spans="1:15" ht="60" x14ac:dyDescent="0.25">
      <c r="A33" s="25" t="s">
        <v>322</v>
      </c>
      <c r="C33" s="28"/>
      <c r="E33" s="32" t="s">
        <v>463</v>
      </c>
      <c r="F33" s="10" t="s">
        <v>567</v>
      </c>
      <c r="G33" s="10" t="s">
        <v>561</v>
      </c>
      <c r="I33" s="10" t="s">
        <v>65</v>
      </c>
      <c r="J33" s="28"/>
      <c r="N33" s="6"/>
      <c r="O33" s="39"/>
    </row>
    <row r="34" spans="1:15" ht="60" x14ac:dyDescent="0.25">
      <c r="A34" s="25" t="s">
        <v>213</v>
      </c>
      <c r="C34" s="28" t="s">
        <v>489</v>
      </c>
      <c r="D34" s="20" t="s">
        <v>498</v>
      </c>
      <c r="E34" s="32" t="s">
        <v>464</v>
      </c>
      <c r="J34" s="28" t="s">
        <v>480</v>
      </c>
      <c r="K34" s="20" t="s">
        <v>568</v>
      </c>
      <c r="M34" s="10" t="s">
        <v>526</v>
      </c>
      <c r="N34" s="6"/>
      <c r="O34" s="39"/>
    </row>
    <row r="35" spans="1:15" ht="78.75" customHeight="1" x14ac:dyDescent="0.25">
      <c r="A35" s="25" t="s">
        <v>216</v>
      </c>
      <c r="C35" s="28" t="s">
        <v>489</v>
      </c>
      <c r="D35" s="20" t="s">
        <v>490</v>
      </c>
      <c r="E35" s="32" t="s">
        <v>464</v>
      </c>
      <c r="J35" s="28" t="s">
        <v>569</v>
      </c>
      <c r="K35" s="20" t="s">
        <v>570</v>
      </c>
      <c r="L35" t="s">
        <v>509</v>
      </c>
      <c r="M35" s="10" t="s">
        <v>526</v>
      </c>
      <c r="N35" s="6"/>
      <c r="O35" s="39"/>
    </row>
    <row r="36" spans="1:15" ht="65.25" customHeight="1" x14ac:dyDescent="0.25">
      <c r="A36" s="25" t="s">
        <v>221</v>
      </c>
      <c r="B36" s="10" t="s">
        <v>497</v>
      </c>
      <c r="C36" s="28" t="s">
        <v>489</v>
      </c>
      <c r="D36" s="20" t="s">
        <v>498</v>
      </c>
      <c r="E36" s="32" t="s">
        <v>464</v>
      </c>
      <c r="J36" s="28" t="s">
        <v>571</v>
      </c>
      <c r="K36" s="20" t="s">
        <v>572</v>
      </c>
      <c r="L36" t="s">
        <v>487</v>
      </c>
      <c r="M36" s="10" t="s">
        <v>573</v>
      </c>
      <c r="N36" s="6"/>
      <c r="O36" s="39"/>
    </row>
    <row r="37" spans="1:15" ht="90" x14ac:dyDescent="0.25">
      <c r="A37" s="25" t="s">
        <v>327</v>
      </c>
      <c r="C37" s="28" t="s">
        <v>374</v>
      </c>
      <c r="E37" s="32" t="s">
        <v>464</v>
      </c>
      <c r="J37" s="28" t="s">
        <v>574</v>
      </c>
      <c r="K37" s="20" t="s">
        <v>575</v>
      </c>
      <c r="L37" t="s">
        <v>576</v>
      </c>
      <c r="M37" s="10" t="s">
        <v>577</v>
      </c>
      <c r="N37" s="6"/>
      <c r="O37" s="39"/>
    </row>
    <row r="38" spans="1:15" ht="60" x14ac:dyDescent="0.25">
      <c r="A38" s="25" t="s">
        <v>230</v>
      </c>
      <c r="C38" s="28"/>
      <c r="E38" s="32" t="s">
        <v>464</v>
      </c>
      <c r="J38" s="28" t="s">
        <v>480</v>
      </c>
      <c r="K38" s="20" t="s">
        <v>578</v>
      </c>
      <c r="M38" s="10" t="s">
        <v>579</v>
      </c>
      <c r="N38" s="6"/>
      <c r="O38" s="39"/>
    </row>
    <row r="39" spans="1:15" ht="75" x14ac:dyDescent="0.25">
      <c r="A39" s="25" t="s">
        <v>328</v>
      </c>
      <c r="C39" s="28"/>
      <c r="E39" s="32" t="s">
        <v>463</v>
      </c>
      <c r="F39" s="10" t="s">
        <v>580</v>
      </c>
      <c r="G39" s="10" t="s">
        <v>527</v>
      </c>
      <c r="H39" s="10" t="s">
        <v>581</v>
      </c>
      <c r="J39" s="28"/>
      <c r="N39" s="6"/>
      <c r="O39" s="39"/>
    </row>
    <row r="40" spans="1:15" ht="68.25" customHeight="1" x14ac:dyDescent="0.25">
      <c r="A40" s="25" t="s">
        <v>238</v>
      </c>
      <c r="C40" s="28" t="s">
        <v>489</v>
      </c>
      <c r="E40" s="32" t="s">
        <v>464</v>
      </c>
      <c r="F40" s="10" t="s">
        <v>499</v>
      </c>
      <c r="G40" s="10" t="s">
        <v>493</v>
      </c>
      <c r="J40" s="28" t="s">
        <v>541</v>
      </c>
      <c r="K40" s="20" t="s">
        <v>582</v>
      </c>
      <c r="M40" s="10" t="s">
        <v>583</v>
      </c>
      <c r="N40" s="6"/>
      <c r="O40" s="39"/>
    </row>
    <row r="41" spans="1:15" ht="85.5" customHeight="1" x14ac:dyDescent="0.25">
      <c r="A41" s="25" t="s">
        <v>242</v>
      </c>
      <c r="B41" s="10" t="s">
        <v>584</v>
      </c>
      <c r="C41" s="28"/>
      <c r="D41" s="22"/>
      <c r="E41" s="32" t="s">
        <v>464</v>
      </c>
      <c r="J41" s="28" t="s">
        <v>480</v>
      </c>
      <c r="K41" s="20" t="s">
        <v>585</v>
      </c>
      <c r="L41" t="s">
        <v>586</v>
      </c>
      <c r="M41" s="10" t="s">
        <v>526</v>
      </c>
      <c r="N41" s="6"/>
      <c r="O41" s="39"/>
    </row>
    <row r="42" spans="1:15" ht="113.25" customHeight="1" x14ac:dyDescent="0.25">
      <c r="A42" s="25" t="s">
        <v>247</v>
      </c>
      <c r="B42" s="10" t="s">
        <v>553</v>
      </c>
      <c r="C42" s="28" t="s">
        <v>489</v>
      </c>
      <c r="D42" s="20" t="s">
        <v>498</v>
      </c>
      <c r="E42" s="32" t="s">
        <v>491</v>
      </c>
      <c r="F42" s="10" t="s">
        <v>499</v>
      </c>
      <c r="G42" s="10" t="s">
        <v>493</v>
      </c>
      <c r="J42" s="28" t="s">
        <v>587</v>
      </c>
      <c r="K42" s="20" t="s">
        <v>588</v>
      </c>
      <c r="L42" t="s">
        <v>546</v>
      </c>
      <c r="M42" s="10" t="s">
        <v>589</v>
      </c>
      <c r="N42" s="6"/>
      <c r="O42" s="39"/>
    </row>
    <row r="43" spans="1:15" ht="80.25" customHeight="1" x14ac:dyDescent="0.25">
      <c r="A43" s="25" t="s">
        <v>330</v>
      </c>
      <c r="C43" s="28" t="s">
        <v>489</v>
      </c>
      <c r="E43" s="32" t="s">
        <v>464</v>
      </c>
      <c r="J43" s="28" t="s">
        <v>590</v>
      </c>
      <c r="K43" s="20" t="s">
        <v>591</v>
      </c>
      <c r="L43" t="s">
        <v>592</v>
      </c>
      <c r="M43" s="10" t="s">
        <v>593</v>
      </c>
      <c r="N43" s="6"/>
      <c r="O43" s="39"/>
    </row>
    <row r="44" spans="1:15" ht="70.5" customHeight="1" x14ac:dyDescent="0.25">
      <c r="A44" s="25" t="s">
        <v>255</v>
      </c>
      <c r="C44" s="28" t="s">
        <v>489</v>
      </c>
      <c r="E44" s="32" t="s">
        <v>464</v>
      </c>
      <c r="J44" s="28" t="s">
        <v>480</v>
      </c>
      <c r="K44" s="20" t="s">
        <v>594</v>
      </c>
      <c r="L44" t="s">
        <v>546</v>
      </c>
      <c r="M44" s="10" t="s">
        <v>595</v>
      </c>
      <c r="N44" s="6"/>
      <c r="O44" s="39"/>
    </row>
    <row r="45" spans="1:15" ht="60" x14ac:dyDescent="0.25">
      <c r="A45" s="25" t="s">
        <v>260</v>
      </c>
      <c r="C45" s="28" t="s">
        <v>374</v>
      </c>
      <c r="D45" s="20" t="s">
        <v>490</v>
      </c>
      <c r="E45" s="32" t="s">
        <v>464</v>
      </c>
      <c r="J45" s="28" t="s">
        <v>480</v>
      </c>
      <c r="K45" s="20" t="s">
        <v>596</v>
      </c>
      <c r="L45" t="s">
        <v>509</v>
      </c>
      <c r="M45" s="10" t="s">
        <v>597</v>
      </c>
      <c r="N45" s="6"/>
      <c r="O45" s="39"/>
    </row>
    <row r="46" spans="1:15" ht="30" x14ac:dyDescent="0.25">
      <c r="A46" s="25" t="s">
        <v>264</v>
      </c>
      <c r="B46" s="10" t="s">
        <v>598</v>
      </c>
      <c r="C46" s="28"/>
      <c r="E46" s="32" t="s">
        <v>464</v>
      </c>
      <c r="F46" s="10" t="s">
        <v>499</v>
      </c>
      <c r="G46" s="10" t="s">
        <v>493</v>
      </c>
      <c r="J46" s="28" t="s">
        <v>480</v>
      </c>
      <c r="K46" s="20" t="s">
        <v>599</v>
      </c>
      <c r="L46" t="s">
        <v>546</v>
      </c>
      <c r="M46" s="10" t="s">
        <v>600</v>
      </c>
      <c r="N46" s="6"/>
      <c r="O46" s="39"/>
    </row>
    <row r="47" spans="1:15" ht="60" x14ac:dyDescent="0.25">
      <c r="A47" s="25" t="s">
        <v>331</v>
      </c>
      <c r="C47" s="28"/>
      <c r="E47" s="32" t="s">
        <v>491</v>
      </c>
      <c r="F47" s="10" t="s">
        <v>499</v>
      </c>
      <c r="G47" s="10" t="s">
        <v>493</v>
      </c>
      <c r="J47" s="28" t="s">
        <v>574</v>
      </c>
      <c r="K47" s="20" t="s">
        <v>601</v>
      </c>
      <c r="L47" t="s">
        <v>487</v>
      </c>
      <c r="M47" s="10" t="s">
        <v>602</v>
      </c>
      <c r="N47" s="6"/>
      <c r="O47" s="39"/>
    </row>
    <row r="48" spans="1:15" ht="65.25" customHeight="1" x14ac:dyDescent="0.25">
      <c r="A48" s="24" t="s">
        <v>274</v>
      </c>
      <c r="B48" s="10" t="s">
        <v>603</v>
      </c>
      <c r="C48" s="30" t="s">
        <v>374</v>
      </c>
      <c r="D48" s="43"/>
      <c r="E48" s="37" t="s">
        <v>464</v>
      </c>
      <c r="J48" s="30" t="s">
        <v>480</v>
      </c>
      <c r="K48" s="43" t="s">
        <v>604</v>
      </c>
      <c r="L48" s="49" t="s">
        <v>487</v>
      </c>
      <c r="M48" s="36" t="s">
        <v>605</v>
      </c>
      <c r="N48" s="51"/>
      <c r="O48" s="52"/>
    </row>
  </sheetData>
  <mergeCells count="4">
    <mergeCell ref="F1:I1"/>
    <mergeCell ref="J1:M1"/>
    <mergeCell ref="N1:O1"/>
    <mergeCell ref="C1:E1"/>
  </mergeCell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F29B3-97C2-49E4-B0DB-E26E2DE47D63}">
  <dimension ref="A1:J48"/>
  <sheetViews>
    <sheetView zoomScaleNormal="100" workbookViewId="0">
      <selection sqref="A1:XFD1"/>
    </sheetView>
  </sheetViews>
  <sheetFormatPr baseColWidth="10" defaultColWidth="8.85546875" defaultRowHeight="15" x14ac:dyDescent="0.25"/>
  <cols>
    <col min="1" max="1" width="54.5703125" style="10" customWidth="1"/>
    <col min="2" max="2" width="14.42578125" style="13" customWidth="1"/>
    <col min="3" max="3" width="25.5703125" style="10" customWidth="1"/>
    <col min="4" max="4" width="24.42578125" style="20" customWidth="1"/>
    <col min="5" max="5" width="14.42578125" customWidth="1"/>
    <col min="6" max="6" width="14.28515625" customWidth="1"/>
    <col min="7" max="7" width="12" style="10" customWidth="1"/>
    <col min="8" max="8" width="14" style="10" customWidth="1"/>
    <col min="9" max="9" width="20" customWidth="1"/>
    <col min="10" max="10" width="11.7109375" customWidth="1"/>
  </cols>
  <sheetData>
    <row r="1" spans="1:10" ht="30" x14ac:dyDescent="0.25">
      <c r="A1" s="12"/>
      <c r="C1" s="42" t="s">
        <v>606</v>
      </c>
      <c r="D1" s="127" t="s">
        <v>607</v>
      </c>
      <c r="E1" s="128"/>
      <c r="F1" s="113" t="s">
        <v>608</v>
      </c>
      <c r="G1" s="113"/>
      <c r="H1" s="114"/>
      <c r="I1" s="1"/>
      <c r="J1" s="1"/>
    </row>
    <row r="2" spans="1:10" ht="45" x14ac:dyDescent="0.25">
      <c r="A2" s="10" t="s">
        <v>50</v>
      </c>
      <c r="B2" s="13" t="s">
        <v>51</v>
      </c>
      <c r="C2" s="25" t="s">
        <v>609</v>
      </c>
      <c r="D2" s="20" t="s">
        <v>610</v>
      </c>
      <c r="E2" s="34" t="s">
        <v>611</v>
      </c>
      <c r="F2" s="10" t="s">
        <v>612</v>
      </c>
      <c r="G2" s="10" t="s">
        <v>613</v>
      </c>
      <c r="H2" s="32" t="s">
        <v>614</v>
      </c>
      <c r="I2" s="2"/>
      <c r="J2" s="2"/>
    </row>
    <row r="3" spans="1:10" ht="30" x14ac:dyDescent="0.25">
      <c r="A3" s="10" t="s">
        <v>62</v>
      </c>
      <c r="B3" s="13" t="s">
        <v>63</v>
      </c>
      <c r="C3" s="25"/>
      <c r="E3" s="26"/>
      <c r="F3" s="4"/>
      <c r="H3" s="32"/>
      <c r="I3" s="2"/>
      <c r="J3" s="2"/>
    </row>
    <row r="4" spans="1:10" ht="30" x14ac:dyDescent="0.25">
      <c r="A4" s="10" t="s">
        <v>70</v>
      </c>
      <c r="B4" s="13" t="s">
        <v>71</v>
      </c>
      <c r="C4" s="25" t="s">
        <v>338</v>
      </c>
      <c r="D4" s="20" t="s">
        <v>615</v>
      </c>
      <c r="E4" s="26"/>
      <c r="F4" s="4"/>
      <c r="H4" s="32"/>
      <c r="I4" s="2"/>
      <c r="J4" s="2"/>
    </row>
    <row r="5" spans="1:10" ht="30" x14ac:dyDescent="0.25">
      <c r="A5" s="10" t="s">
        <v>75</v>
      </c>
      <c r="B5" s="13" t="s">
        <v>76</v>
      </c>
      <c r="C5" s="25"/>
      <c r="D5" s="20" t="s">
        <v>616</v>
      </c>
      <c r="E5" s="26">
        <f>599</f>
        <v>599</v>
      </c>
      <c r="F5" s="4"/>
      <c r="H5" s="32"/>
      <c r="I5" s="2"/>
      <c r="J5" s="2"/>
    </row>
    <row r="6" spans="1:10" ht="30" x14ac:dyDescent="0.25">
      <c r="A6" s="10" t="s">
        <v>298</v>
      </c>
      <c r="B6" s="13" t="s">
        <v>84</v>
      </c>
      <c r="C6" s="25" t="s">
        <v>338</v>
      </c>
      <c r="E6" s="26"/>
      <c r="F6" s="4"/>
      <c r="H6" s="32"/>
      <c r="I6" s="2"/>
      <c r="J6" s="2"/>
    </row>
    <row r="7" spans="1:10" ht="63" customHeight="1" x14ac:dyDescent="0.25">
      <c r="A7" s="10" t="s">
        <v>86</v>
      </c>
      <c r="B7" s="13" t="s">
        <v>87</v>
      </c>
      <c r="C7" s="25" t="s">
        <v>617</v>
      </c>
      <c r="D7" s="20" t="s">
        <v>618</v>
      </c>
      <c r="E7" s="26">
        <f>1199</f>
        <v>1199</v>
      </c>
      <c r="F7" s="4"/>
      <c r="H7" s="32"/>
      <c r="I7" s="2"/>
      <c r="J7" s="2"/>
    </row>
    <row r="8" spans="1:10" ht="30" x14ac:dyDescent="0.25">
      <c r="A8" s="10" t="s">
        <v>91</v>
      </c>
      <c r="B8" s="13" t="s">
        <v>92</v>
      </c>
      <c r="C8" s="25" t="s">
        <v>619</v>
      </c>
      <c r="D8" s="20" t="s">
        <v>620</v>
      </c>
      <c r="E8" s="26">
        <f>2999</f>
        <v>2999</v>
      </c>
      <c r="F8" s="4"/>
      <c r="H8" s="32"/>
      <c r="I8" s="2"/>
      <c r="J8" s="2"/>
    </row>
    <row r="9" spans="1:10" ht="30" x14ac:dyDescent="0.25">
      <c r="A9" s="10" t="s">
        <v>304</v>
      </c>
      <c r="B9" s="13" t="s">
        <v>98</v>
      </c>
      <c r="C9" s="25" t="s">
        <v>338</v>
      </c>
      <c r="E9" s="26"/>
      <c r="F9" s="4"/>
      <c r="H9" s="32"/>
      <c r="I9" s="2"/>
      <c r="J9" s="2"/>
    </row>
    <row r="10" spans="1:10" ht="30" x14ac:dyDescent="0.25">
      <c r="A10" s="10" t="s">
        <v>102</v>
      </c>
      <c r="B10" s="13" t="s">
        <v>103</v>
      </c>
      <c r="C10" s="25"/>
      <c r="E10" s="26"/>
      <c r="F10" s="4"/>
      <c r="H10" s="32"/>
      <c r="I10" s="2"/>
      <c r="J10" s="2"/>
    </row>
    <row r="11" spans="1:10" ht="122.25" customHeight="1" x14ac:dyDescent="0.25">
      <c r="A11" s="10" t="s">
        <v>307</v>
      </c>
      <c r="B11" s="13" t="s">
        <v>108</v>
      </c>
      <c r="C11" s="25" t="s">
        <v>621</v>
      </c>
      <c r="E11" s="26"/>
      <c r="F11" s="4" t="s">
        <v>65</v>
      </c>
      <c r="G11" s="10" t="s">
        <v>622</v>
      </c>
      <c r="H11" s="33" t="s">
        <v>623</v>
      </c>
      <c r="I11" s="2"/>
      <c r="J11" s="2"/>
    </row>
    <row r="12" spans="1:10" ht="30" x14ac:dyDescent="0.25">
      <c r="A12" s="10" t="s">
        <v>114</v>
      </c>
      <c r="B12" s="13" t="s">
        <v>115</v>
      </c>
      <c r="C12" s="25"/>
      <c r="D12" s="22"/>
      <c r="E12" s="38"/>
      <c r="F12" s="3"/>
      <c r="H12" s="32"/>
      <c r="I12" s="2"/>
      <c r="J12" s="2"/>
    </row>
    <row r="13" spans="1:10" ht="30" x14ac:dyDescent="0.25">
      <c r="A13" s="10" t="s">
        <v>120</v>
      </c>
      <c r="B13" s="13" t="s">
        <v>121</v>
      </c>
      <c r="C13" s="25"/>
      <c r="E13" s="39"/>
      <c r="H13" s="32"/>
      <c r="I13" s="2"/>
      <c r="J13" s="2"/>
    </row>
    <row r="14" spans="1:10" ht="180" x14ac:dyDescent="0.25">
      <c r="A14" s="10" t="s">
        <v>126</v>
      </c>
      <c r="B14" s="13" t="s">
        <v>127</v>
      </c>
      <c r="C14" s="25" t="s">
        <v>619</v>
      </c>
      <c r="D14" s="20" t="s">
        <v>624</v>
      </c>
      <c r="E14" s="26">
        <f>11458</f>
        <v>11458</v>
      </c>
      <c r="F14" s="4" t="s">
        <v>65</v>
      </c>
      <c r="G14" s="10" t="s">
        <v>625</v>
      </c>
      <c r="H14" s="32" t="s">
        <v>626</v>
      </c>
      <c r="I14" s="2"/>
      <c r="J14" s="2"/>
    </row>
    <row r="15" spans="1:10" ht="45" x14ac:dyDescent="0.25">
      <c r="A15" s="10" t="s">
        <v>309</v>
      </c>
      <c r="B15" s="13" t="s">
        <v>131</v>
      </c>
      <c r="C15" s="25"/>
      <c r="E15" s="26"/>
      <c r="F15" s="4"/>
      <c r="H15" s="32"/>
      <c r="I15" s="2"/>
      <c r="J15" s="2"/>
    </row>
    <row r="16" spans="1:10" ht="45" x14ac:dyDescent="0.25">
      <c r="A16" s="10" t="s">
        <v>134</v>
      </c>
      <c r="B16" s="13" t="s">
        <v>135</v>
      </c>
      <c r="C16" s="25"/>
      <c r="D16" s="20" t="s">
        <v>627</v>
      </c>
      <c r="E16" s="26">
        <f>999</f>
        <v>999</v>
      </c>
      <c r="F16" s="4"/>
      <c r="H16" s="32"/>
      <c r="I16" s="2"/>
      <c r="J16" s="2"/>
    </row>
    <row r="17" spans="1:10" ht="30" x14ac:dyDescent="0.25">
      <c r="A17" s="10" t="s">
        <v>311</v>
      </c>
      <c r="B17" s="13" t="s">
        <v>140</v>
      </c>
      <c r="C17" s="25" t="s">
        <v>619</v>
      </c>
      <c r="E17" s="26"/>
      <c r="F17" s="4"/>
      <c r="H17" s="32"/>
      <c r="I17" s="2"/>
      <c r="J17" s="2"/>
    </row>
    <row r="18" spans="1:10" ht="75" x14ac:dyDescent="0.25">
      <c r="A18" s="12" t="s">
        <v>144</v>
      </c>
      <c r="B18" s="13" t="s">
        <v>145</v>
      </c>
      <c r="C18" s="25"/>
      <c r="D18" s="20" t="s">
        <v>628</v>
      </c>
      <c r="E18" s="26">
        <f>999</f>
        <v>999</v>
      </c>
      <c r="F18" s="4"/>
      <c r="H18" s="32"/>
      <c r="I18" s="2"/>
      <c r="J18" s="2"/>
    </row>
    <row r="19" spans="1:10" ht="30" x14ac:dyDescent="0.25">
      <c r="A19" s="10" t="s">
        <v>149</v>
      </c>
      <c r="B19" s="13" t="s">
        <v>150</v>
      </c>
      <c r="C19" s="25" t="s">
        <v>629</v>
      </c>
      <c r="D19" s="20" t="s">
        <v>630</v>
      </c>
      <c r="E19" s="26">
        <f>499</f>
        <v>499</v>
      </c>
      <c r="F19" s="4"/>
      <c r="H19" s="32"/>
      <c r="I19" s="2"/>
      <c r="J19" s="2"/>
    </row>
    <row r="20" spans="1:10" ht="30" x14ac:dyDescent="0.25">
      <c r="A20" s="10" t="s">
        <v>153</v>
      </c>
      <c r="B20" s="13" t="s">
        <v>154</v>
      </c>
      <c r="C20" s="25"/>
      <c r="E20" s="26"/>
      <c r="F20" s="4"/>
      <c r="H20" s="32"/>
      <c r="I20" s="2"/>
      <c r="J20" s="2"/>
    </row>
    <row r="21" spans="1:10" ht="45" x14ac:dyDescent="0.25">
      <c r="A21" s="10" t="s">
        <v>314</v>
      </c>
      <c r="B21" s="13" t="s">
        <v>159</v>
      </c>
      <c r="C21" s="25"/>
      <c r="E21" s="26"/>
      <c r="F21" s="4"/>
      <c r="G21" s="22"/>
      <c r="H21" s="34"/>
      <c r="I21" s="2"/>
      <c r="J21" s="2"/>
    </row>
    <row r="22" spans="1:10" ht="45" x14ac:dyDescent="0.25">
      <c r="A22" s="10" t="s">
        <v>162</v>
      </c>
      <c r="B22" s="13" t="s">
        <v>163</v>
      </c>
      <c r="C22" s="25"/>
      <c r="E22" s="26"/>
      <c r="F22" s="4"/>
      <c r="H22" s="32"/>
      <c r="I22" s="2"/>
      <c r="J22" s="2"/>
    </row>
    <row r="23" spans="1:10" ht="83.25" customHeight="1" x14ac:dyDescent="0.25">
      <c r="A23" s="10" t="s">
        <v>166</v>
      </c>
      <c r="B23" s="13" t="s">
        <v>167</v>
      </c>
      <c r="C23" s="25"/>
      <c r="D23" s="20" t="s">
        <v>631</v>
      </c>
      <c r="E23" s="26">
        <f>97</f>
        <v>97</v>
      </c>
      <c r="F23" s="4"/>
      <c r="H23" s="32"/>
      <c r="I23" s="2"/>
      <c r="J23" s="2"/>
    </row>
    <row r="24" spans="1:10" ht="30" x14ac:dyDescent="0.25">
      <c r="A24" s="10" t="s">
        <v>170</v>
      </c>
      <c r="B24" s="13" t="s">
        <v>171</v>
      </c>
      <c r="C24" s="25"/>
      <c r="D24" s="20" t="s">
        <v>632</v>
      </c>
      <c r="E24" s="26">
        <f>5699*8</f>
        <v>45592</v>
      </c>
      <c r="F24" s="4" t="s">
        <v>65</v>
      </c>
      <c r="G24" s="10" t="s">
        <v>633</v>
      </c>
      <c r="H24" s="32" t="s">
        <v>634</v>
      </c>
      <c r="I24" s="2"/>
      <c r="J24" s="2"/>
    </row>
    <row r="25" spans="1:10" ht="30" x14ac:dyDescent="0.25">
      <c r="A25" s="10" t="s">
        <v>315</v>
      </c>
      <c r="B25" s="13" t="s">
        <v>177</v>
      </c>
      <c r="C25" s="25" t="s">
        <v>338</v>
      </c>
      <c r="E25" s="26"/>
      <c r="F25" s="4"/>
      <c r="H25" s="32"/>
      <c r="I25" s="2"/>
      <c r="J25" s="2"/>
    </row>
    <row r="26" spans="1:10" ht="30" x14ac:dyDescent="0.25">
      <c r="A26" s="10" t="s">
        <v>182</v>
      </c>
      <c r="B26" s="13" t="s">
        <v>183</v>
      </c>
      <c r="C26" s="25"/>
      <c r="E26" s="26"/>
      <c r="F26" s="4"/>
      <c r="H26" s="32"/>
      <c r="I26" s="2"/>
      <c r="J26" s="2"/>
    </row>
    <row r="27" spans="1:10" ht="92.25" customHeight="1" x14ac:dyDescent="0.25">
      <c r="A27" s="10" t="s">
        <v>186</v>
      </c>
      <c r="B27" s="13" t="s">
        <v>187</v>
      </c>
      <c r="C27" s="25" t="s">
        <v>635</v>
      </c>
      <c r="D27" s="20" t="s">
        <v>636</v>
      </c>
      <c r="E27" s="26">
        <v>999</v>
      </c>
      <c r="F27" s="4"/>
      <c r="H27" s="32"/>
      <c r="I27" s="2"/>
      <c r="J27" s="2"/>
    </row>
    <row r="28" spans="1:10" ht="30" x14ac:dyDescent="0.25">
      <c r="A28" s="10" t="s">
        <v>190</v>
      </c>
      <c r="B28" s="13" t="s">
        <v>191</v>
      </c>
      <c r="C28" s="25"/>
      <c r="E28" s="26"/>
      <c r="F28" s="4" t="s">
        <v>65</v>
      </c>
      <c r="G28" s="10" t="s">
        <v>637</v>
      </c>
      <c r="H28" s="32" t="s">
        <v>192</v>
      </c>
      <c r="I28" s="2"/>
      <c r="J28" s="2"/>
    </row>
    <row r="29" spans="1:10" ht="45" x14ac:dyDescent="0.25">
      <c r="A29" s="10" t="s">
        <v>317</v>
      </c>
      <c r="B29" s="13" t="s">
        <v>194</v>
      </c>
      <c r="C29" s="25" t="s">
        <v>638</v>
      </c>
      <c r="E29" s="26"/>
      <c r="F29" s="4"/>
      <c r="G29" s="22"/>
      <c r="H29" s="34"/>
      <c r="I29" s="2"/>
      <c r="J29" s="2"/>
    </row>
    <row r="30" spans="1:10" ht="54.75" customHeight="1" x14ac:dyDescent="0.25">
      <c r="A30" s="10" t="s">
        <v>196</v>
      </c>
      <c r="B30" s="13" t="s">
        <v>197</v>
      </c>
      <c r="C30" s="25"/>
      <c r="D30" s="20" t="s">
        <v>639</v>
      </c>
      <c r="E30" s="26">
        <f>1499 * 2</f>
        <v>2998</v>
      </c>
      <c r="F30" s="4"/>
      <c r="H30" s="32"/>
      <c r="I30" s="2"/>
      <c r="J30" s="2"/>
    </row>
    <row r="31" spans="1:10" ht="45" x14ac:dyDescent="0.25">
      <c r="A31" s="10" t="s">
        <v>200</v>
      </c>
      <c r="B31" s="13" t="s">
        <v>201</v>
      </c>
      <c r="C31" s="25"/>
      <c r="E31" s="26"/>
      <c r="F31" s="4"/>
      <c r="G31" s="22"/>
      <c r="H31" s="34"/>
      <c r="I31" s="2"/>
      <c r="J31" s="2"/>
    </row>
    <row r="32" spans="1:10" ht="30" x14ac:dyDescent="0.25">
      <c r="A32" s="10" t="s">
        <v>320</v>
      </c>
      <c r="B32" s="13" t="s">
        <v>206</v>
      </c>
      <c r="C32" s="25"/>
      <c r="E32" s="38"/>
      <c r="F32" s="3"/>
      <c r="H32" s="32"/>
      <c r="I32" s="2"/>
      <c r="J32" s="2"/>
    </row>
    <row r="33" spans="1:10" ht="45" x14ac:dyDescent="0.25">
      <c r="A33" s="10" t="s">
        <v>322</v>
      </c>
      <c r="B33" s="13" t="s">
        <v>211</v>
      </c>
      <c r="C33" s="25" t="s">
        <v>619</v>
      </c>
      <c r="E33" s="26"/>
      <c r="F33" s="4"/>
      <c r="H33" s="32"/>
      <c r="I33" s="2"/>
      <c r="J33" s="2"/>
    </row>
    <row r="34" spans="1:10" ht="60" x14ac:dyDescent="0.25">
      <c r="A34" s="10" t="s">
        <v>213</v>
      </c>
      <c r="B34" s="13" t="s">
        <v>214</v>
      </c>
      <c r="C34" s="25"/>
      <c r="D34" s="20" t="s">
        <v>640</v>
      </c>
      <c r="E34" s="26">
        <f>5699 * 2</f>
        <v>11398</v>
      </c>
      <c r="F34" s="4"/>
      <c r="H34" s="32"/>
      <c r="I34" s="2"/>
      <c r="J34" s="2"/>
    </row>
    <row r="35" spans="1:10" ht="30" x14ac:dyDescent="0.25">
      <c r="A35" s="10" t="s">
        <v>216</v>
      </c>
      <c r="B35" s="13" t="s">
        <v>217</v>
      </c>
      <c r="C35" s="25"/>
      <c r="D35" s="20" t="s">
        <v>641</v>
      </c>
      <c r="E35" s="26">
        <f>11458*8</f>
        <v>91664</v>
      </c>
      <c r="F35" s="4"/>
      <c r="H35" s="32"/>
      <c r="I35" s="2"/>
      <c r="J35" s="2"/>
    </row>
    <row r="36" spans="1:10" ht="70.5" customHeight="1" x14ac:dyDescent="0.25">
      <c r="A36" s="10" t="s">
        <v>221</v>
      </c>
      <c r="B36" s="13" t="s">
        <v>222</v>
      </c>
      <c r="C36" s="25"/>
      <c r="D36" s="20" t="s">
        <v>642</v>
      </c>
      <c r="E36" s="26">
        <v>1499</v>
      </c>
      <c r="F36" s="4"/>
      <c r="H36" s="32"/>
      <c r="I36" s="2"/>
      <c r="J36" s="2"/>
    </row>
    <row r="37" spans="1:10" ht="60" x14ac:dyDescent="0.25">
      <c r="A37" s="10" t="s">
        <v>327</v>
      </c>
      <c r="B37" s="13" t="s">
        <v>227</v>
      </c>
      <c r="C37" s="25" t="s">
        <v>338</v>
      </c>
      <c r="E37" s="26"/>
      <c r="F37" s="4"/>
      <c r="H37" s="32"/>
      <c r="I37" s="2"/>
      <c r="J37" s="2"/>
    </row>
    <row r="38" spans="1:10" ht="57.75" customHeight="1" x14ac:dyDescent="0.25">
      <c r="A38" s="10" t="s">
        <v>230</v>
      </c>
      <c r="B38" s="13" t="s">
        <v>231</v>
      </c>
      <c r="C38" s="25"/>
      <c r="D38" s="20" t="s">
        <v>643</v>
      </c>
      <c r="E38" s="26">
        <f>1499</f>
        <v>1499</v>
      </c>
      <c r="F38" s="4"/>
      <c r="H38" s="32"/>
      <c r="I38" s="2"/>
      <c r="J38" s="2"/>
    </row>
    <row r="39" spans="1:10" ht="30" x14ac:dyDescent="0.25">
      <c r="A39" s="10" t="s">
        <v>328</v>
      </c>
      <c r="B39" s="13" t="s">
        <v>198</v>
      </c>
      <c r="C39" s="25"/>
      <c r="E39" s="26"/>
      <c r="F39" s="4"/>
      <c r="H39" s="32"/>
      <c r="I39" s="2"/>
      <c r="J39" s="2"/>
    </row>
    <row r="40" spans="1:10" ht="30" x14ac:dyDescent="0.25">
      <c r="A40" s="10" t="s">
        <v>238</v>
      </c>
      <c r="B40" s="13" t="s">
        <v>239</v>
      </c>
      <c r="C40" s="25" t="s">
        <v>338</v>
      </c>
      <c r="E40" s="26"/>
      <c r="F40" s="4"/>
      <c r="H40" s="32"/>
      <c r="I40" s="2"/>
      <c r="J40" s="2"/>
    </row>
    <row r="41" spans="1:10" ht="45" x14ac:dyDescent="0.25">
      <c r="A41" s="10" t="s">
        <v>242</v>
      </c>
      <c r="B41" s="13" t="s">
        <v>243</v>
      </c>
      <c r="C41" s="25"/>
      <c r="E41" s="26"/>
      <c r="F41" s="4" t="s">
        <v>65</v>
      </c>
      <c r="G41" s="10" t="s">
        <v>644</v>
      </c>
      <c r="H41" s="32" t="s">
        <v>645</v>
      </c>
      <c r="I41" s="2"/>
      <c r="J41" s="2"/>
    </row>
    <row r="42" spans="1:10" ht="60" x14ac:dyDescent="0.25">
      <c r="A42" s="10" t="s">
        <v>247</v>
      </c>
      <c r="B42" s="13" t="s">
        <v>248</v>
      </c>
      <c r="C42" s="25"/>
      <c r="D42" s="20" t="s">
        <v>646</v>
      </c>
      <c r="E42" s="39">
        <f>1199</f>
        <v>1199</v>
      </c>
      <c r="F42" s="4" t="s">
        <v>65</v>
      </c>
      <c r="G42" s="10" t="s">
        <v>647</v>
      </c>
      <c r="H42" s="35" t="s">
        <v>648</v>
      </c>
      <c r="I42" s="2"/>
      <c r="J42" s="2"/>
    </row>
    <row r="43" spans="1:10" ht="30" x14ac:dyDescent="0.25">
      <c r="A43" s="10" t="s">
        <v>330</v>
      </c>
      <c r="B43" s="13" t="s">
        <v>252</v>
      </c>
      <c r="C43" s="25" t="s">
        <v>338</v>
      </c>
      <c r="E43" s="26"/>
      <c r="F43" s="4"/>
      <c r="H43" s="32"/>
      <c r="I43" s="2"/>
      <c r="J43" s="2"/>
    </row>
    <row r="44" spans="1:10" ht="99" customHeight="1" x14ac:dyDescent="0.25">
      <c r="A44" s="10" t="s">
        <v>255</v>
      </c>
      <c r="B44" s="13" t="s">
        <v>256</v>
      </c>
      <c r="C44" s="25"/>
      <c r="D44" s="20" t="s">
        <v>649</v>
      </c>
      <c r="E44" s="39">
        <f>5699*4</f>
        <v>22796</v>
      </c>
      <c r="F44" s="4" t="s">
        <v>65</v>
      </c>
      <c r="G44" s="10" t="s">
        <v>650</v>
      </c>
      <c r="H44" s="10" t="s">
        <v>651</v>
      </c>
      <c r="I44" s="2"/>
      <c r="J44" s="2"/>
    </row>
    <row r="45" spans="1:10" ht="120" x14ac:dyDescent="0.25">
      <c r="A45" s="10" t="s">
        <v>260</v>
      </c>
      <c r="B45" s="13" t="s">
        <v>261</v>
      </c>
      <c r="C45" s="25"/>
      <c r="D45" s="20" t="s">
        <v>652</v>
      </c>
      <c r="E45" s="26">
        <f xml:space="preserve"> 11458 * 8</f>
        <v>91664</v>
      </c>
      <c r="F45" s="4" t="s">
        <v>65</v>
      </c>
      <c r="G45" s="10" t="s">
        <v>653</v>
      </c>
      <c r="H45" s="32" t="s">
        <v>654</v>
      </c>
      <c r="I45" s="2"/>
      <c r="J45" s="2"/>
    </row>
    <row r="46" spans="1:10" ht="30" x14ac:dyDescent="0.25">
      <c r="A46" s="10" t="s">
        <v>264</v>
      </c>
      <c r="B46" s="13" t="s">
        <v>265</v>
      </c>
      <c r="C46" s="25"/>
      <c r="E46" s="26"/>
      <c r="F46" s="4" t="s">
        <v>65</v>
      </c>
      <c r="G46" s="10" t="s">
        <v>655</v>
      </c>
      <c r="H46" s="26" t="s">
        <v>81</v>
      </c>
      <c r="I46" s="2"/>
      <c r="J46" s="2"/>
    </row>
    <row r="47" spans="1:10" ht="45" x14ac:dyDescent="0.25">
      <c r="A47" s="10" t="s">
        <v>331</v>
      </c>
      <c r="B47" s="13" t="s">
        <v>271</v>
      </c>
      <c r="C47" s="25"/>
      <c r="E47" s="26"/>
      <c r="F47" s="4"/>
      <c r="H47" s="32"/>
      <c r="I47" s="2"/>
      <c r="J47" s="2"/>
    </row>
    <row r="48" spans="1:10" ht="66.75" customHeight="1" x14ac:dyDescent="0.25">
      <c r="A48" s="10" t="s">
        <v>274</v>
      </c>
      <c r="B48" s="13" t="s">
        <v>275</v>
      </c>
      <c r="C48" s="24" t="s">
        <v>619</v>
      </c>
      <c r="D48" s="43" t="s">
        <v>656</v>
      </c>
      <c r="E48" s="40">
        <f xml:space="preserve"> 11458 * 8</f>
        <v>91664</v>
      </c>
      <c r="F48" s="41"/>
      <c r="G48" s="36"/>
      <c r="H48" s="37"/>
      <c r="I48" s="2"/>
      <c r="J48" s="2"/>
    </row>
  </sheetData>
  <mergeCells count="2">
    <mergeCell ref="F1:H1"/>
    <mergeCell ref="D1:E1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1CC58D78D9EB4787A2F6361D6AE4D6" ma:contentTypeVersion="19" ma:contentTypeDescription="Crée un document." ma:contentTypeScope="" ma:versionID="958ff96a8e2be3439a180819aa6e92b6">
  <xsd:schema xmlns:xsd="http://www.w3.org/2001/XMLSchema" xmlns:xs="http://www.w3.org/2001/XMLSchema" xmlns:p="http://schemas.microsoft.com/office/2006/metadata/properties" xmlns:ns2="b586747c-9627-4140-a2fb-d407c7ef8ee8" xmlns:ns3="5721dd40-3f53-4062-b55a-984dc9dff9bf" xmlns:ns4="5d0307f5-a81a-41ad-9d9d-1a003feee037" targetNamespace="http://schemas.microsoft.com/office/2006/metadata/properties" ma:root="true" ma:fieldsID="7a045b5e9a446abd62b41a16ec8f2065" ns2:_="" ns3:_="" ns4:_="">
    <xsd:import namespace="b586747c-9627-4140-a2fb-d407c7ef8ee8"/>
    <xsd:import namespace="5721dd40-3f53-4062-b55a-984dc9dff9bf"/>
    <xsd:import namespace="5d0307f5-a81a-41ad-9d9d-1a003feee03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lcf76f155ced4ddcb4097134ff3c332f" minOccurs="0"/>
                <xsd:element ref="ns4:TaxCatchAll" minOccurs="0"/>
                <xsd:element ref="ns2:Date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86747c-9627-4140-a2fb-d407c7ef8e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f4dc5f92-f9ae-48dc-8399-27d66f63bbf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Dates" ma:index="24" nillable="true" ma:displayName="Dates" ma:format="DateTime" ma:internalName="Dates">
      <xsd:simpleType>
        <xsd:restriction base="dms:DateTime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21dd40-3f53-4062-b55a-984dc9dff9b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0307f5-a81a-41ad-9d9d-1a003feee037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d2bc46bd-4bec-4521-86bc-91a7bcc1a18d}" ma:internalName="TaxCatchAll" ma:showField="CatchAllData" ma:web="5721dd40-3f53-4062-b55a-984dc9dff9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86747c-9627-4140-a2fb-d407c7ef8ee8">
      <Terms xmlns="http://schemas.microsoft.com/office/infopath/2007/PartnerControls"/>
    </lcf76f155ced4ddcb4097134ff3c332f>
    <Dates xmlns="b586747c-9627-4140-a2fb-d407c7ef8ee8" xsi:nil="true"/>
    <TaxCatchAll xmlns="5d0307f5-a81a-41ad-9d9d-1a003feee037" xsi:nil="true"/>
  </documentManagement>
</p:properties>
</file>

<file path=customXml/itemProps1.xml><?xml version="1.0" encoding="utf-8"?>
<ds:datastoreItem xmlns:ds="http://schemas.openxmlformats.org/officeDocument/2006/customXml" ds:itemID="{F724B287-40DF-425E-84F3-D4D089E77F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F493CEE-5B6A-483D-84D4-0F0A471942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86747c-9627-4140-a2fb-d407c7ef8ee8"/>
    <ds:schemaRef ds:uri="5721dd40-3f53-4062-b55a-984dc9dff9bf"/>
    <ds:schemaRef ds:uri="5d0307f5-a81a-41ad-9d9d-1a003feee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81E7F6-67B7-4FEA-8969-CF616A002C41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5d0307f5-a81a-41ad-9d9d-1a003feee037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elements/1.1/"/>
    <ds:schemaRef ds:uri="5721dd40-3f53-4062-b55a-984dc9dff9bf"/>
    <ds:schemaRef ds:uri="b586747c-9627-4140-a2fb-d407c7ef8ee8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>
  <clbl:label id="{ff7e4b4e-9fe2-4485-a2f7-99690d1a8404}" enabled="0" method="" siteId="{ff7e4b4e-9fe2-4485-a2f7-99690d1a840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BENSAHLA TALET Adel Fouad</dc:creator>
  <cp:keywords/>
  <dc:description/>
  <cp:lastModifiedBy>BENSAHLA TALET Adel Fouad</cp:lastModifiedBy>
  <cp:revision/>
  <cp:lastPrinted>2024-09-09T11:18:17Z</cp:lastPrinted>
  <dcterms:created xsi:type="dcterms:W3CDTF">2024-09-04T23:57:28Z</dcterms:created>
  <dcterms:modified xsi:type="dcterms:W3CDTF">2024-09-09T11:59:47Z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0x010100281CC58D78D9EB4787A2F6361D6AE4D6</vt:lpwstr>
  </property>
  <property fmtid="{D5CDD505-2E9C-101B-9397-08002B2CF9AE}" pid="3" name="MediaServiceImageTags">
    <vt:lpwstr/>
  </property>
</Properties>
</file>