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ink/ink1.xml" ContentType="application/inkml+xml"/>
  <Override PartName="/xl/drawings/drawing2.xml" ContentType="application/vnd.openxmlformats-officedocument.drawing+xml"/>
  <Override PartName="/xl/ink/ink2.xml" ContentType="application/inkml+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2"/>
  <workbookPr codeName="ThisWorkbook"/>
  <mc:AlternateContent xmlns:mc="http://schemas.openxmlformats.org/markup-compatibility/2006">
    <mc:Choice Requires="x15">
      <x15ac:absPath xmlns:x15ac="http://schemas.microsoft.com/office/spreadsheetml/2010/11/ac" url="\\Mac\Home\Desktop\PaperWriter\SV\SDFA\revise\version_1\"/>
    </mc:Choice>
  </mc:AlternateContent>
  <xr:revisionPtr revIDLastSave="0" documentId="13_ncr:1_{4AEB4365-6F91-4A6D-9266-05279A564DEF}" xr6:coauthVersionLast="47" xr6:coauthVersionMax="47" xr10:uidLastSave="{00000000-0000-0000-0000-000000000000}"/>
  <bookViews>
    <workbookView xWindow="-30840" yWindow="-120" windowWidth="30960" windowHeight="16800" activeTab="2" xr2:uid="{00000000-000D-0000-FFFF-FFFF00000000}"/>
  </bookViews>
  <sheets>
    <sheet name="Contents" sheetId="7" r:id="rId1"/>
    <sheet name="Table S1" sheetId="30" r:id="rId2"/>
    <sheet name="Table S2" sheetId="24" r:id="rId3"/>
    <sheet name="Table S3" sheetId="22" r:id="rId4"/>
    <sheet name="Table S4" sheetId="26" r:id="rId5"/>
    <sheet name="Table S5" sheetId="28" r:id="rId6"/>
    <sheet name="Table S6" sheetId="32" r:id="rId7"/>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2" i="32" l="1" a="1"/>
  <c r="B2" i="32" s="1"/>
  <c r="L8" i="32"/>
  <c r="F29" i="28"/>
  <c r="F28" i="28"/>
  <c r="F27" i="28"/>
  <c r="F26" i="28"/>
  <c r="F25" i="28"/>
  <c r="F24" i="28"/>
  <c r="F23" i="28"/>
  <c r="F22" i="28"/>
  <c r="F21" i="28"/>
  <c r="F20" i="28"/>
  <c r="F19" i="28"/>
  <c r="F18" i="28"/>
  <c r="F17" i="28"/>
  <c r="F16" i="28"/>
  <c r="F15" i="28"/>
  <c r="F14" i="28"/>
  <c r="F13" i="28"/>
  <c r="F12" i="28"/>
  <c r="F11" i="28"/>
  <c r="F10" i="28"/>
  <c r="F9" i="28"/>
  <c r="F8" i="28"/>
  <c r="F7" i="28"/>
  <c r="B2" i="28" a="1"/>
  <c r="B2" i="28"/>
  <c r="B2" i="26" a="1"/>
  <c r="B2" i="26" s="1"/>
  <c r="B2" i="22" a="1"/>
  <c r="B2" i="22" s="1"/>
  <c r="Z14" i="24"/>
  <c r="Y14" i="24"/>
  <c r="X14" i="24"/>
  <c r="W14" i="24"/>
  <c r="Z12" i="24"/>
  <c r="Y12" i="24"/>
  <c r="X12" i="24"/>
  <c r="W12" i="24"/>
  <c r="V12" i="24"/>
  <c r="U12" i="24"/>
  <c r="T12" i="24"/>
  <c r="Z11" i="24"/>
  <c r="Y11" i="24"/>
  <c r="X11" i="24"/>
  <c r="Z10" i="24"/>
  <c r="Y10" i="24"/>
  <c r="X10" i="24"/>
  <c r="W10" i="24"/>
  <c r="U10" i="24"/>
  <c r="T10" i="24"/>
  <c r="Z9" i="24"/>
  <c r="X9" i="24"/>
  <c r="W9" i="24"/>
  <c r="V9" i="24"/>
  <c r="U9" i="24"/>
  <c r="T9" i="24"/>
  <c r="Z6" i="24"/>
  <c r="Y6" i="24"/>
  <c r="X6" i="24"/>
  <c r="W6" i="24"/>
  <c r="V6" i="24"/>
  <c r="U6" i="24"/>
  <c r="T6" i="24"/>
  <c r="S14" i="24"/>
  <c r="R14" i="24"/>
  <c r="Q14" i="24"/>
  <c r="P14" i="24"/>
  <c r="N14" i="24"/>
  <c r="I14" i="24"/>
  <c r="S13" i="24"/>
  <c r="R13" i="24"/>
  <c r="Q13" i="24"/>
  <c r="P13" i="24"/>
  <c r="N13" i="24"/>
  <c r="I13" i="24"/>
  <c r="O13" i="24" s="1"/>
  <c r="S12" i="24"/>
  <c r="R12" i="24"/>
  <c r="Q12" i="24"/>
  <c r="P12" i="24"/>
  <c r="N12" i="24"/>
  <c r="I12" i="24"/>
  <c r="O12" i="24" s="1"/>
  <c r="S11" i="24"/>
  <c r="R11" i="24"/>
  <c r="Q11" i="24"/>
  <c r="S10" i="24"/>
  <c r="R10" i="24"/>
  <c r="Q10" i="24"/>
  <c r="I10" i="24"/>
  <c r="S9" i="24"/>
  <c r="R9" i="24"/>
  <c r="Q9" i="24"/>
  <c r="P9" i="24"/>
  <c r="N9" i="24"/>
  <c r="I9" i="24"/>
  <c r="O9" i="24" s="1"/>
  <c r="G9" i="24"/>
  <c r="S8" i="24"/>
  <c r="R8" i="24"/>
  <c r="Q8" i="24"/>
  <c r="P8" i="24"/>
  <c r="N8" i="24"/>
  <c r="I8" i="24"/>
  <c r="S7" i="24"/>
  <c r="R7" i="24"/>
  <c r="Q7" i="24"/>
  <c r="P7" i="24"/>
  <c r="N7" i="24"/>
  <c r="I7" i="24"/>
  <c r="O7" i="24" s="1"/>
  <c r="S6" i="24"/>
  <c r="R6" i="24"/>
  <c r="Q6" i="24"/>
  <c r="P6" i="24"/>
  <c r="N6" i="24"/>
  <c r="I6" i="24"/>
  <c r="G6" i="24"/>
  <c r="S5" i="24"/>
  <c r="R5" i="24"/>
  <c r="Q5" i="24"/>
  <c r="P5" i="24"/>
  <c r="N5" i="24"/>
  <c r="I5" i="24"/>
  <c r="O5" i="24" s="1"/>
  <c r="B2" i="24" a="1"/>
  <c r="B2" i="24" s="1"/>
  <c r="D194" i="7" a="1"/>
  <c r="D249" i="7" a="1"/>
  <c r="D148" i="7" a="1"/>
  <c r="D231" i="7" a="1"/>
  <c r="D416" i="7" a="1"/>
  <c r="D27" i="7" a="1"/>
  <c r="D407" i="7" a="1"/>
  <c r="D406" i="7" a="1"/>
  <c r="D294" i="7" a="1"/>
  <c r="D289" i="7" a="1"/>
  <c r="D458" i="7" a="1"/>
  <c r="D417" i="7" a="1"/>
  <c r="D451" i="7" a="1"/>
  <c r="D454" i="7" a="1"/>
  <c r="D69" i="7" a="1"/>
  <c r="D192" i="7" a="1"/>
  <c r="D275" i="7" a="1"/>
  <c r="D338" i="7" a="1"/>
  <c r="D262" i="7" a="1"/>
  <c r="D354" i="7" a="1"/>
  <c r="D278" i="7" a="1"/>
  <c r="D40" i="7" a="1"/>
  <c r="D419" i="7" a="1"/>
  <c r="D109" i="7" a="1"/>
  <c r="D283" i="7" a="1"/>
  <c r="D312" i="7" a="1"/>
  <c r="D356" i="7" a="1"/>
  <c r="D92" i="7" a="1"/>
  <c r="D403" i="7" a="1"/>
  <c r="D258" i="7" a="1"/>
  <c r="D394" i="7" a="1"/>
  <c r="D206" i="7" a="1"/>
  <c r="D388" i="7" a="1"/>
  <c r="D73" i="7" a="1"/>
  <c r="D264" i="7" a="1"/>
  <c r="D268" i="7" a="1"/>
  <c r="D180" i="7" a="1"/>
  <c r="D156" i="7" a="1"/>
  <c r="D17" i="7" a="1"/>
  <c r="D263" i="7" a="1"/>
  <c r="D220" i="7" a="1"/>
  <c r="D187" i="7" a="1"/>
  <c r="D410" i="7" a="1"/>
  <c r="D387" i="7" a="1"/>
  <c r="D157" i="7" a="1"/>
  <c r="D81" i="7" a="1"/>
  <c r="D44" i="7" a="1"/>
  <c r="D430" i="7" a="1"/>
  <c r="D127" i="7" a="1"/>
  <c r="D353" i="7" a="1"/>
  <c r="D83" i="7" a="1"/>
  <c r="D57" i="7" a="1"/>
  <c r="D49" i="7" a="1"/>
  <c r="D239" i="7" a="1"/>
  <c r="D197" i="7" a="1"/>
  <c r="D383" i="7" a="1"/>
  <c r="D351" i="7" a="1"/>
  <c r="D60" i="7" a="1"/>
  <c r="D55" i="7" a="1"/>
  <c r="D174" i="7" a="1"/>
  <c r="D251" i="7" a="1"/>
  <c r="D142" i="7" a="1"/>
  <c r="D435" i="7" a="1"/>
  <c r="D76" i="7" a="1"/>
  <c r="D106" i="7" a="1"/>
  <c r="D241" i="7" a="1"/>
  <c r="D117" i="7" a="1"/>
  <c r="D120" i="7" a="1"/>
  <c r="D398" i="7" a="1"/>
  <c r="D311" i="7" a="1"/>
  <c r="D326" i="7" a="1"/>
  <c r="D272" i="7" a="1"/>
  <c r="D70" i="7" a="1"/>
  <c r="D284" i="7" a="1"/>
  <c r="D335" i="7" a="1"/>
  <c r="D344" i="7" a="1"/>
  <c r="D242" i="7" a="1"/>
  <c r="D144" i="7" a="1"/>
  <c r="D59" i="7" a="1"/>
  <c r="D282" i="7" a="1"/>
  <c r="D349" i="7" a="1"/>
  <c r="D190" i="7" a="1"/>
  <c r="D330" i="7" a="1"/>
  <c r="D425" i="7" a="1"/>
  <c r="D359" i="7" a="1"/>
  <c r="D216" i="7" a="1"/>
  <c r="D65" i="7" a="1"/>
  <c r="D176" i="7" a="1"/>
  <c r="D91" i="7" a="1"/>
  <c r="D259" i="7" a="1"/>
  <c r="D185" i="7" a="1"/>
  <c r="D373" i="7" a="1"/>
  <c r="D145" i="7" a="1"/>
  <c r="D317" i="7" a="1"/>
  <c r="D177" i="7" a="1"/>
  <c r="D446" i="7" a="1"/>
  <c r="D22" i="7" a="1"/>
  <c r="D424" i="7" a="1"/>
  <c r="D75" i="7" a="1"/>
  <c r="D365" i="7" a="1"/>
  <c r="D305" i="7" a="1"/>
  <c r="D113" i="7" a="1"/>
  <c r="D97" i="7" a="1"/>
  <c r="D448" i="7" a="1"/>
  <c r="D300" i="7" a="1"/>
  <c r="D440" i="7" a="1"/>
  <c r="D301" i="7" a="1"/>
  <c r="D287" i="7" a="1"/>
  <c r="D68" i="7" a="1"/>
  <c r="D37" i="7" a="1"/>
  <c r="D201" i="7" a="1"/>
  <c r="D123" i="7" a="1"/>
  <c r="D43" i="7" a="1"/>
  <c r="D377" i="7" a="1"/>
  <c r="D16" i="7" a="1"/>
  <c r="D99" i="7" a="1"/>
  <c r="D232" i="7" a="1"/>
  <c r="D379" i="7" a="1"/>
  <c r="D455" i="7" a="1"/>
  <c r="D302" i="7" a="1"/>
  <c r="D96" i="7" a="1"/>
  <c r="D160" i="7" a="1"/>
  <c r="D298" i="7" a="1"/>
  <c r="D368" i="7" a="1"/>
  <c r="D116" i="7" a="1"/>
  <c r="D198" i="7" a="1"/>
  <c r="D205" i="7" a="1"/>
  <c r="D165" i="7" a="1"/>
  <c r="D151" i="7" a="1"/>
  <c r="D449" i="7" a="1"/>
  <c r="D358" i="7" a="1"/>
  <c r="D101" i="7" a="1"/>
  <c r="D437" i="7" a="1"/>
  <c r="D332" i="7" a="1"/>
  <c r="D38" i="7" a="1"/>
  <c r="D138" i="7" a="1"/>
  <c r="D93" i="7" a="1"/>
  <c r="D139" i="7" a="1"/>
  <c r="D115" i="7" a="1"/>
  <c r="D375" i="7" a="1"/>
  <c r="D47" i="7" a="1"/>
  <c r="D74" i="7" a="1"/>
  <c r="D153" i="7" a="1"/>
  <c r="D352" i="7" a="1"/>
  <c r="D114" i="7" a="1"/>
  <c r="D218" i="7" a="1"/>
  <c r="D215" i="7" a="1"/>
  <c r="D337" i="7" a="1"/>
  <c r="D236" i="7" a="1"/>
  <c r="D226" i="7" a="1"/>
  <c r="D234" i="7" a="1"/>
  <c r="D221" i="7" a="1"/>
  <c r="D125" i="7" a="1"/>
  <c r="D439" i="7" a="1"/>
  <c r="D402" i="7" a="1"/>
  <c r="D445" i="7" a="1"/>
  <c r="D140" i="7" a="1"/>
  <c r="D143" i="7" a="1"/>
  <c r="D411" i="7" a="1"/>
  <c r="D348" i="7" a="1"/>
  <c r="D442" i="7" a="1"/>
  <c r="D14" i="7" a="1"/>
  <c r="D25" i="7" a="1"/>
  <c r="D78" i="7" a="1"/>
  <c r="D341" i="7" a="1"/>
  <c r="D48" i="7" a="1"/>
  <c r="D405" i="7" a="1"/>
  <c r="D62" i="7" a="1"/>
  <c r="D126" i="7" a="1"/>
  <c r="D199" i="7" a="1"/>
  <c r="D51" i="7" a="1"/>
  <c r="D384" i="7" a="1"/>
  <c r="D315" i="7" a="1"/>
  <c r="D447" i="7" a="1"/>
  <c r="D256" i="7" a="1"/>
  <c r="D459" i="7" a="1"/>
  <c r="D360" i="7" a="1"/>
  <c r="D50" i="7" a="1"/>
  <c r="D292" i="7" a="1"/>
  <c r="D372" i="7" a="1"/>
  <c r="D166" i="7" a="1"/>
  <c r="D307" i="7" a="1"/>
  <c r="D452" i="7" a="1"/>
  <c r="D39" i="7" a="1"/>
  <c r="D87" i="7" a="1"/>
  <c r="D246" i="7" a="1"/>
  <c r="D255" i="7" a="1"/>
  <c r="D367" i="7" a="1"/>
  <c r="D244" i="7" a="1"/>
  <c r="D56" i="7" a="1"/>
  <c r="D457" i="7" a="1"/>
  <c r="D433" i="7" a="1"/>
  <c r="D94" i="7" a="1"/>
  <c r="D219" i="7" a="1"/>
  <c r="D64" i="7" a="1"/>
  <c r="D28" i="7" a="1"/>
  <c r="D105" i="7" a="1"/>
  <c r="D72" i="7" a="1"/>
  <c r="D136" i="7" a="1"/>
  <c r="D418" i="7" a="1"/>
  <c r="D164" i="7" a="1"/>
  <c r="D85" i="7" a="1"/>
  <c r="D318" i="7" a="1"/>
  <c r="D274" i="7" a="1"/>
  <c r="D333" i="7" a="1"/>
  <c r="D277" i="7" a="1"/>
  <c r="D119" i="7" a="1"/>
  <c r="D150" i="7" a="1"/>
  <c r="D129" i="7" a="1"/>
  <c r="D276" i="7" a="1"/>
  <c r="D179" i="7" a="1"/>
  <c r="D86" i="7" a="1"/>
  <c r="D322" i="7" a="1"/>
  <c r="D193" i="7" a="1"/>
  <c r="D61" i="7" a="1"/>
  <c r="D89" i="7" a="1"/>
  <c r="D224" i="7" a="1"/>
  <c r="D154" i="7" a="1"/>
  <c r="D147" i="7" a="1"/>
  <c r="D33" i="7" a="1"/>
  <c r="D112" i="7" a="1"/>
  <c r="D63" i="7" a="1"/>
  <c r="D35" i="7" a="1"/>
  <c r="D339" i="7" a="1"/>
  <c r="D186" i="7" a="1"/>
  <c r="D250" i="7" a="1"/>
  <c r="D133" i="7" a="1"/>
  <c r="D436" i="7" a="1"/>
  <c r="D308" i="7" a="1"/>
  <c r="D295" i="7" a="1"/>
  <c r="D260" i="7" a="1"/>
  <c r="D175" i="7" a="1"/>
  <c r="D15" i="7" a="1"/>
  <c r="D374" i="7" a="1"/>
  <c r="D347" i="7" a="1"/>
  <c r="D134" i="7" a="1"/>
  <c r="D421" i="7" a="1"/>
  <c r="D225" i="7" a="1"/>
  <c r="D254" i="7" a="1"/>
  <c r="D296" i="7" a="1"/>
  <c r="D392" i="7" a="1"/>
  <c r="D159" i="7" a="1"/>
  <c r="D213" i="7" a="1"/>
  <c r="D53" i="7" a="1"/>
  <c r="D84" i="7" a="1"/>
  <c r="D266" i="7" a="1"/>
  <c r="D427" i="7" a="1"/>
  <c r="D271" i="7" a="1"/>
  <c r="D269" i="7" a="1"/>
  <c r="D124" i="7" a="1"/>
  <c r="D152" i="7" a="1"/>
  <c r="D426" i="7" a="1"/>
  <c r="D172" i="7" a="1"/>
  <c r="D163" i="7" a="1"/>
  <c r="D20" i="7" a="1"/>
  <c r="D67" i="7" a="1"/>
  <c r="D79" i="7" a="1"/>
  <c r="D41" i="7" a="1"/>
  <c r="D313" i="7" a="1"/>
  <c r="D369" i="7" a="1"/>
  <c r="D158" i="7" a="1"/>
  <c r="D100" i="7" a="1"/>
  <c r="D132" i="7" a="1"/>
  <c r="D54" i="7" a="1"/>
  <c r="D52" i="7" a="1"/>
  <c r="D240" i="7" a="1"/>
  <c r="D408" i="7" a="1"/>
  <c r="D429" i="7" a="1"/>
  <c r="D412" i="7" a="1"/>
  <c r="D227" i="7" a="1"/>
  <c r="D413" i="7" a="1"/>
  <c r="D320" i="7" a="1"/>
  <c r="D389" i="7" a="1"/>
  <c r="D204" i="7" a="1"/>
  <c r="D207" i="7" a="1"/>
  <c r="D182" i="7" a="1"/>
  <c r="D393" i="7" a="1"/>
  <c r="D355" i="7" a="1"/>
  <c r="D324" i="7" a="1"/>
  <c r="D200" i="7" a="1"/>
  <c r="D443" i="7" a="1"/>
  <c r="D390" i="7" a="1"/>
  <c r="D306" i="7" a="1"/>
  <c r="D404" i="7" a="1"/>
  <c r="D202" i="7" a="1"/>
  <c r="D212" i="7" a="1"/>
  <c r="D238" i="7" a="1"/>
  <c r="D363" i="7" a="1"/>
  <c r="D327" i="7" a="1"/>
  <c r="D265" i="7" a="1"/>
  <c r="D211" i="7" a="1"/>
  <c r="D299" i="7" a="1"/>
  <c r="D329" i="7" a="1"/>
  <c r="D71" i="7" a="1"/>
  <c r="D128" i="7" a="1"/>
  <c r="D336" i="7" a="1"/>
  <c r="D401" i="7" a="1"/>
  <c r="D196" i="7" a="1"/>
  <c r="D107" i="7" a="1"/>
  <c r="D438" i="7" a="1"/>
  <c r="D137" i="7" a="1"/>
  <c r="D423" i="7" a="1"/>
  <c r="D131" i="7" a="1"/>
  <c r="D168" i="7" a="1"/>
  <c r="D23" i="7" a="1"/>
  <c r="D235" i="7" a="1"/>
  <c r="D346" i="7" a="1"/>
  <c r="D378" i="7" a="1"/>
  <c r="D167" i="7" a="1"/>
  <c r="D396" i="7" a="1"/>
  <c r="D203" i="7" a="1"/>
  <c r="D149" i="7" a="1"/>
  <c r="D181" i="7" a="1"/>
  <c r="D321" i="7" a="1"/>
  <c r="D456" i="7" a="1"/>
  <c r="D88" i="7" a="1"/>
  <c r="D400" i="7" a="1"/>
  <c r="D21" i="7" a="1"/>
  <c r="D188" i="7" a="1"/>
  <c r="D233" i="7" a="1"/>
  <c r="D178" i="7" a="1"/>
  <c r="D103" i="7" a="1"/>
  <c r="D357" i="7" a="1"/>
  <c r="D270" i="7" a="1"/>
  <c r="D364" i="7" a="1"/>
  <c r="D279" i="7" a="1"/>
  <c r="D309" i="7" a="1"/>
  <c r="D58" i="7" a="1"/>
  <c r="D245" i="7" a="1"/>
  <c r="D422" i="7" a="1"/>
  <c r="D441" i="7" a="1"/>
  <c r="D342" i="7" a="1"/>
  <c r="D382" i="7" a="1"/>
  <c r="D222" i="7" a="1"/>
  <c r="D161" i="7" a="1"/>
  <c r="D415" i="7" a="1"/>
  <c r="D169" i="7" a="1"/>
  <c r="D434" i="7" a="1"/>
  <c r="D280" i="7" a="1"/>
  <c r="D343" i="7" a="1"/>
  <c r="D31" i="7" a="1"/>
  <c r="D371" i="7" a="1"/>
  <c r="D102" i="7" a="1"/>
  <c r="D108" i="7" a="1"/>
  <c r="D285" i="7" a="1"/>
  <c r="D273" i="7" a="1"/>
  <c r="D29" i="7" a="1"/>
  <c r="D217" i="7" a="1"/>
  <c r="D399" i="7" a="1"/>
  <c r="D34" i="7" a="1"/>
  <c r="D366" i="7" a="1"/>
  <c r="D18" i="7" a="1"/>
  <c r="D237" i="7" a="1"/>
  <c r="D248" i="7" a="1"/>
  <c r="D267" i="7" a="1"/>
  <c r="D381" i="7" a="1"/>
  <c r="D209" i="7" a="1"/>
  <c r="D223" i="7" a="1"/>
  <c r="D183" i="7" a="1"/>
  <c r="D319" i="7" a="1"/>
  <c r="D386" i="7" a="1"/>
  <c r="D247" i="7" a="1"/>
  <c r="D414" i="7" a="1"/>
  <c r="D170" i="7" a="1"/>
  <c r="D328" i="7" a="1"/>
  <c r="D253" i="7" a="1"/>
  <c r="D334" i="7" a="1"/>
  <c r="D450" i="7" a="1"/>
  <c r="D210" i="7" a="1"/>
  <c r="D397" i="7" a="1"/>
  <c r="D409" i="7" a="1"/>
  <c r="D141" i="7" a="1"/>
  <c r="D293" i="7" a="1"/>
  <c r="D95" i="7" a="1"/>
  <c r="D32" i="7" a="1"/>
  <c r="D370" i="7" a="1"/>
  <c r="D214" i="7" a="1"/>
  <c r="D288" i="7" a="1"/>
  <c r="D208" i="7" a="1"/>
  <c r="D281" i="7" a="1"/>
  <c r="D229" i="7" a="1"/>
  <c r="D257" i="7" a="1"/>
  <c r="D104" i="7" a="1"/>
  <c r="D345" i="7" a="1"/>
  <c r="D77" i="7" a="1"/>
  <c r="D98" i="7" a="1"/>
  <c r="D453" i="7" a="1"/>
  <c r="D385" i="7" a="1"/>
  <c r="D291" i="7" a="1"/>
  <c r="D303" i="7" a="1"/>
  <c r="D290" i="7" a="1"/>
  <c r="D316" i="7" a="1"/>
  <c r="D66" i="7" a="1"/>
  <c r="D26" i="7" a="1"/>
  <c r="D376" i="7" a="1"/>
  <c r="D432" i="7" a="1"/>
  <c r="D297" i="7" a="1"/>
  <c r="D45" i="7" a="1"/>
  <c r="D173" i="7" a="1"/>
  <c r="D323" i="7" a="1"/>
  <c r="D13" i="7" a="1"/>
  <c r="D80" i="7" a="1"/>
  <c r="D146" i="7" a="1"/>
  <c r="D195" i="7" a="1"/>
  <c r="D314" i="7" a="1"/>
  <c r="D228" i="7" a="1"/>
  <c r="D428" i="7" a="1"/>
  <c r="D261" i="7" a="1"/>
  <c r="D19" i="7" a="1"/>
  <c r="D310" i="7" a="1"/>
  <c r="D162" i="7" a="1"/>
  <c r="D118" i="7" a="1"/>
  <c r="D135" i="7" a="1"/>
  <c r="D111" i="7" a="1"/>
  <c r="D24" i="7" a="1"/>
  <c r="D325" i="7" a="1"/>
  <c r="D331" i="7" a="1"/>
  <c r="D304" i="7" a="1"/>
  <c r="D189" i="7" a="1"/>
  <c r="D46" i="7" a="1"/>
  <c r="D350" i="7" a="1"/>
  <c r="D90" i="7" a="1"/>
  <c r="D155" i="7" a="1"/>
  <c r="D30" i="7" a="1"/>
  <c r="D82" i="7" a="1"/>
  <c r="D362" i="7" a="1"/>
  <c r="D420" i="7" a="1"/>
  <c r="D286" i="7" a="1"/>
  <c r="D380" i="7" a="1"/>
  <c r="D121" i="7" a="1"/>
  <c r="D391" i="7" a="1"/>
  <c r="D191" i="7" a="1"/>
  <c r="D340" i="7" a="1"/>
  <c r="D171" i="7" a="1"/>
  <c r="D184" i="7" a="1"/>
  <c r="D130" i="7" a="1"/>
  <c r="D36" i="7" a="1"/>
  <c r="D110" i="7" a="1"/>
  <c r="D361" i="7" a="1"/>
  <c r="D395" i="7" a="1"/>
  <c r="D230" i="7" a="1"/>
  <c r="D42" i="7" a="1"/>
  <c r="D122" i="7" a="1"/>
  <c r="D243" i="7" a="1"/>
  <c r="D444" i="7" a="1"/>
  <c r="D252" i="7" a="1"/>
  <c r="D431" i="7" a="1"/>
  <c r="D431" i="7" l="1"/>
  <c r="D252" i="7"/>
  <c r="D444" i="7"/>
  <c r="D243" i="7"/>
  <c r="D122" i="7"/>
  <c r="D42" i="7"/>
  <c r="D230" i="7"/>
  <c r="D395" i="7"/>
  <c r="D361" i="7"/>
  <c r="D110" i="7"/>
  <c r="D36" i="7"/>
  <c r="D130" i="7"/>
  <c r="D184" i="7"/>
  <c r="D171" i="7"/>
  <c r="D340" i="7"/>
  <c r="D191" i="7"/>
  <c r="D391" i="7"/>
  <c r="D121" i="7"/>
  <c r="D380" i="7"/>
  <c r="D286" i="7"/>
  <c r="D420" i="7"/>
  <c r="D362" i="7"/>
  <c r="D82" i="7"/>
  <c r="D30" i="7"/>
  <c r="D155" i="7"/>
  <c r="D90" i="7"/>
  <c r="D350" i="7"/>
  <c r="D46" i="7"/>
  <c r="D189" i="7"/>
  <c r="D304" i="7"/>
  <c r="D331" i="7"/>
  <c r="D325" i="7"/>
  <c r="D24" i="7"/>
  <c r="D111" i="7"/>
  <c r="D135" i="7"/>
  <c r="D118" i="7"/>
  <c r="D162" i="7"/>
  <c r="D310" i="7"/>
  <c r="D19" i="7"/>
  <c r="D261" i="7"/>
  <c r="D428" i="7"/>
  <c r="D228" i="7"/>
  <c r="D314" i="7"/>
  <c r="D195" i="7"/>
  <c r="D146" i="7"/>
  <c r="D80" i="7"/>
  <c r="D13" i="7"/>
  <c r="D323" i="7"/>
  <c r="D173" i="7"/>
  <c r="D45" i="7"/>
  <c r="D297" i="7"/>
  <c r="D432" i="7"/>
  <c r="D376" i="7"/>
  <c r="D26" i="7"/>
  <c r="D66" i="7"/>
  <c r="D316" i="7"/>
  <c r="D290" i="7"/>
  <c r="D303" i="7"/>
  <c r="D291" i="7"/>
  <c r="D385" i="7"/>
  <c r="D453" i="7"/>
  <c r="D98" i="7"/>
  <c r="D77" i="7"/>
  <c r="D345" i="7"/>
  <c r="D104" i="7"/>
  <c r="D257" i="7"/>
  <c r="D229" i="7"/>
  <c r="D281" i="7"/>
  <c r="D208" i="7"/>
  <c r="D288" i="7"/>
  <c r="D214" i="7"/>
  <c r="D370" i="7"/>
  <c r="D32" i="7"/>
  <c r="D95" i="7"/>
  <c r="D293" i="7"/>
  <c r="D141" i="7"/>
  <c r="D409" i="7"/>
  <c r="D397" i="7"/>
  <c r="D210" i="7"/>
  <c r="D450" i="7"/>
  <c r="D334" i="7"/>
  <c r="D253" i="7"/>
  <c r="D328" i="7"/>
  <c r="D170" i="7"/>
  <c r="D414" i="7"/>
  <c r="D247" i="7"/>
  <c r="D386" i="7"/>
  <c r="D319" i="7"/>
  <c r="D183" i="7"/>
  <c r="D223" i="7"/>
  <c r="D209" i="7"/>
  <c r="D381" i="7"/>
  <c r="D267" i="7"/>
  <c r="D248" i="7"/>
  <c r="D237" i="7"/>
  <c r="D18" i="7"/>
  <c r="D366" i="7"/>
  <c r="D34" i="7"/>
  <c r="D399" i="7"/>
  <c r="D217" i="7"/>
  <c r="D29" i="7"/>
  <c r="D273" i="7"/>
  <c r="D285" i="7"/>
  <c r="D108" i="7"/>
  <c r="D102" i="7"/>
  <c r="D371" i="7"/>
  <c r="D31" i="7"/>
  <c r="D343" i="7"/>
  <c r="D280" i="7"/>
  <c r="D434" i="7"/>
  <c r="D169" i="7"/>
  <c r="D415" i="7"/>
  <c r="D161" i="7"/>
  <c r="D222" i="7"/>
  <c r="D382" i="7"/>
  <c r="D342" i="7"/>
  <c r="D441" i="7"/>
  <c r="D422" i="7"/>
  <c r="D245" i="7"/>
  <c r="D58" i="7"/>
  <c r="D309" i="7"/>
  <c r="D279" i="7"/>
  <c r="D364" i="7"/>
  <c r="D270" i="7"/>
  <c r="D357" i="7"/>
  <c r="D103" i="7"/>
  <c r="D178" i="7"/>
  <c r="D233" i="7"/>
  <c r="D188" i="7"/>
  <c r="D21" i="7"/>
  <c r="D400" i="7"/>
  <c r="D88" i="7"/>
  <c r="D456" i="7"/>
  <c r="D321" i="7"/>
  <c r="D181" i="7"/>
  <c r="D149" i="7"/>
  <c r="D203" i="7"/>
  <c r="D396" i="7"/>
  <c r="D167" i="7"/>
  <c r="D378" i="7"/>
  <c r="D346" i="7"/>
  <c r="D235" i="7"/>
  <c r="D23" i="7"/>
  <c r="D168" i="7"/>
  <c r="D131" i="7"/>
  <c r="D423" i="7"/>
  <c r="D137" i="7"/>
  <c r="D438" i="7"/>
  <c r="D107" i="7"/>
  <c r="D196" i="7"/>
  <c r="D401" i="7"/>
  <c r="D336" i="7"/>
  <c r="D128" i="7"/>
  <c r="D71" i="7"/>
  <c r="D329" i="7"/>
  <c r="D299" i="7"/>
  <c r="D211" i="7"/>
  <c r="D265" i="7"/>
  <c r="D327" i="7"/>
  <c r="D363" i="7"/>
  <c r="D238" i="7"/>
  <c r="D212" i="7"/>
  <c r="D202" i="7"/>
  <c r="D404" i="7"/>
  <c r="D306" i="7"/>
  <c r="D390" i="7"/>
  <c r="D443" i="7"/>
  <c r="D200" i="7"/>
  <c r="D324" i="7"/>
  <c r="D355" i="7"/>
  <c r="D393" i="7"/>
  <c r="D182" i="7"/>
  <c r="D207" i="7"/>
  <c r="D204" i="7"/>
  <c r="D389" i="7"/>
  <c r="D320" i="7"/>
  <c r="D413" i="7"/>
  <c r="D227" i="7"/>
  <c r="D412" i="7"/>
  <c r="D429" i="7"/>
  <c r="D408" i="7"/>
  <c r="D240" i="7"/>
  <c r="D52" i="7"/>
  <c r="D54" i="7"/>
  <c r="D132" i="7"/>
  <c r="D100" i="7"/>
  <c r="D158" i="7"/>
  <c r="D369" i="7"/>
  <c r="D313" i="7"/>
  <c r="D41" i="7"/>
  <c r="D79" i="7"/>
  <c r="D67" i="7"/>
  <c r="D20" i="7"/>
  <c r="D163" i="7"/>
  <c r="D172" i="7"/>
  <c r="D426" i="7"/>
  <c r="D152" i="7"/>
  <c r="D124" i="7"/>
  <c r="D269" i="7"/>
  <c r="D271" i="7"/>
  <c r="D427" i="7"/>
  <c r="D266" i="7"/>
  <c r="D84" i="7"/>
  <c r="D53" i="7"/>
  <c r="D213" i="7"/>
  <c r="D159" i="7"/>
  <c r="D392" i="7"/>
  <c r="D296" i="7"/>
  <c r="D254" i="7"/>
  <c r="D225" i="7"/>
  <c r="D421" i="7"/>
  <c r="D134" i="7"/>
  <c r="D347" i="7"/>
  <c r="D374" i="7"/>
  <c r="D15" i="7"/>
  <c r="D175" i="7"/>
  <c r="D260" i="7"/>
  <c r="D295" i="7"/>
  <c r="D308" i="7"/>
  <c r="D436" i="7"/>
  <c r="D133" i="7"/>
  <c r="D250" i="7"/>
  <c r="D186" i="7"/>
  <c r="D339" i="7"/>
  <c r="D35" i="7"/>
  <c r="D63" i="7"/>
  <c r="D112" i="7"/>
  <c r="D33" i="7"/>
  <c r="D147" i="7"/>
  <c r="D154" i="7"/>
  <c r="D224" i="7"/>
  <c r="D89" i="7"/>
  <c r="D61" i="7"/>
  <c r="D193" i="7"/>
  <c r="D322" i="7"/>
  <c r="D86" i="7"/>
  <c r="D179" i="7"/>
  <c r="D276" i="7"/>
  <c r="D129" i="7"/>
  <c r="D150" i="7"/>
  <c r="D119" i="7"/>
  <c r="D277" i="7"/>
  <c r="D333" i="7"/>
  <c r="D274" i="7"/>
  <c r="D318" i="7"/>
  <c r="D85" i="7"/>
  <c r="D164" i="7"/>
  <c r="D418" i="7"/>
  <c r="D136" i="7"/>
  <c r="D72" i="7"/>
  <c r="D105" i="7"/>
  <c r="D28" i="7"/>
  <c r="D64" i="7"/>
  <c r="D219" i="7"/>
  <c r="D94" i="7"/>
  <c r="D433" i="7"/>
  <c r="D457" i="7"/>
  <c r="D56" i="7"/>
  <c r="D244" i="7"/>
  <c r="D367" i="7"/>
  <c r="D255" i="7"/>
  <c r="D246" i="7"/>
  <c r="D87" i="7"/>
  <c r="D39" i="7"/>
  <c r="D452" i="7"/>
  <c r="D307" i="7"/>
  <c r="D166" i="7"/>
  <c r="D372" i="7"/>
  <c r="D292" i="7"/>
  <c r="D50" i="7"/>
  <c r="D360" i="7"/>
  <c r="D459" i="7"/>
  <c r="D256" i="7"/>
  <c r="D447" i="7"/>
  <c r="D315" i="7"/>
  <c r="D384" i="7"/>
  <c r="D51" i="7"/>
  <c r="D199" i="7"/>
  <c r="D126" i="7"/>
  <c r="D62" i="7"/>
  <c r="D405" i="7"/>
  <c r="D48" i="7"/>
  <c r="D341" i="7"/>
  <c r="D78" i="7"/>
  <c r="D25" i="7"/>
  <c r="D14" i="7"/>
  <c r="D442" i="7"/>
  <c r="D348" i="7"/>
  <c r="D411" i="7"/>
  <c r="D143" i="7"/>
  <c r="D140" i="7"/>
  <c r="D445" i="7"/>
  <c r="D402" i="7"/>
  <c r="D439" i="7"/>
  <c r="D125" i="7"/>
  <c r="D221" i="7"/>
  <c r="D234" i="7"/>
  <c r="D226" i="7"/>
  <c r="D236" i="7"/>
  <c r="D337" i="7"/>
  <c r="D215" i="7"/>
  <c r="D218" i="7"/>
  <c r="D114" i="7"/>
  <c r="D352" i="7"/>
  <c r="D153" i="7"/>
  <c r="D74" i="7"/>
  <c r="D47" i="7"/>
  <c r="D375" i="7"/>
  <c r="D115" i="7"/>
  <c r="D139" i="7"/>
  <c r="D93" i="7"/>
  <c r="D138" i="7"/>
  <c r="D38" i="7"/>
  <c r="D332" i="7"/>
  <c r="D437" i="7"/>
  <c r="D101" i="7"/>
  <c r="D358" i="7"/>
  <c r="D449" i="7"/>
  <c r="D151" i="7"/>
  <c r="D165" i="7"/>
  <c r="D205" i="7"/>
  <c r="D198" i="7"/>
  <c r="D116" i="7"/>
  <c r="D368" i="7"/>
  <c r="D298" i="7"/>
  <c r="D160" i="7"/>
  <c r="D96" i="7"/>
  <c r="D302" i="7"/>
  <c r="D455" i="7"/>
  <c r="D379" i="7"/>
  <c r="D232" i="7"/>
  <c r="D99" i="7"/>
  <c r="D16" i="7"/>
  <c r="D377" i="7"/>
  <c r="D43" i="7"/>
  <c r="D123" i="7"/>
  <c r="D201" i="7"/>
  <c r="D37" i="7"/>
  <c r="D68" i="7"/>
  <c r="D287" i="7"/>
  <c r="D301" i="7"/>
  <c r="D440" i="7"/>
  <c r="D300" i="7"/>
  <c r="D448" i="7"/>
  <c r="D97" i="7"/>
  <c r="D113" i="7"/>
  <c r="D305" i="7"/>
  <c r="D365" i="7"/>
  <c r="D75" i="7"/>
  <c r="D424" i="7"/>
  <c r="D22" i="7"/>
  <c r="D446" i="7"/>
  <c r="D177" i="7"/>
  <c r="D317" i="7"/>
  <c r="D145" i="7"/>
  <c r="D373" i="7"/>
  <c r="D185" i="7"/>
  <c r="D259" i="7"/>
  <c r="D91" i="7"/>
  <c r="D176" i="7"/>
  <c r="D65" i="7"/>
  <c r="D216" i="7"/>
  <c r="D359" i="7"/>
  <c r="D425" i="7"/>
  <c r="D330" i="7"/>
  <c r="D190" i="7"/>
  <c r="D349" i="7"/>
  <c r="D282" i="7"/>
  <c r="D59" i="7"/>
  <c r="D144" i="7"/>
  <c r="D242" i="7"/>
  <c r="D344" i="7"/>
  <c r="D335" i="7"/>
  <c r="D284" i="7"/>
  <c r="D70" i="7"/>
  <c r="D272" i="7"/>
  <c r="D326" i="7"/>
  <c r="D311" i="7"/>
  <c r="D398" i="7"/>
  <c r="D120" i="7"/>
  <c r="D117" i="7"/>
  <c r="D241" i="7"/>
  <c r="D106" i="7"/>
  <c r="D76" i="7"/>
  <c r="D435" i="7"/>
  <c r="D142" i="7"/>
  <c r="D251" i="7"/>
  <c r="D174" i="7"/>
  <c r="D55" i="7"/>
  <c r="D60" i="7"/>
  <c r="D351" i="7"/>
  <c r="D383" i="7"/>
  <c r="D197" i="7"/>
  <c r="D239" i="7"/>
  <c r="D49" i="7"/>
  <c r="D57" i="7"/>
  <c r="D83" i="7"/>
  <c r="D353" i="7"/>
  <c r="D127" i="7"/>
  <c r="D430" i="7"/>
  <c r="D44" i="7"/>
  <c r="D81" i="7"/>
  <c r="D157" i="7"/>
  <c r="D387" i="7"/>
  <c r="D410" i="7"/>
  <c r="D187" i="7"/>
  <c r="D220" i="7"/>
  <c r="D263" i="7"/>
  <c r="D17" i="7"/>
  <c r="D156" i="7"/>
  <c r="D180" i="7"/>
  <c r="D268" i="7"/>
  <c r="D264" i="7"/>
  <c r="D73" i="7"/>
  <c r="D388" i="7"/>
  <c r="D206" i="7"/>
  <c r="D394" i="7"/>
  <c r="D258" i="7"/>
  <c r="D403" i="7"/>
  <c r="D92" i="7"/>
  <c r="D356" i="7"/>
  <c r="D312" i="7"/>
  <c r="D283" i="7"/>
  <c r="D109" i="7"/>
  <c r="D419" i="7"/>
  <c r="D40" i="7"/>
  <c r="D278" i="7"/>
  <c r="D354" i="7"/>
  <c r="D262" i="7"/>
  <c r="D338" i="7"/>
  <c r="D275" i="7"/>
  <c r="D192" i="7"/>
  <c r="D69" i="7"/>
  <c r="D454" i="7"/>
  <c r="D451" i="7"/>
  <c r="D417" i="7"/>
  <c r="D458" i="7"/>
  <c r="D289" i="7"/>
  <c r="D294" i="7"/>
  <c r="D406" i="7"/>
  <c r="D407" i="7"/>
  <c r="D27" i="7"/>
  <c r="D416" i="7"/>
  <c r="D231" i="7"/>
  <c r="D148" i="7"/>
  <c r="D249" i="7"/>
  <c r="D194" i="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<sst xmlns="http://schemas.openxmlformats.org/spreadsheetml/2006/main" count="256" uniqueCount="169">
  <si>
    <t>CONTENTS</t>
  </si>
  <si>
    <t>Dataset</t>
  </si>
  <si>
    <t>Dimemsion</t>
  </si>
  <si>
    <t>Parse Time [second]</t>
  </si>
  <si>
    <t>Parse Speed [variants/sencond]</t>
  </si>
  <si>
    <t>Subjects</t>
  </si>
  <si>
    <t xml:space="preserve">pyvcf </t>
  </si>
  <si>
    <t>StructureVariation
Annotation</t>
  </si>
  <si>
    <t>Truvari</t>
  </si>
  <si>
    <t>SDFA
(1 threads)</t>
  </si>
  <si>
    <t>SDFA
(4 threads)</t>
  </si>
  <si>
    <t>cuteSV2 calling</t>
  </si>
  <si>
    <t>263,939 (BND)</t>
  </si>
  <si>
    <t>debreak calling</t>
  </si>
  <si>
    <t>.</t>
  </si>
  <si>
    <t>delly calling</t>
  </si>
  <si>
    <t>NanoSV calling</t>
  </si>
  <si>
    <t>nanovar calling</t>
  </si>
  <si>
    <t>pbsv calling</t>
  </si>
  <si>
    <t>147.7945 [10 misising]</t>
  </si>
  <si>
    <t>picky calling</t>
  </si>
  <si>
    <t>sniffles2 calling</t>
  </si>
  <si>
    <t>svim calling</t>
  </si>
  <si>
    <t>svision calling</t>
  </si>
  <si>
    <t>Compressed files size [GB]</t>
  </si>
  <si>
    <t>Compression Ratio [%]</t>
  </si>
  <si>
    <t>GZ</t>
  </si>
  <si>
    <t>BGZ</t>
  </si>
  <si>
    <t>Comparison of SV merge performance of SDFA and other peer tools.</t>
  </si>
  <si>
    <t>No. of 
Threads</t>
  </si>
  <si>
    <t>Merge Time [second]</t>
  </si>
  <si>
    <t>Maximum Memory Size Occupied [MB]</t>
  </si>
  <si>
    <t>Jasmine</t>
  </si>
  <si>
    <t>SUVIVOR</t>
  </si>
  <si>
    <t>svimmer</t>
  </si>
  <si>
    <t>SDFA</t>
  </si>
  <si>
    <t>46 samples</t>
  </si>
  <si>
    <t>Comparison of annotation performance between SDFA and other annotation tools on public dataset.</t>
  </si>
  <si>
    <t>Dimemsion of 
Variants</t>
  </si>
  <si>
    <t>Gene Annotation time in different software [second]</t>
  </si>
  <si>
    <t>Multi-annotation resources annotation time [second]</t>
  </si>
  <si>
    <t>ANNOVAR</t>
  </si>
  <si>
    <t>SDFA
(1 thread)</t>
  </si>
  <si>
    <t>AnnotSV</t>
  </si>
  <si>
    <t>1100 samples</t>
  </si>
  <si>
    <r>
      <rPr>
        <b/>
        <sz val="12"/>
        <color theme="1"/>
        <rFont val="Arial"/>
        <family val="2"/>
      </rPr>
      <t xml:space="preserve">SDFA application for 150k UK Biobank </t>
    </r>
    <r>
      <rPr>
        <b/>
        <sz val="12"/>
        <color theme="1"/>
        <rFont val="微软雅黑"/>
        <family val="2"/>
      </rPr>
      <t>SV data</t>
    </r>
  </si>
  <si>
    <t>Chromosome
Name</t>
  </si>
  <si>
    <t>Dimemsions</t>
  </si>
  <si>
    <t>Full Extraction</t>
  </si>
  <si>
    <t>Extraction With Filter</t>
  </si>
  <si>
    <t>File
Number</t>
  </si>
  <si>
    <t>All Files
Size(GB)</t>
  </si>
  <si>
    <t>Variatnts
Number</t>
  </si>
  <si>
    <t>ExtractionTime
[seconds]</t>
  </si>
  <si>
    <t>SV Type Number</t>
  </si>
  <si>
    <t>Filter Count</t>
  </si>
  <si>
    <t>All Files
Size(MB)</t>
  </si>
  <si>
    <t>DEL</t>
  </si>
  <si>
    <t>INS</t>
  </si>
  <si>
    <t>DUP</t>
  </si>
  <si>
    <t>DP</t>
  </si>
  <si>
    <t>GQ</t>
  </si>
  <si>
    <t>HWE</t>
  </si>
  <si>
    <t>X</t>
  </si>
  <si>
    <t>annoVcf</t>
    <phoneticPr fontId="9" type="noConversion"/>
  </si>
  <si>
    <t xml:space="preserve">Note: 
1. All experiments were conducted on a personal computer with the following specifications: 32GB 2400 MHz DDR4 memory, Intel Core i7-11700 2.5 GHz 8 cores processor.
2. In the process of annotation, annoVcf and ANNOVAR encountered errors respectively in 110 and 133 files.
3. Considering AnnotSV has been annotated for quite a long time, we closed the annotation task when 835 file annotations were completed.
 </t>
    <phoneticPr fontId="9" type="noConversion"/>
  </si>
  <si>
    <t>Chapter I: Performance comparison of SDFA and peer tools on compression, SV merge and SV annotation.</t>
    <phoneticPr fontId="9" type="noConversion"/>
  </si>
  <si>
    <t>97.101[10 missing]</t>
    <phoneticPr fontId="9" type="noConversion"/>
  </si>
  <si>
    <t>92 samples
(2 copies of 46 samples)</t>
    <phoneticPr fontId="9" type="noConversion"/>
  </si>
  <si>
    <t>184 samples
(4 copies of 46 samples)</t>
    <phoneticPr fontId="9" type="noConversion"/>
  </si>
  <si>
    <t>368 samples
(8 copies of 46 samples)</t>
    <phoneticPr fontId="9" type="noConversion"/>
  </si>
  <si>
    <t>736 samples
(16 copies of 46 samples)</t>
    <phoneticPr fontId="9" type="noConversion"/>
  </si>
  <si>
    <t>VCF Size [GB]</t>
    <phoneticPr fontId="9" type="noConversion"/>
  </si>
  <si>
    <t>51,241 (TRA)</t>
    <phoneticPr fontId="9" type="noConversion"/>
  </si>
  <si>
    <t>2,590,511 (BND)</t>
    <phoneticPr fontId="9" type="noConversion"/>
  </si>
  <si>
    <t>113,010 (BND)</t>
    <phoneticPr fontId="9" type="noConversion"/>
  </si>
  <si>
    <t>205,828 (BND)</t>
    <phoneticPr fontId="9" type="noConversion"/>
  </si>
  <si>
    <t>3,639,980 (BND)</t>
    <phoneticPr fontId="9" type="noConversion"/>
  </si>
  <si>
    <t>24,071 (BND)</t>
    <phoneticPr fontId="9" type="noConversion"/>
  </si>
  <si>
    <t>6,850,080 (BND)</t>
    <phoneticPr fontId="9" type="noConversion"/>
  </si>
  <si>
    <t>266,807 (CSV)</t>
    <phoneticPr fontId="9" type="noConversion"/>
  </si>
  <si>
    <t>not available</t>
    <phoneticPr fontId="9" type="noConversion"/>
  </si>
  <si>
    <t>SDF
Mode_0</t>
    <phoneticPr fontId="9" type="noConversion"/>
  </si>
  <si>
    <t>SDF
Mode_1</t>
    <phoneticPr fontId="9" type="noConversion"/>
  </si>
  <si>
    <t>SDF
Mode_2</t>
    <phoneticPr fontId="9" type="noConversion"/>
  </si>
  <si>
    <t>SDF
Mode_3</t>
    <phoneticPr fontId="9" type="noConversion"/>
  </si>
  <si>
    <t>ERROR</t>
    <phoneticPr fontId="9" type="noConversion"/>
  </si>
  <si>
    <t>ERRPR</t>
    <phoneticPr fontId="9" type="noConversion"/>
  </si>
  <si>
    <t>Availability of Data: Other datasets are obtained by different numbers of copies based on 46 samples.</t>
    <phoneticPr fontId="9" type="noConversion"/>
  </si>
  <si>
    <t>&gt;&gt; 373153.426
(finish annotation 
835 files)</t>
    <phoneticPr fontId="9" type="noConversion"/>
  </si>
  <si>
    <t>Availability of Data: The whole genome SVs from UK Biobank was accessed through a collaboration with application ID 86920. Structural Variants (SV) data in VCF.GZ format were accessed under Field ID 23353.</t>
    <phoneticPr fontId="9" type="noConversion"/>
  </si>
  <si>
    <t>Note: 
1. All experiments were conducted on a personal computer with the following specifications: 32GB 2400 MHz DDR4 memory, Intel Core i7-11700 2.5 GHz 8 cores processor.
2. Filter details: Genotype-level filtering excluded genotypes with low depth (say DP &lt; 8) and quality score (say GQ &lt; 20), while locus-level filtering excluded SVs violating Hardy-Weinberg equilibrium (say p-value&lt;10-6).</t>
    <phoneticPr fontId="9" type="noConversion"/>
  </si>
  <si>
    <t>ANNOVAR</t>
    <phoneticPr fontId="9" type="noConversion"/>
  </si>
  <si>
    <t>19678.642
[110 files missing]</t>
    <phoneticPr fontId="9" type="noConversion"/>
  </si>
  <si>
    <t>5615.464
[133 files missing]</t>
    <phoneticPr fontId="9" type="noConversion"/>
  </si>
  <si>
    <t>-</t>
    <phoneticPr fontId="9" type="noConversion"/>
  </si>
  <si>
    <t xml:space="preserve">Note: 
1. All experiments were conducted on a personal computer with the following specifications: 32GB 2400 MHz DDR4 memory, Intel Core i7-11700 2.5 GHz 8 cores processor.
2. Jasmine encounters an out-of-memory error when merging 368 samples. Truvari encounters errors when merging more than 184 gz files using bcftools.
3. This study used the psrecord, a python tool, to monitor CPU and memory usage.
4. The `-` represents that the tool does not support the multithreaded tasks. </t>
    <phoneticPr fontId="9" type="noConversion"/>
  </si>
  <si>
    <t>Note: 
1. All experiments were conducted on a personal computer with the following specifications: 32GB 2400 MHz DDR4 memory, Intel Core i7-11700 2.5 GHz 8 cores processor.
2. Among tools, pyvcf, StructureVairiationAnnotation and Truvari encountered errors in files called by pbsv and picky. Besides, StructureVariationAnnotation will drop 89 files by debreak, two files by NanoSV and all files by svision. Notably, the ANNOVAR tool only extracts the coordinate information of SVs.
3. The StructureVariationAnnotation tool does not support the output function; we use a 'cp'(cp -r vcf_dir_path taget_dir_path) command to simulate the output process.</t>
    <phoneticPr fontId="9" type="noConversion"/>
  </si>
  <si>
    <t>Availability of Data:
1. The 1100 VCF files in this paper is shown in the https://zenodo.org/records/13293672, which do not require access rights.
2. More details about raw dataset are in Supplementary Notes S1.</t>
    <phoneticPr fontId="9" type="noConversion"/>
  </si>
  <si>
    <t>Comparison of SV extraction performance between SDFA and other tools on different call SV methods' datasets.</t>
    <phoneticPr fontId="9" type="noConversion"/>
  </si>
  <si>
    <t>SV Type</t>
    <phoneticPr fontId="9" type="noConversion"/>
  </si>
  <si>
    <t>SV Count</t>
    <phoneticPr fontId="9" type="noConversion"/>
  </si>
  <si>
    <t>BND</t>
    <phoneticPr fontId="9" type="noConversion"/>
  </si>
  <si>
    <t>DEL</t>
    <phoneticPr fontId="9" type="noConversion"/>
  </si>
  <si>
    <t>DEL+DUP+tDUP</t>
    <phoneticPr fontId="9" type="noConversion"/>
  </si>
  <si>
    <t>DEL+INV</t>
    <phoneticPr fontId="9" type="noConversion"/>
  </si>
  <si>
    <t>DEL+INV+DUP</t>
    <phoneticPr fontId="9" type="noConversion"/>
  </si>
  <si>
    <t>DEL+INV+DUP+tDUP</t>
    <phoneticPr fontId="9" type="noConversion"/>
  </si>
  <si>
    <t>DEL+INV+tDUP</t>
    <phoneticPr fontId="9" type="noConversion"/>
  </si>
  <si>
    <t>DEL+tDUP</t>
    <phoneticPr fontId="9" type="noConversion"/>
  </si>
  <si>
    <t>DUP</t>
    <phoneticPr fontId="9" type="noConversion"/>
  </si>
  <si>
    <t>DUP+tDUP</t>
    <phoneticPr fontId="9" type="noConversion"/>
  </si>
  <si>
    <t>DUP:INT</t>
    <phoneticPr fontId="9" type="noConversion"/>
  </si>
  <si>
    <t>DUP:TANDEM</t>
    <phoneticPr fontId="9" type="noConversion"/>
  </si>
  <si>
    <t>INS</t>
    <phoneticPr fontId="9" type="noConversion"/>
  </si>
  <si>
    <t>INS+DUP</t>
    <phoneticPr fontId="9" type="noConversion"/>
  </si>
  <si>
    <t>INS+DUP+tDUP</t>
    <phoneticPr fontId="9" type="noConversion"/>
  </si>
  <si>
    <t>INS+INV</t>
    <phoneticPr fontId="9" type="noConversion"/>
  </si>
  <si>
    <t>INS+INV+DUP</t>
    <phoneticPr fontId="9" type="noConversion"/>
  </si>
  <si>
    <t>INS+INV+DUP+tDUP</t>
    <phoneticPr fontId="9" type="noConversion"/>
  </si>
  <si>
    <t>INS+INV+tDUP</t>
    <phoneticPr fontId="9" type="noConversion"/>
  </si>
  <si>
    <t>INS+INV+tDUP+tDUP</t>
    <phoneticPr fontId="9" type="noConversion"/>
  </si>
  <si>
    <t>INS+tDUP</t>
    <phoneticPr fontId="9" type="noConversion"/>
  </si>
  <si>
    <t>INS+tDUP+tDUP</t>
    <phoneticPr fontId="9" type="noConversion"/>
  </si>
  <si>
    <t>INV+DUP</t>
    <phoneticPr fontId="9" type="noConversion"/>
  </si>
  <si>
    <t>INV+DUP+tDUP</t>
    <phoneticPr fontId="9" type="noConversion"/>
  </si>
  <si>
    <t>INV+tDUP</t>
    <phoneticPr fontId="9" type="noConversion"/>
  </si>
  <si>
    <t>INV+tDUP+tDUP</t>
    <phoneticPr fontId="9" type="noConversion"/>
  </si>
  <si>
    <t>TRA</t>
    <phoneticPr fontId="9" type="noConversion"/>
  </si>
  <si>
    <t>CNV</t>
    <phoneticPr fontId="9" type="noConversion"/>
  </si>
  <si>
    <t>tDUP</t>
    <phoneticPr fontId="9" type="noConversion"/>
  </si>
  <si>
    <t>tDUP+tDUP</t>
    <phoneticPr fontId="9" type="noConversion"/>
  </si>
  <si>
    <t>DEL+DUP</t>
    <phoneticPr fontId="9" type="noConversion"/>
  </si>
  <si>
    <t>INV</t>
    <phoneticPr fontId="9" type="noConversion"/>
  </si>
  <si>
    <t>Standardized Decomposition
SV Count By SDFA</t>
    <phoneticPr fontId="9" type="noConversion"/>
  </si>
  <si>
    <t>Number of 
Structural Variants</t>
    <phoneticPr fontId="9" type="noConversion"/>
  </si>
  <si>
    <t>Number of
Complex Structural Variants</t>
    <phoneticPr fontId="9" type="noConversion"/>
  </si>
  <si>
    <t>Table S2: Comparison of SV extraction performance between SDF and other tools on different call SV methods' datasets.</t>
    <phoneticPr fontId="9" type="noConversion"/>
  </si>
  <si>
    <t>Table S3: Comparison of SV merge performance of SDFA and other peer tools.</t>
    <phoneticPr fontId="9" type="noConversion"/>
  </si>
  <si>
    <t>Table S4: Comparison of annotation performance between SDFA and other annotation tools on public dataset.</t>
    <phoneticPr fontId="9" type="noConversion"/>
  </si>
  <si>
    <t>Table S5: SDFA application for 150k UK Biobank SV data</t>
    <phoneticPr fontId="9" type="noConversion"/>
  </si>
  <si>
    <t>Table S1:</t>
    <phoneticPr fontId="9" type="noConversion"/>
  </si>
  <si>
    <t>SDFA</t>
    <phoneticPr fontId="9" type="noConversion"/>
  </si>
  <si>
    <t>Jasmine</t>
    <phoneticPr fontId="9" type="noConversion"/>
  </si>
  <si>
    <t>All three</t>
    <phoneticPr fontId="9" type="noConversion"/>
  </si>
  <si>
    <t>HG003/HG004</t>
    <phoneticPr fontId="9" type="noConversion"/>
  </si>
  <si>
    <t>HG003 only</t>
    <phoneticPr fontId="9" type="noConversion"/>
  </si>
  <si>
    <t>HG004 only</t>
    <phoneticPr fontId="9" type="noConversion"/>
  </si>
  <si>
    <t>HG002/HG003</t>
    <phoneticPr fontId="9" type="noConversion"/>
  </si>
  <si>
    <t>HG002/HG004</t>
    <phoneticPr fontId="9" type="noConversion"/>
  </si>
  <si>
    <t>HG002 only</t>
    <phoneticPr fontId="9" type="noConversion"/>
  </si>
  <si>
    <t>Totally</t>
    <phoneticPr fontId="9" type="noConversion"/>
  </si>
  <si>
    <t>Tool</t>
    <phoneticPr fontId="9" type="noConversion"/>
  </si>
  <si>
    <t>Trio</t>
    <phoneticPr fontId="9" type="noConversion"/>
  </si>
  <si>
    <t>LELC trio</t>
    <phoneticPr fontId="9" type="noConversion"/>
  </si>
  <si>
    <t>LELC7/LELC8</t>
    <phoneticPr fontId="9" type="noConversion"/>
  </si>
  <si>
    <t>LELC7 only</t>
    <phoneticPr fontId="9" type="noConversion"/>
  </si>
  <si>
    <t>LELC8 only</t>
    <phoneticPr fontId="9" type="noConversion"/>
  </si>
  <si>
    <t>LELC5/LELC7</t>
    <phoneticPr fontId="9" type="noConversion"/>
  </si>
  <si>
    <t>LELC5/LELC8</t>
    <phoneticPr fontId="9" type="noConversion"/>
  </si>
  <si>
    <t>LELC5 only</t>
    <phoneticPr fontId="9" type="noConversion"/>
  </si>
  <si>
    <t>Table S1: The number of different SV types in the original 1100 VCF files and SDF files</t>
    <phoneticPr fontId="9" type="noConversion"/>
  </si>
  <si>
    <t>HG002 trio</t>
    <phoneticPr fontId="9" type="noConversion"/>
  </si>
  <si>
    <t>Mendelian discordance</t>
    <phoneticPr fontId="9" type="noConversion"/>
  </si>
  <si>
    <t>Availability of Data: 
1. The HG002 trio dataset comprises data for the son HG002 and his parents HG003/HG004. This dataset is derived from research related to the Jasmine tool and can be accessed at http://data.schatz-lab.org/jasmine.
2. The LELC trio dataset includes information for the daughter LELC5 and her parents LELC7/LELC8. It originates from the Chinese Quartet Genomics Project and is available for download at https://chinese-quartet.org/#/data/download/quartet-genomics.</t>
    <phoneticPr fontId="9" type="noConversion"/>
  </si>
  <si>
    <t>The number of different SV types in the original 1100 VCF files and SDF files</t>
    <phoneticPr fontId="9" type="noConversion"/>
  </si>
  <si>
    <t>The number of merged SVs in each subset of the two trios</t>
    <phoneticPr fontId="9" type="noConversion"/>
  </si>
  <si>
    <t>Table S6: The number of merged SVs in each subset of the two trios</t>
    <phoneticPr fontId="9" type="noConversion"/>
  </si>
  <si>
    <r>
      <t xml:space="preserve">Availability of Data:
1. The 1100 VCF files in this paper is shown in the </t>
    </r>
    <r>
      <rPr>
        <sz val="12"/>
        <rFont val="Arial"/>
        <family val="2"/>
      </rPr>
      <t>https://zenodo.org/records/13293672</t>
    </r>
    <r>
      <rPr>
        <sz val="12"/>
        <color theme="1"/>
        <rFont val="Arial"/>
        <family val="2"/>
      </rPr>
      <t xml:space="preserve">, which do not require access rights.
2. More details about raw dataset are in Supplementary Note 1.
</t>
    </r>
    <phoneticPr fontId="9"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</si>
</sst>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000_ "/>
    <numFmt numFmtId="178" formatCode="0.00_);[Red]\(0.00\)"/>
    <numFmt numFmtId="179" formatCode="0_);[Red]\(0\)"/>
    <numFmt numFmtId="180" formatCode="#,##0.000_);[Red]\(#,##0.000\)"/>
    <numFmt numFmtId="181" formatCode="#,##0_);[Red]\(#,##0\)"/>
    <numFmt numFmtId="182" formatCode="0.000"/>
  </numFmts>
  <fonts count="14" x14ac:knownFonts="1">
    <font>
      <sz val="11"/>
      <color theme="1"/>
      <name val="等线"/>
      <charset val="134"/>
      <scheme val="minor"/>
    </font>
    <font>
      <b/>
      <sz val="12"/>
      <color theme="1"/>
      <name val="Arial"/>
      <family val="2"/>
    </font>
    <font>
      <sz val="12"/>
      <color theme="1"/>
      <name val="Arial"/>
      <family val="2"/>
    </font>
    <font>
      <u/>
      <sz val="11"/>
      <color theme="10"/>
      <name val="等线"/>
      <family val="3"/>
      <charset val="134"/>
      <scheme val="minor"/>
    </font>
    <font>
      <sz val="11"/>
      <color theme="1"/>
      <name val="Arial"/>
      <family val="2"/>
    </font>
    <font>
      <sz val="12"/>
      <name val="Arial"/>
      <family val="2"/>
    </font>
    <font>
      <u/>
      <sz val="16"/>
      <name val="Arial"/>
      <family val="2"/>
    </font>
    <font>
      <sz val="11"/>
      <name val="Arial"/>
      <family val="2"/>
    </font>
    <font>
      <b/>
      <sz val="12"/>
      <color theme="1"/>
      <name val="微软雅黑"/>
      <family val="2"/>
    </font>
    <font>
      <sz val="9"/>
      <name val="等线"/>
      <family val="3"/>
      <charset val="134"/>
      <scheme val="minor"/>
    </font>
    <font>
      <b/>
      <sz val="12"/>
      <color rgb="FFFF0000"/>
      <name val="Arial"/>
      <family val="2"/>
    </font>
    <font>
      <sz val="11"/>
      <color rgb="FF000000"/>
      <name val="Arial"/>
      <family val="2"/>
    </font>
    <font>
      <sz val="11"/>
      <color theme="1"/>
      <name val="等线"/>
      <family val="3"/>
      <charset val="134"/>
      <scheme val="minor"/>
    </font>
    <font>
      <b/>
      <sz val="11"/>
      <color theme="1"/>
      <name val="Arial"/>
      <family val="2"/>
    </font>
  </fonts>
  <fills count="4">
    <fill>
      <patternFill patternType="none"/>
    </fill>
    <fill>
      <patternFill patternType="gray125"/>
    </fill>
    <fill>
      <patternFill patternType="solid">
        <fgColor theme="0"/>
        <bgColor indexed="64"/>
      </patternFill>
    </fill>
    <fill>
      <patternFill patternType="solid">
        <fgColor rgb="FFFFFFFF"/>
        <bgColor indexed="64"/>
      </patternFill>
    </fill>
  </fills>
  <borders count="20">
    <border>
      <left/>
      <right/>
      <top/>
      <bottom/>
      <diagonal/>
    </border>
    <border>
      <left style="medium">
        <color auto="1"/>
      </left>
      <right style="medium">
        <color auto="1"/>
      </right>
      <top style="medium">
        <color auto="1"/>
      </top>
      <bottom/>
      <diagonal/>
    </border>
    <border>
      <left style="medium">
        <color auto="1"/>
      </left>
      <right/>
      <top style="medium">
        <color auto="1"/>
      </top>
      <bottom/>
      <diagonal/>
    </border>
    <border>
      <left/>
      <right/>
      <top style="medium">
        <color auto="1"/>
      </top>
      <bottom/>
      <diagonal/>
    </border>
    <border>
      <left style="medium">
        <color auto="1"/>
      </left>
      <right style="medium">
        <color auto="1"/>
      </right>
      <top/>
      <bottom style="medium">
        <color auto="1"/>
      </bottom>
      <diagonal/>
    </border>
    <border>
      <left style="medium">
        <color auto="1"/>
      </left>
      <right/>
      <top/>
      <bottom style="medium">
        <color auto="1"/>
      </bottom>
      <diagonal/>
    </border>
    <border>
      <left/>
      <right/>
      <top/>
      <bottom style="medium">
        <color auto="1"/>
      </bottom>
      <diagonal/>
    </border>
    <border>
      <left style="medium">
        <color auto="1"/>
      </left>
      <right/>
      <top/>
      <bottom/>
      <diagonal/>
    </border>
    <border>
      <left/>
      <right style="medium">
        <color auto="1"/>
      </right>
      <top/>
      <bottom/>
      <diagonal/>
    </border>
    <border>
      <left/>
      <right style="medium">
        <color auto="1"/>
      </right>
      <top/>
      <bottom style="medium">
        <color auto="1"/>
      </bottom>
      <diagonal/>
    </border>
    <border>
      <left/>
      <right style="medium">
        <color auto="1"/>
      </right>
      <top style="medium">
        <color auto="1"/>
      </top>
      <bottom/>
      <diagonal/>
    </border>
    <border>
      <left/>
      <right/>
      <top style="medium">
        <color auto="1"/>
      </top>
      <bottom style="medium">
        <color auto="1"/>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style="medium">
        <color auto="1"/>
      </left>
      <right style="medium">
        <color auto="1"/>
      </right>
      <top/>
      <bottom/>
      <diagonal/>
    </border>
    <border>
      <left/>
      <right/>
      <top style="medium">
        <color rgb="FF000000"/>
      </top>
      <bottom/>
      <diagonal/>
    </border>
    <border>
      <left/>
      <right style="medium">
        <color rgb="FF000000"/>
      </right>
      <top style="medium">
        <color rgb="FF000000"/>
      </top>
      <bottom/>
      <diagonal/>
    </border>
    <border>
      <left/>
      <right style="medium">
        <color rgb="FF000000"/>
      </right>
      <top/>
      <bottom/>
      <diagonal/>
    </border>
    <border>
      <left/>
      <right/>
      <top/>
      <bottom style="medium">
        <color rgb="FF000000"/>
      </bottom>
      <diagonal/>
    </border>
    <border>
      <left/>
      <right style="medium">
        <color rgb="FF000000"/>
      </right>
      <top/>
      <bottom style="medium">
        <color rgb="FF000000"/>
      </bottom>
      <diagonal/>
    </border>
  </borders>
  <cellStyleXfs count="2">
    <xf numFmtId="0" fontId="0" fillId="0" borderId="0"/>
    <xf numFmtId="0" fontId="3" fillId="0" borderId="0" applyNumberFormat="0" applyFill="0" applyBorder="0" applyAlignment="0" applyProtection="0"/>
  </cellStyleXfs>
  <cellXfs count="271">
    <xf numFmtId="0" fontId="0" fillId="0" borderId="0" xfId="0"/>
    <xf numFmtId="0" fontId="0" fillId="2" borderId="0" xfId="0" applyFill="1" applyAlignment="1">
      <alignment vertical="top"/>
    </xf>
    <xf numFmtId="0" fontId="0" fillId="2" borderId="0" xfId="0" applyFill="1" applyAlignment="1">
      <alignment horizontal="left" vertical="top"/>
    </xf>
    <xf numFmtId="0" fontId="0" fillId="2" borderId="0" xfId="0" applyFill="1" applyAlignment="1">
      <alignment horizontal="left" vertical="top" wrapText="1"/>
    </xf>
    <xf numFmtId="0" fontId="0" fillId="2" borderId="0" xfId="0" applyFill="1" applyAlignment="1">
      <alignment vertical="top" wrapText="1"/>
    </xf>
    <xf numFmtId="177" fontId="2" fillId="2" borderId="0" xfId="0" applyNumberFormat="1" applyFont="1" applyFill="1" applyBorder="1" applyAlignment="1">
      <alignment horizontal="center" vertical="center"/>
    </xf>
    <xf numFmtId="0" fontId="0" fillId="2" borderId="0" xfId="0" applyFill="1" applyBorder="1" applyAlignment="1">
      <alignment vertical="top"/>
    </xf>
    <xf numFmtId="0" fontId="2" fillId="2" borderId="0" xfId="0" applyFont="1" applyFill="1" applyBorder="1" applyAlignment="1">
      <alignment horizontal="center" vertical="center" wrapText="1"/>
    </xf>
    <xf numFmtId="177" fontId="2" fillId="2" borderId="0" xfId="0" applyNumberFormat="1" applyFont="1" applyFill="1" applyBorder="1" applyAlignment="1">
      <alignment vertical="center"/>
    </xf>
    <xf numFmtId="0" fontId="0" fillId="2" borderId="0" xfId="0" applyFill="1" applyAlignment="1">
      <alignment horizontal="center" vertical="center"/>
    </xf>
    <xf numFmtId="0" fontId="4" fillId="2" borderId="0" xfId="0" applyFont="1" applyFill="1" applyAlignment="1">
      <alignment horizontal="center" vertical="center"/>
    </xf>
    <xf numFmtId="0" fontId="0" fillId="2" borderId="0" xfId="0" applyFill="1" applyAlignment="1">
      <alignment horizontal="center" vertical="center" wrapText="1"/>
    </xf>
    <xf numFmtId="0" fontId="1" fillId="2" borderId="6" xfId="0" applyFont="1" applyFill="1" applyBorder="1" applyAlignment="1">
      <alignment horizontal="center" vertical="center" wrapText="1"/>
    </xf>
    <xf numFmtId="0" fontId="1" fillId="2" borderId="3" xfId="0" applyFont="1" applyFill="1" applyBorder="1" applyAlignment="1">
      <alignment horizontal="center" vertical="center"/>
    </xf>
    <xf numFmtId="0" fontId="1" fillId="2" borderId="11" xfId="0" applyFont="1" applyFill="1" applyBorder="1" applyAlignment="1">
      <alignment horizontal="center" vertical="center"/>
    </xf>
    <xf numFmtId="0" fontId="1" fillId="2" borderId="0" xfId="0" applyFont="1" applyFill="1" applyBorder="1" applyAlignment="1">
      <alignment horizontal="center" vertical="center" wrapText="1"/>
    </xf>
    <xf numFmtId="176" fontId="2" fillId="2" borderId="3" xfId="0" applyNumberFormat="1" applyFont="1" applyFill="1" applyBorder="1" applyAlignment="1">
      <alignment horizontal="center" vertical="center"/>
    </xf>
    <xf numFmtId="176" fontId="2" fillId="2" borderId="0" xfId="0" applyNumberFormat="1" applyFont="1" applyFill="1" applyBorder="1" applyAlignment="1">
      <alignment horizontal="center" vertical="center"/>
    </xf>
    <xf numFmtId="176" fontId="5" fillId="2" borderId="0" xfId="0" applyNumberFormat="1" applyFont="1" applyFill="1" applyBorder="1" applyAlignment="1">
      <alignment horizontal="center" vertical="center"/>
    </xf>
    <xf numFmtId="176" fontId="2" fillId="2" borderId="6" xfId="0" applyNumberFormat="1" applyFont="1" applyFill="1" applyBorder="1" applyAlignment="1">
      <alignment horizontal="center" vertical="center"/>
    </xf>
    <xf numFmtId="0" fontId="4" fillId="2" borderId="0" xfId="0" applyFont="1" applyFill="1" applyAlignment="1">
      <alignment horizontal="center" vertical="center" wrapText="1"/>
    </xf>
    <xf numFmtId="0" fontId="1" fillId="2" borderId="12" xfId="0" applyFont="1" applyFill="1" applyBorder="1" applyAlignment="1">
      <alignment horizontal="center" vertical="center" wrapText="1"/>
    </xf>
    <xf numFmtId="0" fontId="1" fillId="2" borderId="11" xfId="0" applyFont="1" applyFill="1" applyBorder="1" applyAlignment="1">
      <alignment horizontal="center" vertical="center" wrapText="1"/>
    </xf>
    <xf numFmtId="0" fontId="4" fillId="2" borderId="3" xfId="0" applyFont="1" applyFill="1" applyBorder="1" applyAlignment="1">
      <alignment horizontal="center" vertical="center"/>
    </xf>
    <xf numFmtId="176" fontId="2" fillId="2" borderId="10" xfId="0" applyNumberFormat="1" applyFont="1" applyFill="1" applyBorder="1" applyAlignment="1">
      <alignment horizontal="center" vertical="center"/>
    </xf>
    <xf numFmtId="178" fontId="2" fillId="2" borderId="3" xfId="0" applyNumberFormat="1" applyFont="1" applyFill="1" applyBorder="1" applyAlignment="1">
      <alignment horizontal="center" vertical="center"/>
    </xf>
    <xf numFmtId="0" fontId="4" fillId="2" borderId="0" xfId="0" applyFont="1" applyFill="1" applyBorder="1" applyAlignment="1">
      <alignment horizontal="center" vertical="center"/>
    </xf>
    <xf numFmtId="176" fontId="2" fillId="2" borderId="8" xfId="0" applyNumberFormat="1" applyFont="1" applyFill="1" applyBorder="1" applyAlignment="1">
      <alignment horizontal="center" vertical="center"/>
    </xf>
    <xf numFmtId="178" fontId="2" fillId="2" borderId="0" xfId="0" applyNumberFormat="1" applyFont="1" applyFill="1" applyBorder="1" applyAlignment="1">
      <alignment horizontal="center" vertical="center"/>
    </xf>
    <xf numFmtId="176" fontId="5" fillId="2" borderId="8" xfId="0" applyNumberFormat="1" applyFont="1" applyFill="1" applyBorder="1" applyAlignment="1">
      <alignment horizontal="center" vertical="center"/>
    </xf>
    <xf numFmtId="178" fontId="5" fillId="2" borderId="0" xfId="0" applyNumberFormat="1" applyFont="1" applyFill="1" applyBorder="1" applyAlignment="1">
      <alignment horizontal="center" vertical="center"/>
    </xf>
    <xf numFmtId="0" fontId="4" fillId="2" borderId="6" xfId="0" applyFont="1" applyFill="1" applyBorder="1" applyAlignment="1">
      <alignment horizontal="center" vertical="center"/>
    </xf>
    <xf numFmtId="176" fontId="2" fillId="2" borderId="9" xfId="0" applyNumberFormat="1" applyFont="1" applyFill="1" applyBorder="1" applyAlignment="1">
      <alignment horizontal="center" vertical="center"/>
    </xf>
    <xf numFmtId="178" fontId="2" fillId="2" borderId="6" xfId="0" applyNumberFormat="1" applyFont="1" applyFill="1" applyBorder="1" applyAlignment="1">
      <alignment horizontal="center" vertical="center"/>
    </xf>
    <xf numFmtId="0" fontId="1" fillId="2" borderId="13" xfId="0" applyFont="1" applyFill="1" applyBorder="1" applyAlignment="1">
      <alignment horizontal="center" vertical="center" wrapText="1"/>
    </xf>
    <xf numFmtId="0" fontId="1" fillId="2" borderId="6" xfId="0" applyFont="1" applyFill="1" applyBorder="1" applyAlignment="1">
      <alignment horizontal="center" vertical="center"/>
    </xf>
    <xf numFmtId="178" fontId="4" fillId="2" borderId="2" xfId="0" applyNumberFormat="1" applyFont="1" applyFill="1" applyBorder="1" applyAlignment="1">
      <alignment horizontal="center" vertical="center"/>
    </xf>
    <xf numFmtId="178" fontId="2" fillId="2" borderId="7" xfId="0" applyNumberFormat="1" applyFont="1" applyFill="1" applyBorder="1" applyAlignment="1">
      <alignment horizontal="center" vertical="center"/>
    </xf>
    <xf numFmtId="179" fontId="4" fillId="2" borderId="0" xfId="0" applyNumberFormat="1" applyFont="1" applyFill="1" applyBorder="1" applyAlignment="1">
      <alignment horizontal="center" vertical="center"/>
    </xf>
    <xf numFmtId="178" fontId="4" fillId="2" borderId="7" xfId="0" applyNumberFormat="1" applyFont="1" applyFill="1" applyBorder="1" applyAlignment="1">
      <alignment horizontal="center" vertical="center"/>
    </xf>
    <xf numFmtId="178" fontId="4" fillId="2" borderId="5" xfId="0" applyNumberFormat="1" applyFont="1" applyFill="1" applyBorder="1" applyAlignment="1">
      <alignment horizontal="center" vertical="center"/>
    </xf>
    <xf numFmtId="0" fontId="1" fillId="2" borderId="9" xfId="0" applyFont="1" applyFill="1" applyBorder="1" applyAlignment="1">
      <alignment horizontal="center" vertical="center"/>
    </xf>
    <xf numFmtId="179" fontId="4" fillId="2" borderId="10" xfId="0" applyNumberFormat="1" applyFont="1" applyFill="1" applyBorder="1" applyAlignment="1">
      <alignment horizontal="center" vertical="center"/>
    </xf>
    <xf numFmtId="179" fontId="4" fillId="2" borderId="8" xfId="0" applyNumberFormat="1" applyFont="1" applyFill="1" applyBorder="1" applyAlignment="1">
      <alignment horizontal="center" vertical="center"/>
    </xf>
    <xf numFmtId="179" fontId="4" fillId="2" borderId="9" xfId="0" applyNumberFormat="1" applyFont="1" applyFill="1" applyBorder="1" applyAlignment="1">
      <alignment horizontal="center" vertical="center"/>
    </xf>
    <xf numFmtId="0" fontId="0" fillId="2" borderId="0" xfId="0" applyFill="1" applyBorder="1" applyAlignment="1">
      <alignment vertical="top" wrapText="1"/>
    </xf>
    <xf numFmtId="0" fontId="1" fillId="2" borderId="2" xfId="0" applyFont="1" applyFill="1" applyBorder="1" applyAlignment="1">
      <alignment horizontal="center" vertical="center"/>
    </xf>
    <xf numFmtId="0" fontId="1" fillId="2" borderId="5" xfId="0" applyFont="1" applyFill="1" applyBorder="1" applyAlignment="1">
      <alignment horizontal="center" vertical="center"/>
    </xf>
    <xf numFmtId="177" fontId="2" fillId="2" borderId="3" xfId="0" applyNumberFormat="1" applyFont="1" applyFill="1" applyBorder="1" applyAlignment="1">
      <alignment horizontal="center" vertical="center"/>
    </xf>
    <xf numFmtId="177" fontId="2" fillId="2" borderId="7" xfId="0" applyNumberFormat="1" applyFont="1" applyFill="1" applyBorder="1" applyAlignment="1">
      <alignment horizontal="center" vertical="center"/>
    </xf>
    <xf numFmtId="177" fontId="2" fillId="2" borderId="8" xfId="0" applyNumberFormat="1" applyFont="1" applyFill="1" applyBorder="1" applyAlignment="1">
      <alignment horizontal="center" vertical="center"/>
    </xf>
    <xf numFmtId="0" fontId="0" fillId="2" borderId="0" xfId="0" applyFill="1" applyAlignment="1">
      <alignment horizontal="center" vertical="top"/>
    </xf>
    <xf numFmtId="176" fontId="2" fillId="2" borderId="1" xfId="0" applyNumberFormat="1" applyFont="1" applyFill="1" applyBorder="1" applyAlignment="1">
      <alignment horizontal="center" vertical="center"/>
    </xf>
    <xf numFmtId="176" fontId="2" fillId="2" borderId="14" xfId="0" applyNumberFormat="1" applyFont="1" applyFill="1" applyBorder="1" applyAlignment="1">
      <alignment horizontal="center" vertical="center"/>
    </xf>
    <xf numFmtId="176" fontId="2" fillId="2" borderId="4" xfId="0" applyNumberFormat="1" applyFont="1" applyFill="1" applyBorder="1" applyAlignment="1">
      <alignment horizontal="center" vertical="center"/>
    </xf>
    <xf numFmtId="0" fontId="0" fillId="2" borderId="0" xfId="0" applyFill="1" applyAlignment="1">
      <alignment horizontal="center" vertical="top" wrapText="1"/>
    </xf>
    <xf numFmtId="177" fontId="2" fillId="2" borderId="2" xfId="0" applyNumberFormat="1" applyFont="1" applyFill="1" applyBorder="1" applyAlignment="1">
      <alignment horizontal="center" vertical="center"/>
    </xf>
    <xf numFmtId="177" fontId="2" fillId="2" borderId="5" xfId="0" applyNumberFormat="1" applyFont="1" applyFill="1" applyBorder="1" applyAlignment="1">
      <alignment horizontal="center" vertical="center"/>
    </xf>
    <xf numFmtId="177" fontId="2" fillId="2" borderId="6" xfId="0" applyNumberFormat="1" applyFont="1" applyFill="1" applyBorder="1" applyAlignment="1">
      <alignment horizontal="center" vertical="center"/>
    </xf>
    <xf numFmtId="177" fontId="0" fillId="2" borderId="0" xfId="0" applyNumberFormat="1" applyFill="1" applyAlignment="1">
      <alignment horizontal="center" vertical="top"/>
    </xf>
    <xf numFmtId="177" fontId="2" fillId="2" borderId="10" xfId="0" applyNumberFormat="1" applyFont="1" applyFill="1" applyBorder="1" applyAlignment="1">
      <alignment horizontal="center" vertical="center"/>
    </xf>
    <xf numFmtId="177" fontId="2" fillId="2" borderId="9" xfId="0" applyNumberFormat="1" applyFont="1" applyFill="1" applyBorder="1" applyAlignment="1">
      <alignment horizontal="center" vertical="center"/>
    </xf>
    <xf numFmtId="0" fontId="4" fillId="2" borderId="0" xfId="0" applyFont="1" applyFill="1" applyAlignment="1">
      <alignment horizontal="left" vertical="top" wrapText="1"/>
    </xf>
    <xf numFmtId="0" fontId="4" fillId="2" borderId="0" xfId="0" applyFont="1" applyFill="1" applyAlignment="1">
      <alignment vertical="top" wrapText="1"/>
    </xf>
    <xf numFmtId="0" fontId="1" fillId="2" borderId="12" xfId="0" applyFont="1" applyFill="1" applyBorder="1" applyAlignment="1">
      <alignment horizontal="left" vertical="top" wrapText="1"/>
    </xf>
    <xf numFmtId="176" fontId="2" fillId="2" borderId="0" xfId="0" applyNumberFormat="1" applyFont="1" applyFill="1" applyBorder="1" applyAlignment="1">
      <alignment horizontal="center" vertical="top"/>
    </xf>
    <xf numFmtId="176" fontId="2" fillId="2" borderId="6" xfId="0" applyNumberFormat="1" applyFont="1" applyFill="1" applyBorder="1" applyAlignment="1">
      <alignment horizontal="center" vertical="top"/>
    </xf>
    <xf numFmtId="176" fontId="2" fillId="2" borderId="3" xfId="0" applyNumberFormat="1" applyFont="1" applyFill="1" applyBorder="1" applyAlignment="1">
      <alignment horizontal="right" vertical="top"/>
    </xf>
    <xf numFmtId="177" fontId="2" fillId="2" borderId="10" xfId="0" applyNumberFormat="1" applyFont="1" applyFill="1" applyBorder="1" applyAlignment="1">
      <alignment vertical="top"/>
    </xf>
    <xf numFmtId="180" fontId="2" fillId="2" borderId="2" xfId="0" applyNumberFormat="1" applyFont="1" applyFill="1" applyBorder="1" applyAlignment="1">
      <alignment horizontal="right" vertical="center"/>
    </xf>
    <xf numFmtId="176" fontId="2" fillId="2" borderId="0" xfId="0" applyNumberFormat="1" applyFont="1" applyFill="1" applyBorder="1" applyAlignment="1">
      <alignment horizontal="right" vertical="top"/>
    </xf>
    <xf numFmtId="177" fontId="2" fillId="2" borderId="8" xfId="0" applyNumberFormat="1" applyFont="1" applyFill="1" applyBorder="1" applyAlignment="1">
      <alignment vertical="top"/>
    </xf>
    <xf numFmtId="180" fontId="5" fillId="2" borderId="7" xfId="0" applyNumberFormat="1" applyFont="1" applyFill="1" applyBorder="1" applyAlignment="1">
      <alignment horizontal="right" vertical="top"/>
    </xf>
    <xf numFmtId="180" fontId="2" fillId="2" borderId="7" xfId="0" applyNumberFormat="1" applyFont="1" applyFill="1" applyBorder="1" applyAlignment="1">
      <alignment horizontal="right" vertical="top"/>
    </xf>
    <xf numFmtId="176" fontId="2" fillId="2" borderId="6" xfId="0" applyNumberFormat="1" applyFont="1" applyFill="1" applyBorder="1" applyAlignment="1">
      <alignment horizontal="right" vertical="top"/>
    </xf>
    <xf numFmtId="177" fontId="2" fillId="2" borderId="9" xfId="0" applyNumberFormat="1" applyFont="1" applyFill="1" applyBorder="1" applyAlignment="1">
      <alignment vertical="top"/>
    </xf>
    <xf numFmtId="180" fontId="2" fillId="2" borderId="5" xfId="0" applyNumberFormat="1" applyFont="1" applyFill="1" applyBorder="1" applyAlignment="1">
      <alignment horizontal="right" vertical="top"/>
    </xf>
    <xf numFmtId="177" fontId="2" fillId="2" borderId="0" xfId="0" applyNumberFormat="1" applyFont="1" applyFill="1" applyBorder="1" applyAlignment="1">
      <alignment vertical="top"/>
    </xf>
    <xf numFmtId="180" fontId="2" fillId="2" borderId="0" xfId="0" applyNumberFormat="1" applyFont="1" applyFill="1" applyBorder="1" applyAlignment="1">
      <alignment horizontal="right" vertical="top"/>
    </xf>
    <xf numFmtId="180" fontId="5" fillId="2" borderId="3" xfId="0" applyNumberFormat="1" applyFont="1" applyFill="1" applyBorder="1" applyAlignment="1">
      <alignment horizontal="center" vertical="top"/>
    </xf>
    <xf numFmtId="180" fontId="5" fillId="2" borderId="0" xfId="0" applyNumberFormat="1" applyFont="1" applyFill="1" applyBorder="1" applyAlignment="1">
      <alignment horizontal="center" vertical="top"/>
    </xf>
    <xf numFmtId="180" fontId="5" fillId="2" borderId="6" xfId="0" applyNumberFormat="1" applyFont="1" applyFill="1" applyBorder="1" applyAlignment="1">
      <alignment horizontal="center" vertical="top"/>
    </xf>
    <xf numFmtId="180" fontId="5" fillId="2" borderId="0" xfId="0" applyNumberFormat="1" applyFont="1" applyFill="1" applyBorder="1" applyAlignment="1">
      <alignment horizontal="right" vertical="top"/>
    </xf>
    <xf numFmtId="180" fontId="2" fillId="2" borderId="0" xfId="0" applyNumberFormat="1" applyFont="1" applyFill="1" applyBorder="1" applyAlignment="1">
      <alignment horizontal="right" vertical="center"/>
    </xf>
    <xf numFmtId="180" fontId="2" fillId="2" borderId="6" xfId="0" applyNumberFormat="1" applyFont="1" applyFill="1" applyBorder="1" applyAlignment="1">
      <alignment horizontal="right" vertical="top"/>
    </xf>
    <xf numFmtId="180" fontId="2" fillId="2" borderId="6" xfId="0" applyNumberFormat="1" applyFont="1" applyFill="1" applyBorder="1" applyAlignment="1">
      <alignment horizontal="right" vertical="center"/>
    </xf>
    <xf numFmtId="180" fontId="2" fillId="2" borderId="8" xfId="0" applyNumberFormat="1" applyFont="1" applyFill="1" applyBorder="1" applyAlignment="1">
      <alignment horizontal="right" vertical="top"/>
    </xf>
    <xf numFmtId="180" fontId="2" fillId="2" borderId="9" xfId="0" applyNumberFormat="1" applyFont="1" applyFill="1" applyBorder="1" applyAlignment="1">
      <alignment horizontal="right" vertical="top"/>
    </xf>
    <xf numFmtId="180" fontId="5" fillId="2" borderId="10" xfId="0" applyNumberFormat="1" applyFont="1" applyFill="1" applyBorder="1" applyAlignment="1">
      <alignment horizontal="center" vertical="top"/>
    </xf>
    <xf numFmtId="180" fontId="5" fillId="2" borderId="8" xfId="0" applyNumberFormat="1" applyFont="1" applyFill="1" applyBorder="1" applyAlignment="1">
      <alignment horizontal="center" vertical="top"/>
    </xf>
    <xf numFmtId="180" fontId="5" fillId="2" borderId="9" xfId="0" applyNumberFormat="1" applyFont="1" applyFill="1" applyBorder="1" applyAlignment="1">
      <alignment horizontal="center" vertical="top"/>
    </xf>
    <xf numFmtId="0" fontId="2" fillId="2" borderId="0" xfId="0" applyFont="1" applyFill="1"/>
    <xf numFmtId="0" fontId="6" fillId="2" borderId="0" xfId="0" applyFont="1" applyFill="1" applyAlignment="1"/>
    <xf numFmtId="0" fontId="5" fillId="2" borderId="0" xfId="0" applyFont="1" applyFill="1"/>
    <xf numFmtId="0" fontId="7" fillId="2" borderId="0" xfId="1" applyFont="1" applyFill="1" applyAlignment="1">
      <alignment horizontal="left"/>
    </xf>
    <xf numFmtId="0" fontId="1" fillId="2" borderId="6" xfId="0" applyFont="1" applyFill="1" applyBorder="1" applyAlignment="1">
      <alignment horizontal="center" vertical="center"/>
    </xf>
    <xf numFmtId="0" fontId="1" fillId="2" borderId="2" xfId="0" applyFont="1" applyFill="1" applyBorder="1" applyAlignment="1">
      <alignment horizontal="left" vertical="top"/>
    </xf>
    <xf numFmtId="0" fontId="1" fillId="2" borderId="3" xfId="0" applyFont="1" applyFill="1" applyBorder="1" applyAlignment="1">
      <alignment horizontal="center" vertical="center" wrapText="1"/>
    </xf>
    <xf numFmtId="0" fontId="1" fillId="2" borderId="6" xfId="0" applyFont="1" applyFill="1" applyBorder="1" applyAlignment="1">
      <alignment horizontal="center" vertical="center" wrapText="1"/>
    </xf>
    <xf numFmtId="177" fontId="2" fillId="2" borderId="0" xfId="0" applyNumberFormat="1" applyFont="1" applyFill="1" applyBorder="1" applyAlignment="1">
      <alignment horizontal="center" vertical="center"/>
    </xf>
    <xf numFmtId="177" fontId="2" fillId="2" borderId="6" xfId="0" applyNumberFormat="1" applyFont="1" applyFill="1" applyBorder="1" applyAlignment="1">
      <alignment horizontal="center" vertical="center"/>
    </xf>
    <xf numFmtId="177" fontId="2" fillId="2" borderId="3" xfId="0" applyNumberFormat="1" applyFont="1" applyFill="1" applyBorder="1" applyAlignment="1">
      <alignment horizontal="center" vertical="center"/>
    </xf>
    <xf numFmtId="0" fontId="1" fillId="2" borderId="2" xfId="0" applyFont="1" applyFill="1" applyBorder="1" applyAlignment="1">
      <alignment horizontal="center" vertical="center"/>
    </xf>
    <xf numFmtId="0" fontId="1" fillId="2" borderId="3" xfId="0" applyFont="1" applyFill="1" applyBorder="1" applyAlignment="1">
      <alignment horizontal="center" vertical="center"/>
    </xf>
    <xf numFmtId="0" fontId="1" fillId="2" borderId="3" xfId="0" applyFont="1" applyFill="1" applyBorder="1" applyAlignment="1">
      <alignment horizontal="center" vertical="center" wrapText="1"/>
    </xf>
    <xf numFmtId="177" fontId="2" fillId="2" borderId="0" xfId="0" applyNumberFormat="1" applyFont="1" applyFill="1" applyBorder="1" applyAlignment="1">
      <alignment horizontal="center" vertical="center"/>
    </xf>
    <xf numFmtId="177" fontId="2" fillId="2" borderId="5" xfId="0" applyNumberFormat="1" applyFont="1" applyFill="1" applyBorder="1" applyAlignment="1">
      <alignment horizontal="center" vertical="center"/>
    </xf>
    <xf numFmtId="177" fontId="2" fillId="2" borderId="6" xfId="0" applyNumberFormat="1" applyFont="1" applyFill="1" applyBorder="1" applyAlignment="1">
      <alignment horizontal="center" vertical="center"/>
    </xf>
    <xf numFmtId="177" fontId="2" fillId="2" borderId="3" xfId="0" applyNumberFormat="1" applyFont="1" applyFill="1" applyBorder="1" applyAlignment="1">
      <alignment horizontal="center" vertical="center"/>
    </xf>
    <xf numFmtId="177" fontId="2" fillId="2" borderId="10" xfId="0" applyNumberFormat="1" applyFont="1" applyFill="1" applyBorder="1" applyAlignment="1">
      <alignment horizontal="center" vertical="center"/>
    </xf>
    <xf numFmtId="177" fontId="2" fillId="2" borderId="9" xfId="0" applyNumberFormat="1" applyFont="1" applyFill="1" applyBorder="1" applyAlignment="1">
      <alignment horizontal="center" vertical="center"/>
    </xf>
    <xf numFmtId="0" fontId="1" fillId="2" borderId="11" xfId="0" applyFont="1" applyFill="1" applyBorder="1" applyAlignment="1">
      <alignment horizontal="center" vertical="center"/>
    </xf>
    <xf numFmtId="0" fontId="1" fillId="2" borderId="13" xfId="0" applyFont="1" applyFill="1" applyBorder="1" applyAlignment="1">
      <alignment horizontal="center" vertical="center" wrapText="1"/>
    </xf>
    <xf numFmtId="180" fontId="1" fillId="2" borderId="6" xfId="0" applyNumberFormat="1" applyFont="1" applyFill="1" applyBorder="1" applyAlignment="1">
      <alignment horizontal="right" vertical="top"/>
    </xf>
    <xf numFmtId="180" fontId="1" fillId="2" borderId="0" xfId="0" applyNumberFormat="1" applyFont="1" applyFill="1" applyBorder="1" applyAlignment="1">
      <alignment horizontal="right" vertical="top"/>
    </xf>
    <xf numFmtId="180" fontId="1" fillId="2" borderId="0" xfId="0" applyNumberFormat="1" applyFont="1" applyFill="1" applyBorder="1" applyAlignment="1">
      <alignment horizontal="right" vertical="center"/>
    </xf>
    <xf numFmtId="180" fontId="10" fillId="2" borderId="7" xfId="0" applyNumberFormat="1" applyFont="1" applyFill="1" applyBorder="1" applyAlignment="1">
      <alignment horizontal="right" vertical="top"/>
    </xf>
    <xf numFmtId="180" fontId="10" fillId="2" borderId="0" xfId="0" applyNumberFormat="1" applyFont="1" applyFill="1" applyBorder="1" applyAlignment="1">
      <alignment horizontal="right" vertical="top"/>
    </xf>
    <xf numFmtId="180" fontId="10" fillId="2" borderId="7" xfId="0" applyNumberFormat="1" applyFont="1" applyFill="1" applyBorder="1" applyAlignment="1">
      <alignment horizontal="right" vertical="top" wrapText="1"/>
    </xf>
    <xf numFmtId="180" fontId="10" fillId="2" borderId="6" xfId="0" applyNumberFormat="1" applyFont="1" applyFill="1" applyBorder="1" applyAlignment="1">
      <alignment horizontal="right" vertical="top"/>
    </xf>
    <xf numFmtId="181" fontId="4" fillId="2" borderId="3" xfId="0" applyNumberFormat="1" applyFont="1" applyFill="1" applyBorder="1" applyAlignment="1">
      <alignment horizontal="center" vertical="center"/>
    </xf>
    <xf numFmtId="181" fontId="4" fillId="2" borderId="0" xfId="0" applyNumberFormat="1" applyFont="1" applyFill="1" applyBorder="1" applyAlignment="1">
      <alignment horizontal="center" vertical="center"/>
    </xf>
    <xf numFmtId="181" fontId="4" fillId="2" borderId="6" xfId="0" applyNumberFormat="1" applyFont="1" applyFill="1" applyBorder="1" applyAlignment="1">
      <alignment horizontal="center" vertical="center"/>
    </xf>
    <xf numFmtId="177" fontId="1" fillId="2" borderId="8" xfId="0" applyNumberFormat="1" applyFont="1" applyFill="1" applyBorder="1" applyAlignment="1">
      <alignment horizontal="center" vertical="center"/>
    </xf>
    <xf numFmtId="177" fontId="1" fillId="2" borderId="10" xfId="0" applyNumberFormat="1" applyFont="1" applyFill="1" applyBorder="1" applyAlignment="1">
      <alignment horizontal="center" vertical="center"/>
    </xf>
    <xf numFmtId="177" fontId="1" fillId="2" borderId="9" xfId="0" applyNumberFormat="1" applyFont="1" applyFill="1" applyBorder="1" applyAlignment="1">
      <alignment horizontal="center" vertical="center"/>
    </xf>
    <xf numFmtId="178" fontId="11" fillId="3" borderId="15" xfId="0" applyNumberFormat="1" applyFont="1" applyFill="1" applyBorder="1" applyAlignment="1">
      <alignment horizontal="center" vertical="center"/>
    </xf>
    <xf numFmtId="178" fontId="11" fillId="3" borderId="16" xfId="0" applyNumberFormat="1" applyFont="1" applyFill="1" applyBorder="1" applyAlignment="1">
      <alignment horizontal="center" vertical="center"/>
    </xf>
    <xf numFmtId="178" fontId="11" fillId="3" borderId="0" xfId="0" applyNumberFormat="1" applyFont="1" applyFill="1" applyAlignment="1">
      <alignment horizontal="center" vertical="center"/>
    </xf>
    <xf numFmtId="178" fontId="11" fillId="3" borderId="17" xfId="0" applyNumberFormat="1" applyFont="1" applyFill="1" applyBorder="1" applyAlignment="1">
      <alignment horizontal="center" vertical="center"/>
    </xf>
    <xf numFmtId="178" fontId="11" fillId="3" borderId="18" xfId="0" applyNumberFormat="1" applyFont="1" applyFill="1" applyBorder="1" applyAlignment="1">
      <alignment horizontal="center" vertical="center"/>
    </xf>
    <xf numFmtId="178" fontId="11" fillId="3" borderId="19" xfId="0" applyNumberFormat="1" applyFont="1" applyFill="1" applyBorder="1" applyAlignment="1">
      <alignment horizontal="center" vertical="center"/>
    </xf>
    <xf numFmtId="180" fontId="10" fillId="2" borderId="0" xfId="0" applyNumberFormat="1" applyFont="1" applyFill="1" applyBorder="1" applyAlignment="1">
      <alignment horizontal="center" vertical="center"/>
    </xf>
    <xf numFmtId="0" fontId="2" fillId="2" borderId="0" xfId="0" applyFont="1" applyFill="1" applyBorder="1" applyAlignment="1">
      <alignment horizontal="center"/>
    </xf>
    <xf numFmtId="178" fontId="11" fillId="3" borderId="0" xfId="0" applyNumberFormat="1" applyFont="1" applyFill="1" applyBorder="1" applyAlignment="1">
      <alignment horizontal="center" vertical="center"/>
    </xf>
    <xf numFmtId="0" fontId="12" fillId="2" borderId="0" xfId="0" applyFont="1" applyFill="1" applyAlignment="1">
      <alignment vertical="top"/>
    </xf>
    <xf numFmtId="180" fontId="2" fillId="2" borderId="0" xfId="0" applyNumberFormat="1" applyFont="1" applyFill="1" applyBorder="1" applyAlignment="1">
      <alignment horizontal="center" vertical="center"/>
    </xf>
    <xf numFmtId="181" fontId="2" fillId="2" borderId="0" xfId="0" applyNumberFormat="1" applyFont="1" applyFill="1" applyBorder="1" applyAlignment="1">
      <alignment horizontal="center"/>
    </xf>
    <xf numFmtId="181" fontId="2" fillId="2" borderId="0" xfId="0" applyNumberFormat="1" applyFont="1" applyFill="1" applyBorder="1" applyAlignment="1">
      <alignment horizontal="center" vertical="top"/>
    </xf>
    <xf numFmtId="181" fontId="2" fillId="2" borderId="6" xfId="0" applyNumberFormat="1" applyFont="1" applyFill="1" applyBorder="1" applyAlignment="1">
      <alignment horizontal="center" vertical="top"/>
    </xf>
    <xf numFmtId="0" fontId="12" fillId="2" borderId="0" xfId="0" applyFont="1" applyFill="1" applyAlignment="1">
      <alignment horizontal="center" vertical="center"/>
    </xf>
    <xf numFmtId="180" fontId="5" fillId="2" borderId="0" xfId="0" applyNumberFormat="1" applyFont="1" applyFill="1" applyBorder="1" applyAlignment="1">
      <alignment horizontal="center" vertical="center"/>
    </xf>
    <xf numFmtId="181" fontId="2" fillId="2" borderId="3" xfId="0" applyNumberFormat="1" applyFont="1" applyFill="1" applyBorder="1" applyAlignment="1">
      <alignment horizontal="center"/>
    </xf>
    <xf numFmtId="0" fontId="2" fillId="2" borderId="0" xfId="0" applyFont="1" applyFill="1" applyBorder="1" applyAlignment="1">
      <alignment horizontal="center"/>
    </xf>
    <xf numFmtId="176" fontId="2" fillId="2" borderId="0" xfId="0" applyNumberFormat="1" applyFont="1" applyFill="1" applyBorder="1" applyAlignment="1">
      <alignment horizontal="center" vertical="top"/>
    </xf>
    <xf numFmtId="0" fontId="2" fillId="2" borderId="0" xfId="0" applyFont="1" applyFill="1" applyBorder="1" applyAlignment="1">
      <alignment horizontal="center" vertical="center"/>
    </xf>
    <xf numFmtId="0" fontId="1" fillId="2" borderId="0" xfId="0" applyFont="1" applyFill="1" applyBorder="1" applyAlignment="1">
      <alignment horizontal="center" vertical="center"/>
    </xf>
    <xf numFmtId="176" fontId="2" fillId="2" borderId="0" xfId="0" applyNumberFormat="1" applyFont="1" applyFill="1" applyBorder="1" applyAlignment="1">
      <alignment horizontal="center"/>
    </xf>
    <xf numFmtId="0" fontId="1" fillId="2" borderId="0" xfId="0" applyFont="1" applyFill="1" applyBorder="1" applyAlignment="1"/>
    <xf numFmtId="0" fontId="1" fillId="2" borderId="2" xfId="0" applyFont="1" applyFill="1" applyBorder="1" applyAlignment="1">
      <alignment vertical="center"/>
    </xf>
    <xf numFmtId="0" fontId="4" fillId="2" borderId="0" xfId="0" applyFont="1" applyFill="1"/>
    <xf numFmtId="0" fontId="4" fillId="0" borderId="0" xfId="0" applyFont="1" applyBorder="1" applyAlignment="1">
      <alignment horizontal="center" vertical="center"/>
    </xf>
    <xf numFmtId="0" fontId="4" fillId="0" borderId="6" xfId="0" applyFont="1" applyBorder="1" applyAlignment="1">
      <alignment horizontal="center" vertical="center"/>
    </xf>
    <xf numFmtId="0" fontId="4" fillId="0" borderId="3" xfId="0" applyFont="1" applyBorder="1" applyAlignment="1">
      <alignment horizontal="center" vertical="center"/>
    </xf>
    <xf numFmtId="3" fontId="4" fillId="0" borderId="6" xfId="0" applyNumberFormat="1" applyFont="1" applyBorder="1" applyAlignment="1">
      <alignment horizontal="center" vertical="center"/>
    </xf>
    <xf numFmtId="3" fontId="4" fillId="0" borderId="0" xfId="0" applyNumberFormat="1" applyFont="1" applyBorder="1" applyAlignment="1">
      <alignment horizontal="center" vertical="center"/>
    </xf>
    <xf numFmtId="3" fontId="4" fillId="0" borderId="9" xfId="0" applyNumberFormat="1" applyFont="1" applyBorder="1" applyAlignment="1">
      <alignment horizontal="center" vertical="center"/>
    </xf>
    <xf numFmtId="3" fontId="4" fillId="0" borderId="8" xfId="0" applyNumberFormat="1" applyFont="1" applyBorder="1" applyAlignment="1">
      <alignment horizontal="center" vertical="center"/>
    </xf>
    <xf numFmtId="0" fontId="4" fillId="0" borderId="0" xfId="0" applyFont="1" applyBorder="1"/>
    <xf numFmtId="0" fontId="0" fillId="0" borderId="0" xfId="0" applyBorder="1"/>
    <xf numFmtId="0" fontId="4" fillId="0" borderId="2" xfId="0" applyFont="1" applyBorder="1" applyAlignment="1">
      <alignment horizontal="center" vertical="center"/>
    </xf>
    <xf numFmtId="0" fontId="4" fillId="0" borderId="5" xfId="0" applyFont="1" applyBorder="1" applyAlignment="1">
      <alignment horizontal="center" vertical="center"/>
    </xf>
    <xf numFmtId="0" fontId="4" fillId="0" borderId="10" xfId="0" applyFont="1" applyBorder="1" applyAlignment="1">
      <alignment horizontal="center" vertical="center"/>
    </xf>
    <xf numFmtId="0" fontId="4" fillId="0" borderId="9" xfId="0" applyFont="1" applyBorder="1" applyAlignment="1">
      <alignment horizontal="center" vertical="center"/>
    </xf>
    <xf numFmtId="0" fontId="0" fillId="0" borderId="0" xfId="0" applyAlignment="1">
      <alignment horizontal="center" vertical="center"/>
    </xf>
    <xf numFmtId="0" fontId="13" fillId="0" borderId="11" xfId="0" applyFont="1" applyBorder="1" applyAlignment="1">
      <alignment horizontal="center" vertical="center"/>
    </xf>
    <xf numFmtId="0" fontId="13" fillId="0" borderId="13" xfId="0" applyFont="1" applyBorder="1" applyAlignment="1">
      <alignment horizontal="center" vertical="center"/>
    </xf>
    <xf numFmtId="0" fontId="1" fillId="2" borderId="12" xfId="0" applyFont="1" applyFill="1" applyBorder="1" applyAlignment="1">
      <alignment horizontal="center" vertical="center" wrapText="1"/>
    </xf>
    <xf numFmtId="0" fontId="1" fillId="2" borderId="11" xfId="0" applyFont="1" applyFill="1" applyBorder="1" applyAlignment="1">
      <alignment horizontal="center" vertical="center"/>
    </xf>
    <xf numFmtId="0" fontId="1" fillId="2" borderId="13" xfId="0" applyFont="1" applyFill="1" applyBorder="1" applyAlignment="1">
      <alignment horizontal="center" vertical="center"/>
    </xf>
    <xf numFmtId="0" fontId="1" fillId="2" borderId="2" xfId="0" applyFont="1" applyFill="1" applyBorder="1" applyAlignment="1">
      <alignment horizontal="center" vertical="center"/>
    </xf>
    <xf numFmtId="0" fontId="1" fillId="2" borderId="0" xfId="0" applyFont="1" applyFill="1" applyBorder="1" applyAlignment="1">
      <alignment horizontal="center" vertical="center"/>
    </xf>
    <xf numFmtId="0" fontId="1" fillId="2" borderId="0" xfId="0" applyFont="1" applyFill="1" applyBorder="1" applyAlignment="1">
      <alignment horizontal="center" vertical="center" wrapText="1"/>
    </xf>
    <xf numFmtId="0" fontId="1" fillId="2" borderId="8" xfId="0" applyFont="1" applyFill="1" applyBorder="1" applyAlignment="1">
      <alignment horizontal="center" vertical="center"/>
    </xf>
    <xf numFmtId="0" fontId="2" fillId="2" borderId="2" xfId="0" applyFont="1" applyFill="1" applyBorder="1" applyAlignment="1">
      <alignment horizontal="center"/>
    </xf>
    <xf numFmtId="0" fontId="2" fillId="2" borderId="3" xfId="0" applyFont="1" applyFill="1" applyBorder="1" applyAlignment="1">
      <alignment horizontal="center"/>
    </xf>
    <xf numFmtId="176" fontId="2" fillId="2" borderId="3" xfId="0" applyNumberFormat="1" applyFont="1" applyFill="1" applyBorder="1" applyAlignment="1">
      <alignment horizontal="center" vertical="center"/>
    </xf>
    <xf numFmtId="176" fontId="2" fillId="2" borderId="10" xfId="0" applyNumberFormat="1" applyFont="1" applyFill="1" applyBorder="1" applyAlignment="1">
      <alignment horizontal="center" vertical="center"/>
    </xf>
    <xf numFmtId="0" fontId="2" fillId="2" borderId="7" xfId="0" applyFont="1" applyFill="1" applyBorder="1" applyAlignment="1">
      <alignment horizontal="center"/>
    </xf>
    <xf numFmtId="0" fontId="2" fillId="2" borderId="0" xfId="0" applyFont="1" applyFill="1" applyBorder="1" applyAlignment="1">
      <alignment horizontal="center"/>
    </xf>
    <xf numFmtId="176" fontId="2" fillId="2" borderId="0" xfId="0" applyNumberFormat="1" applyFont="1" applyFill="1" applyBorder="1" applyAlignment="1">
      <alignment horizontal="center" vertical="center"/>
    </xf>
    <xf numFmtId="176" fontId="2" fillId="2" borderId="8" xfId="0" applyNumberFormat="1" applyFont="1" applyFill="1" applyBorder="1" applyAlignment="1">
      <alignment horizontal="center" vertical="center"/>
    </xf>
    <xf numFmtId="176" fontId="2" fillId="2" borderId="7" xfId="0" applyNumberFormat="1" applyFont="1" applyFill="1" applyBorder="1" applyAlignment="1">
      <alignment horizontal="center" vertical="top"/>
    </xf>
    <xf numFmtId="176" fontId="2" fillId="2" borderId="0" xfId="0" applyNumberFormat="1" applyFont="1" applyFill="1" applyBorder="1" applyAlignment="1">
      <alignment horizontal="center" vertical="top"/>
    </xf>
    <xf numFmtId="176" fontId="2" fillId="2" borderId="5" xfId="0" applyNumberFormat="1" applyFont="1" applyFill="1" applyBorder="1" applyAlignment="1">
      <alignment horizontal="center" vertical="top"/>
    </xf>
    <xf numFmtId="176" fontId="2" fillId="2" borderId="6" xfId="0" applyNumberFormat="1" applyFont="1" applyFill="1" applyBorder="1" applyAlignment="1">
      <alignment horizontal="center" vertical="top"/>
    </xf>
    <xf numFmtId="176" fontId="2" fillId="2" borderId="6" xfId="0" applyNumberFormat="1" applyFont="1" applyFill="1" applyBorder="1" applyAlignment="1">
      <alignment horizontal="center" vertical="center"/>
    </xf>
    <xf numFmtId="176" fontId="2" fillId="2" borderId="9" xfId="0" applyNumberFormat="1" applyFont="1" applyFill="1" applyBorder="1" applyAlignment="1">
      <alignment horizontal="center" vertical="center"/>
    </xf>
    <xf numFmtId="0" fontId="1" fillId="2" borderId="12" xfId="0" applyFont="1" applyFill="1" applyBorder="1" applyAlignment="1">
      <alignment horizontal="left" vertical="top" wrapText="1"/>
    </xf>
    <xf numFmtId="0" fontId="1" fillId="2" borderId="11" xfId="0" applyFont="1" applyFill="1" applyBorder="1" applyAlignment="1">
      <alignment horizontal="left" vertical="top" wrapText="1"/>
    </xf>
    <xf numFmtId="0" fontId="1" fillId="2" borderId="13" xfId="0" applyFont="1" applyFill="1" applyBorder="1" applyAlignment="1">
      <alignment horizontal="left" vertical="top" wrapText="1"/>
    </xf>
    <xf numFmtId="0" fontId="1" fillId="2" borderId="2" xfId="0" applyFont="1" applyFill="1" applyBorder="1" applyAlignment="1">
      <alignment horizontal="center" vertical="top"/>
    </xf>
    <xf numFmtId="0" fontId="1" fillId="2" borderId="3" xfId="0" applyFont="1" applyFill="1" applyBorder="1" applyAlignment="1">
      <alignment horizontal="center" vertical="top"/>
    </xf>
    <xf numFmtId="0" fontId="1" fillId="2" borderId="10" xfId="0" applyFont="1" applyFill="1" applyBorder="1" applyAlignment="1">
      <alignment horizontal="center" vertical="top"/>
    </xf>
    <xf numFmtId="0" fontId="1" fillId="2" borderId="11" xfId="0" applyFont="1" applyFill="1" applyBorder="1" applyAlignment="1">
      <alignment horizontal="center" vertical="top"/>
    </xf>
    <xf numFmtId="0" fontId="2" fillId="2" borderId="12" xfId="0" applyFont="1" applyFill="1" applyBorder="1" applyAlignment="1">
      <alignment horizontal="left" vertical="top" wrapText="1"/>
    </xf>
    <xf numFmtId="0" fontId="2" fillId="2" borderId="11" xfId="0" applyFont="1" applyFill="1" applyBorder="1" applyAlignment="1">
      <alignment horizontal="left" vertical="top" wrapText="1"/>
    </xf>
    <xf numFmtId="0" fontId="2" fillId="2" borderId="13" xfId="0" applyFont="1" applyFill="1" applyBorder="1" applyAlignment="1">
      <alignment horizontal="left" vertical="top" wrapText="1"/>
    </xf>
    <xf numFmtId="0" fontId="1" fillId="2" borderId="10" xfId="0" applyFont="1" applyFill="1" applyBorder="1" applyAlignment="1">
      <alignment horizontal="center" vertical="center"/>
    </xf>
    <xf numFmtId="0" fontId="1" fillId="2" borderId="9" xfId="0" applyFont="1" applyFill="1" applyBorder="1" applyAlignment="1">
      <alignment horizontal="center" vertical="center"/>
    </xf>
    <xf numFmtId="0" fontId="1" fillId="2" borderId="3" xfId="0" applyFont="1" applyFill="1" applyBorder="1" applyAlignment="1">
      <alignment horizontal="center" vertical="center"/>
    </xf>
    <xf numFmtId="0" fontId="1" fillId="2" borderId="5" xfId="0" applyFont="1" applyFill="1" applyBorder="1" applyAlignment="1">
      <alignment horizontal="center" vertical="center"/>
    </xf>
    <xf numFmtId="0" fontId="1" fillId="2" borderId="6" xfId="0" applyFont="1" applyFill="1" applyBorder="1" applyAlignment="1">
      <alignment horizontal="center" vertical="center"/>
    </xf>
    <xf numFmtId="0" fontId="2" fillId="2" borderId="5" xfId="0" applyFont="1" applyFill="1" applyBorder="1" applyAlignment="1">
      <alignment horizontal="center"/>
    </xf>
    <xf numFmtId="0" fontId="2" fillId="2" borderId="6" xfId="0" applyFont="1" applyFill="1" applyBorder="1" applyAlignment="1">
      <alignment horizontal="center"/>
    </xf>
    <xf numFmtId="0" fontId="1" fillId="2" borderId="2" xfId="0" applyFont="1" applyFill="1" applyBorder="1" applyAlignment="1">
      <alignment horizontal="left" vertical="center" wrapText="1"/>
    </xf>
    <xf numFmtId="0" fontId="1" fillId="2" borderId="3" xfId="0" applyFont="1" applyFill="1" applyBorder="1" applyAlignment="1">
      <alignment horizontal="left" vertical="center" wrapText="1"/>
    </xf>
    <xf numFmtId="0" fontId="1" fillId="2" borderId="10" xfId="0" applyFont="1" applyFill="1" applyBorder="1" applyAlignment="1">
      <alignment horizontal="left" vertical="center" wrapText="1"/>
    </xf>
    <xf numFmtId="0" fontId="1" fillId="2" borderId="13" xfId="0" applyFont="1" applyFill="1" applyBorder="1" applyAlignment="1">
      <alignment horizontal="center" vertical="top"/>
    </xf>
    <xf numFmtId="0" fontId="1" fillId="2" borderId="12" xfId="0" applyFont="1" applyFill="1" applyBorder="1" applyAlignment="1">
      <alignment horizontal="center" vertical="top"/>
    </xf>
    <xf numFmtId="0" fontId="1" fillId="2" borderId="1" xfId="0" applyFont="1" applyFill="1" applyBorder="1" applyAlignment="1">
      <alignment horizontal="center" vertical="center" wrapText="1"/>
    </xf>
    <xf numFmtId="0" fontId="1" fillId="2" borderId="4" xfId="0" applyFont="1" applyFill="1" applyBorder="1" applyAlignment="1">
      <alignment horizontal="center" vertical="center"/>
    </xf>
    <xf numFmtId="0" fontId="2" fillId="2" borderId="2" xfId="0" applyFont="1" applyFill="1" applyBorder="1" applyAlignment="1">
      <alignment horizontal="center" vertical="center" wrapText="1"/>
    </xf>
    <xf numFmtId="0" fontId="2" fillId="2" borderId="3" xfId="0" applyFont="1" applyFill="1" applyBorder="1" applyAlignment="1">
      <alignment horizontal="center" vertical="center"/>
    </xf>
    <xf numFmtId="0" fontId="2" fillId="2" borderId="7" xfId="0" applyFont="1" applyFill="1" applyBorder="1" applyAlignment="1">
      <alignment horizontal="center" vertical="center"/>
    </xf>
    <xf numFmtId="0" fontId="2" fillId="2" borderId="0" xfId="0" applyFont="1" applyFill="1" applyBorder="1" applyAlignment="1">
      <alignment horizontal="center" vertical="center"/>
    </xf>
    <xf numFmtId="0" fontId="2" fillId="2" borderId="3" xfId="0" applyFont="1" applyFill="1" applyBorder="1" applyAlignment="1">
      <alignment horizontal="center" vertical="center" wrapText="1"/>
    </xf>
    <xf numFmtId="0" fontId="2" fillId="2" borderId="7" xfId="0" applyFont="1" applyFill="1" applyBorder="1" applyAlignment="1">
      <alignment horizontal="center" vertical="center" wrapText="1"/>
    </xf>
    <xf numFmtId="0" fontId="2" fillId="2" borderId="0"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2" fillId="2" borderId="6" xfId="0" applyFont="1" applyFill="1" applyBorder="1" applyAlignment="1">
      <alignment horizontal="center" vertical="center" wrapText="1"/>
    </xf>
    <xf numFmtId="177" fontId="2" fillId="2" borderId="10" xfId="0" applyNumberFormat="1" applyFont="1" applyFill="1" applyBorder="1" applyAlignment="1">
      <alignment horizontal="center" vertical="center"/>
    </xf>
    <xf numFmtId="177" fontId="2" fillId="2" borderId="8" xfId="0" applyNumberFormat="1" applyFont="1" applyFill="1" applyBorder="1" applyAlignment="1">
      <alignment horizontal="center" vertical="center"/>
    </xf>
    <xf numFmtId="177" fontId="2" fillId="2" borderId="9" xfId="0" applyNumberFormat="1" applyFont="1" applyFill="1" applyBorder="1" applyAlignment="1">
      <alignment horizontal="center" vertical="center"/>
    </xf>
    <xf numFmtId="177" fontId="2" fillId="2" borderId="0" xfId="0" applyNumberFormat="1" applyFont="1" applyFill="1" applyBorder="1" applyAlignment="1">
      <alignment horizontal="center" vertical="center"/>
    </xf>
    <xf numFmtId="0" fontId="1" fillId="2" borderId="3" xfId="0" applyFont="1" applyFill="1" applyBorder="1" applyAlignment="1">
      <alignment horizontal="center" vertical="center" wrapText="1"/>
    </xf>
    <xf numFmtId="0" fontId="1" fillId="2" borderId="10" xfId="0" applyFont="1" applyFill="1" applyBorder="1" applyAlignment="1">
      <alignment horizontal="center" vertical="center" wrapText="1"/>
    </xf>
    <xf numFmtId="177" fontId="2" fillId="2" borderId="2" xfId="0" applyNumberFormat="1" applyFont="1" applyFill="1" applyBorder="1" applyAlignment="1">
      <alignment horizontal="center" vertical="center" wrapText="1"/>
    </xf>
    <xf numFmtId="177" fontId="2" fillId="2" borderId="7" xfId="0" applyNumberFormat="1" applyFont="1" applyFill="1" applyBorder="1" applyAlignment="1">
      <alignment horizontal="center" vertical="center"/>
    </xf>
    <xf numFmtId="177" fontId="2" fillId="2" borderId="5" xfId="0" applyNumberFormat="1" applyFont="1" applyFill="1" applyBorder="1" applyAlignment="1">
      <alignment horizontal="center" vertical="center"/>
    </xf>
    <xf numFmtId="177" fontId="2" fillId="2" borderId="3" xfId="0" applyNumberFormat="1" applyFont="1" applyFill="1" applyBorder="1" applyAlignment="1">
      <alignment horizontal="center" vertical="center" wrapText="1"/>
    </xf>
    <xf numFmtId="177" fontId="2" fillId="2" borderId="6" xfId="0" applyNumberFormat="1" applyFont="1" applyFill="1" applyBorder="1" applyAlignment="1">
      <alignment horizontal="center" vertical="center"/>
    </xf>
    <xf numFmtId="177" fontId="2" fillId="2" borderId="3" xfId="0" applyNumberFormat="1" applyFont="1" applyFill="1" applyBorder="1" applyAlignment="1">
      <alignment horizontal="center" vertical="center"/>
    </xf>
    <xf numFmtId="0" fontId="1" fillId="2" borderId="11" xfId="0" applyFont="1" applyFill="1" applyBorder="1" applyAlignment="1">
      <alignment horizontal="center" vertical="center" wrapText="1"/>
    </xf>
    <xf numFmtId="0" fontId="1" fillId="2" borderId="13" xfId="0" applyFont="1" applyFill="1" applyBorder="1" applyAlignment="1">
      <alignment horizontal="center" vertical="center" wrapText="1"/>
    </xf>
    <xf numFmtId="0" fontId="1" fillId="2" borderId="7" xfId="0" applyFont="1" applyFill="1" applyBorder="1" applyAlignment="1">
      <alignment horizontal="center" vertical="center" wrapText="1"/>
    </xf>
    <xf numFmtId="0" fontId="2" fillId="2" borderId="11" xfId="0" applyFont="1" applyFill="1" applyBorder="1" applyAlignment="1">
      <alignment horizontal="left" vertical="top"/>
    </xf>
    <xf numFmtId="0" fontId="2" fillId="2" borderId="13" xfId="0" applyFont="1" applyFill="1" applyBorder="1" applyAlignment="1">
      <alignment horizontal="left" vertical="top"/>
    </xf>
    <xf numFmtId="0" fontId="1" fillId="2" borderId="2" xfId="0" applyFont="1" applyFill="1" applyBorder="1" applyAlignment="1">
      <alignment horizontal="left" vertical="top"/>
    </xf>
    <xf numFmtId="0" fontId="1" fillId="2" borderId="5" xfId="0" applyFont="1" applyFill="1" applyBorder="1" applyAlignment="1">
      <alignment horizontal="left" vertical="top"/>
    </xf>
    <xf numFmtId="0" fontId="1" fillId="2" borderId="8" xfId="0" applyFont="1" applyFill="1" applyBorder="1" applyAlignment="1">
      <alignment horizontal="center" vertical="center" wrapText="1"/>
    </xf>
    <xf numFmtId="0" fontId="1" fillId="2" borderId="2" xfId="0" applyFont="1" applyFill="1" applyBorder="1" applyAlignment="1">
      <alignment horizontal="center" vertical="center" wrapText="1"/>
    </xf>
    <xf numFmtId="0" fontId="1" fillId="2" borderId="7" xfId="0" applyFont="1" applyFill="1" applyBorder="1" applyAlignment="1">
      <alignment horizontal="center" vertical="center"/>
    </xf>
    <xf numFmtId="0" fontId="1" fillId="2" borderId="6" xfId="0" applyFont="1" applyFill="1" applyBorder="1" applyAlignment="1">
      <alignment horizontal="center" vertical="center" wrapText="1"/>
    </xf>
    <xf numFmtId="0" fontId="1" fillId="2" borderId="9" xfId="0" applyFont="1" applyFill="1" applyBorder="1" applyAlignment="1">
      <alignment horizontal="center" vertical="center" wrapText="1"/>
    </xf>
    <xf numFmtId="0" fontId="2" fillId="2" borderId="0" xfId="0" applyFont="1" applyFill="1" applyBorder="1" applyAlignment="1">
      <alignment horizontal="left" vertical="top" wrapText="1"/>
    </xf>
    <xf numFmtId="182" fontId="4" fillId="0" borderId="2" xfId="0" applyNumberFormat="1" applyFont="1" applyBorder="1" applyAlignment="1">
      <alignment horizontal="center" vertical="center"/>
    </xf>
    <xf numFmtId="182" fontId="4" fillId="0" borderId="3" xfId="0" applyNumberFormat="1" applyFont="1" applyBorder="1" applyAlignment="1">
      <alignment horizontal="center" vertical="center"/>
    </xf>
    <xf numFmtId="182" fontId="4" fillId="0" borderId="10" xfId="0" applyNumberFormat="1" applyFont="1" applyBorder="1" applyAlignment="1">
      <alignment horizontal="center" vertical="center"/>
    </xf>
    <xf numFmtId="182" fontId="4" fillId="0" borderId="5" xfId="0" applyNumberFormat="1" applyFont="1" applyBorder="1" applyAlignment="1">
      <alignment horizontal="center" vertical="center"/>
    </xf>
    <xf numFmtId="182" fontId="4" fillId="0" borderId="6" xfId="0" applyNumberFormat="1" applyFont="1" applyBorder="1" applyAlignment="1">
      <alignment horizontal="center" vertical="center"/>
    </xf>
    <xf numFmtId="182" fontId="4" fillId="0" borderId="9" xfId="0" applyNumberFormat="1" applyFont="1" applyBorder="1" applyAlignment="1">
      <alignment horizontal="center" vertical="center"/>
    </xf>
    <xf numFmtId="0" fontId="2" fillId="2" borderId="2" xfId="0" applyFont="1" applyFill="1" applyBorder="1" applyAlignment="1">
      <alignment horizontal="left" vertical="top" wrapText="1"/>
    </xf>
    <xf numFmtId="0" fontId="2" fillId="2" borderId="3" xfId="0" applyFont="1" applyFill="1" applyBorder="1" applyAlignment="1">
      <alignment horizontal="left" vertical="top" wrapText="1"/>
    </xf>
    <xf numFmtId="0" fontId="2" fillId="2" borderId="10" xfId="0" applyFont="1" applyFill="1" applyBorder="1" applyAlignment="1">
      <alignment horizontal="left" vertical="top" wrapText="1"/>
    </xf>
    <xf numFmtId="0" fontId="2" fillId="2" borderId="5" xfId="0" applyFont="1" applyFill="1" applyBorder="1" applyAlignment="1">
      <alignment horizontal="left" vertical="top" wrapText="1"/>
    </xf>
    <xf numFmtId="0" fontId="2" fillId="2" borderId="6" xfId="0" applyFont="1" applyFill="1" applyBorder="1" applyAlignment="1">
      <alignment horizontal="left" vertical="top" wrapText="1"/>
    </xf>
    <xf numFmtId="0" fontId="2" fillId="2" borderId="9" xfId="0" applyFont="1" applyFill="1" applyBorder="1" applyAlignment="1">
      <alignment horizontal="left" vertical="top" wrapText="1"/>
    </xf>
    <xf numFmtId="0" fontId="1" fillId="2" borderId="5" xfId="0" applyFont="1" applyFill="1" applyBorder="1" applyAlignment="1">
      <alignment horizontal="center" vertical="center" wrapText="1"/>
    </xf>
    <xf numFmtId="0" fontId="13" fillId="0" borderId="12" xfId="0" applyFont="1" applyBorder="1" applyAlignment="1">
      <alignment horizontal="center" vertical="center"/>
    </xf>
    <xf numFmtId="0" fontId="13" fillId="0" borderId="13" xfId="0" applyFont="1" applyBorder="1" applyAlignment="1">
      <alignment horizontal="center" vertical="center"/>
    </xf>
    <xf numFmtId="0" fontId="4" fillId="0" borderId="2" xfId="0" applyFont="1" applyBorder="1" applyAlignment="1">
      <alignment horizontal="center" vertical="center"/>
    </xf>
    <xf numFmtId="0" fontId="4" fillId="0" borderId="10" xfId="0" applyFont="1" applyBorder="1" applyAlignment="1">
      <alignment horizontal="center" vertical="center"/>
    </xf>
    <xf numFmtId="0" fontId="4" fillId="0" borderId="5" xfId="0" applyFont="1" applyBorder="1" applyAlignment="1">
      <alignment horizontal="center" vertical="center"/>
    </xf>
    <xf numFmtId="0" fontId="4" fillId="0" borderId="9" xfId="0" applyFont="1" applyBorder="1" applyAlignment="1">
      <alignment horizontal="center" vertical="center"/>
    </xf>
    <xf numFmtId="0" fontId="13" fillId="0" borderId="12" xfId="0" applyFont="1" applyFill="1" applyBorder="1" applyAlignment="1">
      <alignment horizontal="center" vertical="center"/>
    </xf>
    <xf numFmtId="0" fontId="13" fillId="0" borderId="11" xfId="0" applyFont="1" applyFill="1" applyBorder="1" applyAlignment="1">
      <alignment horizontal="center" vertical="center"/>
    </xf>
    <xf numFmtId="0" fontId="13" fillId="0" borderId="13" xfId="0" applyFont="1" applyFill="1" applyBorder="1" applyAlignment="1">
      <alignment horizontal="center" vertical="center"/>
    </xf>
    <xf numFmtId="182" fontId="4" fillId="0" borderId="7" xfId="0" applyNumberFormat="1" applyFont="1" applyBorder="1" applyAlignment="1">
      <alignment horizontal="center" vertical="center"/>
    </xf>
    <xf numFmtId="182" fontId="4" fillId="0" borderId="0" xfId="0" applyNumberFormat="1" applyFont="1" applyBorder="1" applyAlignment="1">
      <alignment horizontal="center" vertical="center"/>
    </xf>
    <xf numFmtId="182" fontId="4" fillId="0" borderId="8" xfId="0" applyNumberFormat="1" applyFont="1" applyBorder="1" applyAlignment="1">
      <alignment horizontal="center" vertical="center"/>
    </xf>
  </cellXfs>
  <cellStyles count="2">
    <cellStyle name="常规" xfId="0" builtinId="0"/>
    <cellStyle name="超链接" xfId="1" builtinId="8"/>
  </cellStyles>
  <dxfs count="0"/>
  <tableStyles count="0" defaultTableStyle="TableStyleMedium2" defaultPivotStyle="PivotStyleLight16"/>
  <colors>
    <mruColors>
      <color rgb="FFF7E14D"/>
      <color rgb="FF0D3869"/>
      <color rgb="FF68AB8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ustomXml" Target="../ink/ink1.xml"/></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ustomXml" Target="../ink/ink2.xml"/></Relationships>
</file>

<file path=xl/drawings/drawing1.xml><?xml version="1.0" encoding="utf-8"?>
<xdr:wsDr xmlns:xdr="http://schemas.openxmlformats.org/drawingml/2006/spreadsheetDrawing" xmlns:a="http://schemas.openxmlformats.org/drawingml/2006/main">
  <xdr:twoCellAnchor editAs="oneCell">
    <xdr:from>
      <xdr:col>32</xdr:col>
      <xdr:colOff>973875</xdr:colOff>
      <xdr:row>0</xdr:row>
      <xdr:rowOff>0</xdr:rowOff>
    </xdr:from>
    <xdr:to>
      <xdr:col>32</xdr:col>
      <xdr:colOff>1007437</xdr:colOff>
      <xdr:row>0</xdr:row>
      <xdr:rowOff>24202</xdr:rowOff>
    </xdr:to>
    <mc:AlternateContent xmlns:mc="http://schemas.openxmlformats.org/markup-compatibility/2006" xmlns:xdr14="http://schemas.microsoft.com/office/excel/2010/spreadsheetDrawing">
      <mc:Choice Requires="xdr14">
        <xdr:contentPart xmlns:r="http://schemas.openxmlformats.org/officeDocument/2006/relationships" r:id="rId1">
          <xdr14:nvContentPartPr>
            <xdr14:cNvPr id="2" name="墨迹 1">
              <a:extLst>
                <a:ext uri="{FF2B5EF4-FFF2-40B4-BE49-F238E27FC236}">
                  <a16:creationId xmlns:a16="http://schemas.microsoft.com/office/drawing/2014/main" id="{2782A6B5-B3E4-4DC2-BD43-BF23967E1239}"/>
                </a:ext>
              </a:extLst>
            </xdr14:cNvPr>
            <xdr14:cNvContentPartPr/>
          </xdr14:nvContentPartPr>
          <xdr14:nvPr macro=""/>
          <xdr14:xfrm>
            <a:off x="33677963" y="3078720"/>
            <a:ext cx="28800" cy="19440"/>
          </xdr14:xfrm>
        </xdr:contentPart>
      </mc:Choice>
      <mc:Fallback xmlns="">
        <xdr:pic>
          <xdr:nvPicPr>
            <xdr:cNvPr id="2" name="墨迹 1">
              <a:extLst>
                <a:ext uri="{FF2B5EF4-FFF2-40B4-BE49-F238E27FC236}">
                  <a16:creationId xmlns:a16="http://schemas.microsoft.com/office/drawing/2014/main" id="{BD3D4EDA-5B4F-41ED-88AD-FC8B20A74B0B}"/>
                </a:ext>
              </a:extLst>
            </xdr:cNvPr>
            <xdr:cNvPicPr/>
          </xdr:nvPicPr>
          <xdr:blipFill>
            <a:blip xmlns:r="http://schemas.openxmlformats.org/officeDocument/2006/relationships" r:embed="rId2"/>
            <a:stretch>
              <a:fillRect/>
            </a:stretch>
          </xdr:blipFill>
          <xdr:spPr>
            <a:xfrm>
              <a:off x="33668963" y="3069720"/>
              <a:ext cx="46440" cy="37080"/>
            </a:xfrm>
            <a:prstGeom prst="rect">
              <a:avLst/>
            </a:prstGeom>
          </xdr:spPr>
        </xdr:pic>
      </mc:Fallback>
    </mc:AlternateContent>
    <xdr:clientData/>
  </xdr:twoCellAnchor>
</xdr:wsDr>
</file>

<file path=xl/drawings/drawing2.xml><?xml version="1.0" encoding="utf-8"?>
<xdr:wsDr xmlns:xdr="http://schemas.openxmlformats.org/drawingml/2006/spreadsheetDrawing" xmlns:a="http://schemas.openxmlformats.org/drawingml/2006/main">
  <xdr:twoCellAnchor editAs="oneCell">
    <xdr:from>
      <xdr:col>32</xdr:col>
      <xdr:colOff>973875</xdr:colOff>
      <xdr:row>13</xdr:row>
      <xdr:rowOff>40245</xdr:rowOff>
    </xdr:from>
    <xdr:to>
      <xdr:col>32</xdr:col>
      <xdr:colOff>1007437</xdr:colOff>
      <xdr:row>13</xdr:row>
      <xdr:rowOff>64447</xdr:rowOff>
    </xdr:to>
    <mc:AlternateContent xmlns:mc="http://schemas.openxmlformats.org/markup-compatibility/2006" xmlns:xdr14="http://schemas.microsoft.com/office/excel/2010/spreadsheetDrawing">
      <mc:Choice Requires="xdr14">
        <xdr:contentPart xmlns:r="http://schemas.openxmlformats.org/officeDocument/2006/relationships" r:id="rId1">
          <xdr14:nvContentPartPr>
            <xdr14:cNvPr id="2" name="墨迹 1">
              <a:extLst>
                <a:ext uri="{FF2B5EF4-FFF2-40B4-BE49-F238E27FC236}">
                  <a16:creationId xmlns:a16="http://schemas.microsoft.com/office/drawing/2014/main" id="{BD3D4EDA-5B4F-41ED-88AD-FC8B20A74B0B}"/>
                </a:ext>
              </a:extLst>
            </xdr14:cNvPr>
            <xdr14:cNvContentPartPr/>
          </xdr14:nvContentPartPr>
          <xdr14:nvPr macro=""/>
          <xdr14:xfrm>
            <a:off x="33677963" y="3078720"/>
            <a:ext cx="28800" cy="19440"/>
          </xdr14:xfrm>
        </xdr:contentPart>
      </mc:Choice>
      <mc:Fallback xmlns="">
        <xdr:pic>
          <xdr:nvPicPr>
            <xdr:cNvPr id="2" name="墨迹 1">
              <a:extLst>
                <a:ext uri="{FF2B5EF4-FFF2-40B4-BE49-F238E27FC236}">
                  <a16:creationId xmlns:a16="http://schemas.microsoft.com/office/drawing/2014/main" id="{BD3D4EDA-5B4F-41ED-88AD-FC8B20A74B0B}"/>
                </a:ext>
              </a:extLst>
            </xdr:cNvPr>
            <xdr:cNvPicPr/>
          </xdr:nvPicPr>
          <xdr:blipFill>
            <a:blip xmlns:r="http://schemas.openxmlformats.org/officeDocument/2006/relationships" r:embed="rId2"/>
            <a:stretch>
              <a:fillRect/>
            </a:stretch>
          </xdr:blipFill>
          <xdr:spPr>
            <a:xfrm>
              <a:off x="33668963" y="3069720"/>
              <a:ext cx="46440" cy="37080"/>
            </a:xfrm>
            <a:prstGeom prst="rect">
              <a:avLst/>
            </a:prstGeom>
          </xdr:spPr>
        </xdr:pic>
      </mc:Fallback>
    </mc:AlternateContent>
    <xdr:clientData/>
  </xdr:twoCellAnchor>
</xdr:wsDr>
</file>

<file path=xl/ink/ink1.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channel name="F" type="integer" max="32767" units="dev"/>
        </inkml:traceFormat>
        <inkml:channelProperties>
          <inkml:channelProperty channel="X" name="resolution" value="1000" units="1/cm"/>
          <inkml:channelProperty channel="Y" name="resolution" value="1000" units="1/cm"/>
          <inkml:channelProperty channel="F" name="resolution" value="0" units="1/dev"/>
        </inkml:channelProperties>
      </inkml:inkSource>
      <inkml:timestamp xml:id="ts0" timeString="2025-04-13T11:58:15.462"/>
    </inkml:context>
    <inkml:brush xml:id="br0">
      <inkml:brushProperty name="width" value="0.05" units="cm"/>
      <inkml:brushProperty name="height" value="0.05" units="cm"/>
    </inkml:brush>
  </inkml:definitions>
  <inkml:trace contextRef="#ctx0" brushRef="#br0">0 53 1505,'79'-53'-32</inkml:trace>
</inkml:ink>
</file>

<file path=xl/ink/ink2.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channel name="F" type="integer" max="32767" units="dev"/>
        </inkml:traceFormat>
        <inkml:channelProperties>
          <inkml:channelProperty channel="X" name="resolution" value="1000" units="1/cm"/>
          <inkml:channelProperty channel="Y" name="resolution" value="1000" units="1/cm"/>
          <inkml:channelProperty channel="F" name="resolution" value="0" units="1/dev"/>
        </inkml:channelProperties>
      </inkml:inkSource>
      <inkml:timestamp xml:id="ts0" timeString="2024-08-17T07:45:38.452"/>
    </inkml:context>
    <inkml:brush xml:id="br0">
      <inkml:brushProperty name="width" value="0.05" units="cm"/>
      <inkml:brushProperty name="height" value="0.05" units="cm"/>
    </inkml:brush>
  </inkml:definitions>
  <inkml:trace contextRef="#ctx0" brushRef="#br0">0 53 1505,'79'-53'-32</inkml:trace>
</inkm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2"/>
  </sheetPr>
  <dimension ref="B1:D459"/>
  <sheetViews>
    <sheetView workbookViewId="0">
      <selection activeCell="D10" sqref="D10"/>
    </sheetView>
  </sheetViews>
  <sheetFormatPr defaultColWidth="9.1328125" defaultRowHeight="15" x14ac:dyDescent="0.4"/>
  <cols>
    <col min="1" max="3" width="3.53125" style="91" customWidth="1"/>
    <col min="4" max="11" width="9.1328125" style="91"/>
    <col min="12" max="12" width="9.796875" style="91" customWidth="1"/>
    <col min="13" max="16384" width="9.1328125" style="91"/>
  </cols>
  <sheetData>
    <row r="1" spans="2:4" ht="18" customHeight="1" x14ac:dyDescent="0.4"/>
    <row r="2" spans="2:4" ht="20.25" x14ac:dyDescent="0.55000000000000004">
      <c r="B2" s="92" t="s">
        <v>0</v>
      </c>
      <c r="C2" s="92"/>
    </row>
    <row r="3" spans="2:4" ht="20.25" x14ac:dyDescent="0.55000000000000004">
      <c r="B3" s="92"/>
      <c r="C3" s="92"/>
    </row>
    <row r="4" spans="2:4" x14ac:dyDescent="0.4">
      <c r="C4" s="93" t="s">
        <v>66</v>
      </c>
    </row>
    <row r="5" spans="2:4" x14ac:dyDescent="0.4">
      <c r="C5" s="93"/>
      <c r="D5" s="150" t="s">
        <v>161</v>
      </c>
    </row>
    <row r="6" spans="2:4" x14ac:dyDescent="0.4">
      <c r="D6" s="94" t="s">
        <v>137</v>
      </c>
    </row>
    <row r="7" spans="2:4" x14ac:dyDescent="0.4">
      <c r="D7" s="94" t="s">
        <v>138</v>
      </c>
    </row>
    <row r="8" spans="2:4" x14ac:dyDescent="0.4">
      <c r="D8" s="94" t="s">
        <v>139</v>
      </c>
    </row>
    <row r="9" spans="2:4" x14ac:dyDescent="0.4">
      <c r="D9" s="94" t="s">
        <v>140</v>
      </c>
    </row>
    <row r="10" spans="2:4" x14ac:dyDescent="0.4">
      <c r="D10" s="150" t="s">
        <v>167</v>
      </c>
    </row>
    <row r="11" spans="2:4" x14ac:dyDescent="0.4">
      <c r="D11" s="94"/>
    </row>
    <row r="12" spans="2:4" x14ac:dyDescent="0.4">
      <c r="C12" s="93"/>
      <c r="D12" s="93"/>
    </row>
    <row r="13" spans="2:4" x14ac:dyDescent="0.4">
      <c r="D13" s="94" t="str">
        <f t="array" aca="1" ref="D13" ca="1">HYPERLINK(IFERROR("#'"&amp;TEXT(INDEX(MID(Contents,FIND("]",Contents)+1,30),ROW(A8)),"")&amp;"'!B2",""),IFERROR(INDIRECT("'"&amp;TEXT(INDEX(MID(Contents,FIND("]",Contents)+1,30),ROW(A8)),"")&amp;"'!B2")&amp;" "&amp;INDIRECT("'"&amp;TEXT(INDEX(MID(Contents,FIND("]",Contents)+1,30),ROW(A8)),"")&amp;"'!C2"),""))</f>
        <v/>
      </c>
    </row>
    <row r="14" spans="2:4" x14ac:dyDescent="0.4">
      <c r="D14" s="94" t="str">
        <f t="array" aca="1" ref="D14" ca="1">HYPERLINK(IFERROR("#'"&amp;TEXT(INDEX(MID(Contents,FIND("]",Contents)+1,30),ROW(A9)),"")&amp;"'!B2",""),IFERROR(INDIRECT("'"&amp;TEXT(INDEX(MID(Contents,FIND("]",Contents)+1,30),ROW(A9)),"")&amp;"'!B2")&amp;" "&amp;INDIRECT("'"&amp;TEXT(INDEX(MID(Contents,FIND("]",Contents)+1,30),ROW(A9)),"")&amp;"'!C2"),""))</f>
        <v/>
      </c>
    </row>
    <row r="15" spans="2:4" x14ac:dyDescent="0.4">
      <c r="D15" s="94" t="str">
        <f t="array" aca="1" ref="D15" ca="1">HYPERLINK(IFERROR("#'"&amp;TEXT(INDEX(MID(Contents,FIND("]",Contents)+1,30),ROW(A10)),"")&amp;"'!B2",""),IFERROR(INDIRECT("'"&amp;TEXT(INDEX(MID(Contents,FIND("]",Contents)+1,30),ROW(A10)),"")&amp;"'!B2")&amp;" "&amp;INDIRECT("'"&amp;TEXT(INDEX(MID(Contents,FIND("]",Contents)+1,30),ROW(A10)),"")&amp;"'!C2"),""))</f>
        <v/>
      </c>
    </row>
    <row r="16" spans="2:4" x14ac:dyDescent="0.4">
      <c r="D16" s="94" t="str">
        <f t="array" aca="1" ref="D16" ca="1">HYPERLINK(IFERROR("#'"&amp;TEXT(INDEX(MID(Contents,FIND("]",Contents)+1,30),ROW(A11)),"")&amp;"'!B2",""),IFERROR(INDIRECT("'"&amp;TEXT(INDEX(MID(Contents,FIND("]",Contents)+1,30),ROW(A11)),"")&amp;"'!B2")&amp;" "&amp;INDIRECT("'"&amp;TEXT(INDEX(MID(Contents,FIND("]",Contents)+1,30),ROW(A11)),"")&amp;"'!C2"),""))</f>
        <v/>
      </c>
    </row>
    <row r="17" spans="4:4" x14ac:dyDescent="0.4">
      <c r="D17" s="94" t="str">
        <f t="array" aca="1" ref="D17" ca="1">HYPERLINK(IFERROR("#'"&amp;TEXT(INDEX(MID(Contents,FIND("]",Contents)+1,30),ROW(A12)),"")&amp;"'!B2",""),IFERROR(INDIRECT("'"&amp;TEXT(INDEX(MID(Contents,FIND("]",Contents)+1,30),ROW(A12)),"")&amp;"'!B2")&amp;" "&amp;INDIRECT("'"&amp;TEXT(INDEX(MID(Contents,FIND("]",Contents)+1,30),ROW(A12)),"")&amp;"'!C2"),""))</f>
        <v/>
      </c>
    </row>
    <row r="18" spans="4:4" x14ac:dyDescent="0.4">
      <c r="D18" s="94" t="str">
        <f t="array" aca="1" ref="D18" ca="1">HYPERLINK(IFERROR("#'"&amp;TEXT(INDEX(MID(Contents,FIND("]",Contents)+1,30),ROW(A13)),"")&amp;"'!B2",""),IFERROR(INDIRECT("'"&amp;TEXT(INDEX(MID(Contents,FIND("]",Contents)+1,30),ROW(A13)),"")&amp;"'!B2")&amp;" "&amp;INDIRECT("'"&amp;TEXT(INDEX(MID(Contents,FIND("]",Contents)+1,30),ROW(A13)),"")&amp;"'!C2"),""))</f>
        <v/>
      </c>
    </row>
    <row r="19" spans="4:4" x14ac:dyDescent="0.4">
      <c r="D19" s="94" t="str">
        <f t="array" aca="1" ref="D19" ca="1">HYPERLINK(IFERROR("#'"&amp;TEXT(INDEX(MID(Contents,FIND("]",Contents)+1,30),ROW(A14)),"")&amp;"'!B2",""),IFERROR(INDIRECT("'"&amp;TEXT(INDEX(MID(Contents,FIND("]",Contents)+1,30),ROW(A14)),"")&amp;"'!B2")&amp;" "&amp;INDIRECT("'"&amp;TEXT(INDEX(MID(Contents,FIND("]",Contents)+1,30),ROW(A14)),"")&amp;"'!C2"),""))</f>
        <v/>
      </c>
    </row>
    <row r="20" spans="4:4" x14ac:dyDescent="0.4">
      <c r="D20" s="94" t="str">
        <f t="array" aca="1" ref="D20" ca="1">HYPERLINK(IFERROR("#'"&amp;TEXT(INDEX(MID(Contents,FIND("]",Contents)+1,30),ROW(A15)),"")&amp;"'!B2",""),IFERROR(INDIRECT("'"&amp;TEXT(INDEX(MID(Contents,FIND("]",Contents)+1,30),ROW(A15)),"")&amp;"'!B2")&amp;" "&amp;INDIRECT("'"&amp;TEXT(INDEX(MID(Contents,FIND("]",Contents)+1,30),ROW(A15)),"")&amp;"'!C2"),""))</f>
        <v/>
      </c>
    </row>
    <row r="21" spans="4:4" x14ac:dyDescent="0.4">
      <c r="D21" s="94" t="str">
        <f t="array" aca="1" ref="D21" ca="1">HYPERLINK(IFERROR("#'"&amp;TEXT(INDEX(MID(Contents,FIND("]",Contents)+1,30),ROW(A16)),"")&amp;"'!B2",""),IFERROR(INDIRECT("'"&amp;TEXT(INDEX(MID(Contents,FIND("]",Contents)+1,30),ROW(A16)),"")&amp;"'!B2")&amp;" "&amp;INDIRECT("'"&amp;TEXT(INDEX(MID(Contents,FIND("]",Contents)+1,30),ROW(A16)),"")&amp;"'!C2"),""))</f>
        <v/>
      </c>
    </row>
    <row r="22" spans="4:4" x14ac:dyDescent="0.4">
      <c r="D22" s="94" t="str">
        <f t="array" aca="1" ref="D22" ca="1">HYPERLINK(IFERROR("#'"&amp;TEXT(INDEX(MID(Contents,FIND("]",Contents)+1,30),ROW(A17)),"")&amp;"'!B2",""),IFERROR(INDIRECT("'"&amp;TEXT(INDEX(MID(Contents,FIND("]",Contents)+1,30),ROW(A17)),"")&amp;"'!B2")&amp;" "&amp;INDIRECT("'"&amp;TEXT(INDEX(MID(Contents,FIND("]",Contents)+1,30),ROW(A17)),"")&amp;"'!C2"),""))</f>
        <v/>
      </c>
    </row>
    <row r="23" spans="4:4" x14ac:dyDescent="0.4">
      <c r="D23" s="94" t="str">
        <f t="array" aca="1" ref="D23" ca="1">HYPERLINK(IFERROR("#'"&amp;TEXT(INDEX(MID(Contents,FIND("]",Contents)+1,30),ROW(A18)),"")&amp;"'!B2",""),IFERROR(INDIRECT("'"&amp;TEXT(INDEX(MID(Contents,FIND("]",Contents)+1,30),ROW(A18)),"")&amp;"'!B2")&amp;" "&amp;INDIRECT("'"&amp;TEXT(INDEX(MID(Contents,FIND("]",Contents)+1,30),ROW(A18)),"")&amp;"'!C2"),""))</f>
        <v/>
      </c>
    </row>
    <row r="24" spans="4:4" x14ac:dyDescent="0.4">
      <c r="D24" s="94" t="str">
        <f t="array" aca="1" ref="D24" ca="1">HYPERLINK(IFERROR("#'"&amp;TEXT(INDEX(MID(Contents,FIND("]",Contents)+1,30),ROW(A19)),"")&amp;"'!B2",""),IFERROR(INDIRECT("'"&amp;TEXT(INDEX(MID(Contents,FIND("]",Contents)+1,30),ROW(A19)),"")&amp;"'!B2")&amp;" "&amp;INDIRECT("'"&amp;TEXT(INDEX(MID(Contents,FIND("]",Contents)+1,30),ROW(A19)),"")&amp;"'!C2"),""))</f>
        <v/>
      </c>
    </row>
    <row r="25" spans="4:4" x14ac:dyDescent="0.4">
      <c r="D25" s="94" t="str">
        <f t="array" aca="1" ref="D25" ca="1">HYPERLINK(IFERROR("#'"&amp;TEXT(INDEX(MID(Contents,FIND("]",Contents)+1,30),ROW(A20)),"")&amp;"'!B2",""),IFERROR(INDIRECT("'"&amp;TEXT(INDEX(MID(Contents,FIND("]",Contents)+1,30),ROW(A20)),"")&amp;"'!B2")&amp;" "&amp;INDIRECT("'"&amp;TEXT(INDEX(MID(Contents,FIND("]",Contents)+1,30),ROW(A20)),"")&amp;"'!C2"),""))</f>
        <v/>
      </c>
    </row>
    <row r="26" spans="4:4" x14ac:dyDescent="0.4">
      <c r="D26" s="94" t="str">
        <f t="array" aca="1" ref="D26" ca="1">HYPERLINK(IFERROR("#'"&amp;TEXT(INDEX(MID(Contents,FIND("]",Contents)+1,30),ROW(A21)),"")&amp;"'!B2",""),IFERROR(INDIRECT("'"&amp;TEXT(INDEX(MID(Contents,FIND("]",Contents)+1,30),ROW(A21)),"")&amp;"'!B2")&amp;" "&amp;INDIRECT("'"&amp;TEXT(INDEX(MID(Contents,FIND("]",Contents)+1,30),ROW(A21)),"")&amp;"'!C2"),""))</f>
        <v/>
      </c>
    </row>
    <row r="27" spans="4:4" x14ac:dyDescent="0.4">
      <c r="D27" s="94" t="str">
        <f t="array" aca="1" ref="D27" ca="1">HYPERLINK(IFERROR("#'"&amp;TEXT(INDEX(MID(Contents,FIND("]",Contents)+1,30),ROW(A22)),"")&amp;"'!B2",""),IFERROR(INDIRECT("'"&amp;TEXT(INDEX(MID(Contents,FIND("]",Contents)+1,30),ROW(A22)),"")&amp;"'!B2")&amp;" "&amp;INDIRECT("'"&amp;TEXT(INDEX(MID(Contents,FIND("]",Contents)+1,30),ROW(A22)),"")&amp;"'!C2"),""))</f>
        <v/>
      </c>
    </row>
    <row r="28" spans="4:4" x14ac:dyDescent="0.4">
      <c r="D28" s="94" t="str">
        <f t="array" aca="1" ref="D28" ca="1">HYPERLINK(IFERROR("#'"&amp;TEXT(INDEX(MID(Contents,FIND("]",Contents)+1,30),ROW(A23)),"")&amp;"'!B2",""),IFERROR(INDIRECT("'"&amp;TEXT(INDEX(MID(Contents,FIND("]",Contents)+1,30),ROW(A23)),"")&amp;"'!B2")&amp;" "&amp;INDIRECT("'"&amp;TEXT(INDEX(MID(Contents,FIND("]",Contents)+1,30),ROW(A23)),"")&amp;"'!C2"),""))</f>
        <v/>
      </c>
    </row>
    <row r="29" spans="4:4" x14ac:dyDescent="0.4">
      <c r="D29" s="94" t="str">
        <f t="array" aca="1" ref="D29" ca="1">HYPERLINK(IFERROR("#'"&amp;TEXT(INDEX(MID(Contents,FIND("]",Contents)+1,30),ROW(A24)),"")&amp;"'!B2",""),IFERROR(INDIRECT("'"&amp;TEXT(INDEX(MID(Contents,FIND("]",Contents)+1,30),ROW(A24)),"")&amp;"'!B2")&amp;" "&amp;INDIRECT("'"&amp;TEXT(INDEX(MID(Contents,FIND("]",Contents)+1,30),ROW(A24)),"")&amp;"'!C2"),""))</f>
        <v/>
      </c>
    </row>
    <row r="30" spans="4:4" x14ac:dyDescent="0.4">
      <c r="D30" s="94" t="str">
        <f t="array" aca="1" ref="D30" ca="1">HYPERLINK(IFERROR("#'"&amp;TEXT(INDEX(MID(Contents,FIND("]",Contents)+1,30),ROW(A25)),"")&amp;"'!B2",""),IFERROR(INDIRECT("'"&amp;TEXT(INDEX(MID(Contents,FIND("]",Contents)+1,30),ROW(A25)),"")&amp;"'!B2")&amp;" "&amp;INDIRECT("'"&amp;TEXT(INDEX(MID(Contents,FIND("]",Contents)+1,30),ROW(A25)),"")&amp;"'!C2"),""))</f>
        <v/>
      </c>
    </row>
    <row r="31" spans="4:4" x14ac:dyDescent="0.4">
      <c r="D31" s="94" t="str">
        <f t="array" aca="1" ref="D31" ca="1">HYPERLINK(IFERROR("#'"&amp;TEXT(INDEX(MID(Contents,FIND("]",Contents)+1,30),ROW(A26)),"")&amp;"'!B2",""),IFERROR(INDIRECT("'"&amp;TEXT(INDEX(MID(Contents,FIND("]",Contents)+1,30),ROW(A26)),"")&amp;"'!B2")&amp;" "&amp;INDIRECT("'"&amp;TEXT(INDEX(MID(Contents,FIND("]",Contents)+1,30),ROW(A26)),"")&amp;"'!C2"),""))</f>
        <v/>
      </c>
    </row>
    <row r="32" spans="4:4" x14ac:dyDescent="0.4">
      <c r="D32" s="94" t="str">
        <f t="array" aca="1" ref="D32" ca="1">HYPERLINK(IFERROR("#'"&amp;TEXT(INDEX(MID(Contents,FIND("]",Contents)+1,30),ROW(A27)),"")&amp;"'!B2",""),IFERROR(INDIRECT("'"&amp;TEXT(INDEX(MID(Contents,FIND("]",Contents)+1,30),ROW(A27)),"")&amp;"'!B2")&amp;" "&amp;INDIRECT("'"&amp;TEXT(INDEX(MID(Contents,FIND("]",Contents)+1,30),ROW(A27)),"")&amp;"'!C2"),""))</f>
        <v/>
      </c>
    </row>
    <row r="33" spans="4:4" x14ac:dyDescent="0.4">
      <c r="D33" s="94" t="str">
        <f t="array" aca="1" ref="D33" ca="1">HYPERLINK(IFERROR("#'"&amp;TEXT(INDEX(MID(Contents,FIND("]",Contents)+1,30),ROW(A28)),"")&amp;"'!B2",""),IFERROR(INDIRECT("'"&amp;TEXT(INDEX(MID(Contents,FIND("]",Contents)+1,30),ROW(A28)),"")&amp;"'!B2")&amp;" "&amp;INDIRECT("'"&amp;TEXT(INDEX(MID(Contents,FIND("]",Contents)+1,30),ROW(A28)),"")&amp;"'!C2"),""))</f>
        <v/>
      </c>
    </row>
    <row r="34" spans="4:4" x14ac:dyDescent="0.4">
      <c r="D34" s="94" t="str">
        <f t="array" aca="1" ref="D34" ca="1">HYPERLINK(IFERROR("#'"&amp;TEXT(INDEX(MID(Contents,FIND("]",Contents)+1,30),ROW(A29)),"")&amp;"'!B2",""),IFERROR(INDIRECT("'"&amp;TEXT(INDEX(MID(Contents,FIND("]",Contents)+1,30),ROW(A29)),"")&amp;"'!B2")&amp;" "&amp;INDIRECT("'"&amp;TEXT(INDEX(MID(Contents,FIND("]",Contents)+1,30),ROW(A29)),"")&amp;"'!C2"),""))</f>
        <v/>
      </c>
    </row>
    <row r="35" spans="4:4" x14ac:dyDescent="0.4">
      <c r="D35" s="94" t="str">
        <f t="array" aca="1" ref="D35" ca="1">HYPERLINK(IFERROR("#'"&amp;TEXT(INDEX(MID(Contents,FIND("]",Contents)+1,30),ROW(A30)),"")&amp;"'!B2",""),IFERROR(INDIRECT("'"&amp;TEXT(INDEX(MID(Contents,FIND("]",Contents)+1,30),ROW(A30)),"")&amp;"'!B2")&amp;" "&amp;INDIRECT("'"&amp;TEXT(INDEX(MID(Contents,FIND("]",Contents)+1,30),ROW(A30)),"")&amp;"'!C2"),""))</f>
        <v/>
      </c>
    </row>
    <row r="36" spans="4:4" x14ac:dyDescent="0.4">
      <c r="D36" s="94" t="str">
        <f t="array" aca="1" ref="D36" ca="1">HYPERLINK(IFERROR("#'"&amp;TEXT(INDEX(MID(Contents,FIND("]",Contents)+1,30),ROW(A31)),"")&amp;"'!B2",""),IFERROR(INDIRECT("'"&amp;TEXT(INDEX(MID(Contents,FIND("]",Contents)+1,30),ROW(A31)),"")&amp;"'!B2")&amp;" "&amp;INDIRECT("'"&amp;TEXT(INDEX(MID(Contents,FIND("]",Contents)+1,30),ROW(A31)),"")&amp;"'!C2"),""))</f>
        <v/>
      </c>
    </row>
    <row r="37" spans="4:4" x14ac:dyDescent="0.4">
      <c r="D37" s="94" t="str">
        <f t="array" aca="1" ref="D37" ca="1">HYPERLINK(IFERROR("#'"&amp;TEXT(INDEX(MID(Contents,FIND("]",Contents)+1,30),ROW(A32)),"")&amp;"'!B2",""),IFERROR(INDIRECT("'"&amp;TEXT(INDEX(MID(Contents,FIND("]",Contents)+1,30),ROW(A32)),"")&amp;"'!B2")&amp;" "&amp;INDIRECT("'"&amp;TEXT(INDEX(MID(Contents,FIND("]",Contents)+1,30),ROW(A32)),"")&amp;"'!C2"),""))</f>
        <v/>
      </c>
    </row>
    <row r="38" spans="4:4" x14ac:dyDescent="0.4">
      <c r="D38" s="94" t="str">
        <f t="array" aca="1" ref="D38" ca="1">HYPERLINK(IFERROR("#'"&amp;TEXT(INDEX(MID(Contents,FIND("]",Contents)+1,30),ROW(A33)),"")&amp;"'!B2",""),IFERROR(INDIRECT("'"&amp;TEXT(INDEX(MID(Contents,FIND("]",Contents)+1,30),ROW(A33)),"")&amp;"'!B2")&amp;" "&amp;INDIRECT("'"&amp;TEXT(INDEX(MID(Contents,FIND("]",Contents)+1,30),ROW(A33)),"")&amp;"'!C2"),""))</f>
        <v/>
      </c>
    </row>
    <row r="39" spans="4:4" x14ac:dyDescent="0.4">
      <c r="D39" s="94" t="str">
        <f t="array" aca="1" ref="D39" ca="1">HYPERLINK(IFERROR("#'"&amp;TEXT(INDEX(MID(Contents,FIND("]",Contents)+1,30),ROW(A34)),"")&amp;"'!B2",""),IFERROR(INDIRECT("'"&amp;TEXT(INDEX(MID(Contents,FIND("]",Contents)+1,30),ROW(A34)),"")&amp;"'!B2")&amp;" "&amp;INDIRECT("'"&amp;TEXT(INDEX(MID(Contents,FIND("]",Contents)+1,30),ROW(A34)),"")&amp;"'!C2"),""))</f>
        <v/>
      </c>
    </row>
    <row r="40" spans="4:4" x14ac:dyDescent="0.4">
      <c r="D40" s="94" t="str">
        <f t="array" aca="1" ref="D40" ca="1">HYPERLINK(IFERROR("#'"&amp;TEXT(INDEX(MID(Contents,FIND("]",Contents)+1,30),ROW(A35)),"")&amp;"'!B2",""),IFERROR(INDIRECT("'"&amp;TEXT(INDEX(MID(Contents,FIND("]",Contents)+1,30),ROW(A35)),"")&amp;"'!B2")&amp;" "&amp;INDIRECT("'"&amp;TEXT(INDEX(MID(Contents,FIND("]",Contents)+1,30),ROW(A35)),"")&amp;"'!C2"),""))</f>
        <v/>
      </c>
    </row>
    <row r="41" spans="4:4" x14ac:dyDescent="0.4">
      <c r="D41" s="94" t="str">
        <f t="array" aca="1" ref="D41" ca="1">HYPERLINK(IFERROR("#'"&amp;TEXT(INDEX(MID(Contents,FIND("]",Contents)+1,30),ROW(A36)),"")&amp;"'!B2",""),IFERROR(INDIRECT("'"&amp;TEXT(INDEX(MID(Contents,FIND("]",Contents)+1,30),ROW(A36)),"")&amp;"'!B2")&amp;" "&amp;INDIRECT("'"&amp;TEXT(INDEX(MID(Contents,FIND("]",Contents)+1,30),ROW(A36)),"")&amp;"'!C2"),""))</f>
        <v/>
      </c>
    </row>
    <row r="42" spans="4:4" x14ac:dyDescent="0.4">
      <c r="D42" s="94" t="str">
        <f t="array" aca="1" ref="D42" ca="1">HYPERLINK(IFERROR("#'"&amp;TEXT(INDEX(MID(Contents,FIND("]",Contents)+1,30),ROW(A37)),"")&amp;"'!B2",""),IFERROR(INDIRECT("'"&amp;TEXT(INDEX(MID(Contents,FIND("]",Contents)+1,30),ROW(A37)),"")&amp;"'!B2")&amp;" "&amp;INDIRECT("'"&amp;TEXT(INDEX(MID(Contents,FIND("]",Contents)+1,30),ROW(A37)),"")&amp;"'!C2"),""))</f>
        <v/>
      </c>
    </row>
    <row r="43" spans="4:4" x14ac:dyDescent="0.4">
      <c r="D43" s="94" t="str">
        <f t="array" aca="1" ref="D43" ca="1">HYPERLINK(IFERROR("#'"&amp;TEXT(INDEX(MID(Contents,FIND("]",Contents)+1,30),ROW(A38)),"")&amp;"'!B2",""),IFERROR(INDIRECT("'"&amp;TEXT(INDEX(MID(Contents,FIND("]",Contents)+1,30),ROW(A38)),"")&amp;"'!B2")&amp;" "&amp;INDIRECT("'"&amp;TEXT(INDEX(MID(Contents,FIND("]",Contents)+1,30),ROW(A38)),"")&amp;"'!C2"),""))</f>
        <v/>
      </c>
    </row>
    <row r="44" spans="4:4" x14ac:dyDescent="0.4">
      <c r="D44" s="94" t="str">
        <f t="array" aca="1" ref="D44" ca="1">HYPERLINK(IFERROR("#'"&amp;TEXT(INDEX(MID(Contents,FIND("]",Contents)+1,30),ROW(A39)),"")&amp;"'!B2",""),IFERROR(INDIRECT("'"&amp;TEXT(INDEX(MID(Contents,FIND("]",Contents)+1,30),ROW(A39)),"")&amp;"'!B2")&amp;" "&amp;INDIRECT("'"&amp;TEXT(INDEX(MID(Contents,FIND("]",Contents)+1,30),ROW(A39)),"")&amp;"'!C2"),""))</f>
        <v/>
      </c>
    </row>
    <row r="45" spans="4:4" x14ac:dyDescent="0.4">
      <c r="D45" s="94" t="str">
        <f t="array" aca="1" ref="D45" ca="1">HYPERLINK(IFERROR("#'"&amp;TEXT(INDEX(MID(Contents,FIND("]",Contents)+1,30),ROW(A40)),"")&amp;"'!B2",""),IFERROR(INDIRECT("'"&amp;TEXT(INDEX(MID(Contents,FIND("]",Contents)+1,30),ROW(A40)),"")&amp;"'!B2")&amp;" "&amp;INDIRECT("'"&amp;TEXT(INDEX(MID(Contents,FIND("]",Contents)+1,30),ROW(A40)),"")&amp;"'!C2"),""))</f>
        <v/>
      </c>
    </row>
    <row r="46" spans="4:4" x14ac:dyDescent="0.4">
      <c r="D46" s="94" t="str">
        <f t="array" aca="1" ref="D46" ca="1">HYPERLINK(IFERROR("#'"&amp;TEXT(INDEX(MID(Contents,FIND("]",Contents)+1,30),ROW(A41)),"")&amp;"'!B2",""),IFERROR(INDIRECT("'"&amp;TEXT(INDEX(MID(Contents,FIND("]",Contents)+1,30),ROW(A41)),"")&amp;"'!B2")&amp;" "&amp;INDIRECT("'"&amp;TEXT(INDEX(MID(Contents,FIND("]",Contents)+1,30),ROW(A41)),"")&amp;"'!C2"),""))</f>
        <v/>
      </c>
    </row>
    <row r="47" spans="4:4" x14ac:dyDescent="0.4">
      <c r="D47" s="94" t="str">
        <f t="array" aca="1" ref="D47" ca="1">HYPERLINK(IFERROR("#'"&amp;TEXT(INDEX(MID(Contents,FIND("]",Contents)+1,30),ROW(A42)),"")&amp;"'!B2",""),IFERROR(INDIRECT("'"&amp;TEXT(INDEX(MID(Contents,FIND("]",Contents)+1,30),ROW(A42)),"")&amp;"'!B2")&amp;" "&amp;INDIRECT("'"&amp;TEXT(INDEX(MID(Contents,FIND("]",Contents)+1,30),ROW(A42)),"")&amp;"'!C2"),""))</f>
        <v/>
      </c>
    </row>
    <row r="48" spans="4:4" x14ac:dyDescent="0.4">
      <c r="D48" s="94" t="str">
        <f t="array" aca="1" ref="D48" ca="1">HYPERLINK(IFERROR("#'"&amp;TEXT(INDEX(MID(Contents,FIND("]",Contents)+1,30),ROW(A43)),"")&amp;"'!B2",""),IFERROR(INDIRECT("'"&amp;TEXT(INDEX(MID(Contents,FIND("]",Contents)+1,30),ROW(A43)),"")&amp;"'!B2")&amp;" "&amp;INDIRECT("'"&amp;TEXT(INDEX(MID(Contents,FIND("]",Contents)+1,30),ROW(A43)),"")&amp;"'!C2"),""))</f>
        <v/>
      </c>
    </row>
    <row r="49" spans="4:4" x14ac:dyDescent="0.4">
      <c r="D49" s="94" t="str">
        <f t="array" aca="1" ref="D49" ca="1">HYPERLINK(IFERROR("#'"&amp;TEXT(INDEX(MID(Contents,FIND("]",Contents)+1,30),ROW(A44)),"")&amp;"'!B2",""),IFERROR(INDIRECT("'"&amp;TEXT(INDEX(MID(Contents,FIND("]",Contents)+1,30),ROW(A44)),"")&amp;"'!B2")&amp;" "&amp;INDIRECT("'"&amp;TEXT(INDEX(MID(Contents,FIND("]",Contents)+1,30),ROW(A44)),"")&amp;"'!C2"),""))</f>
        <v/>
      </c>
    </row>
    <row r="50" spans="4:4" x14ac:dyDescent="0.4">
      <c r="D50" s="94" t="str">
        <f t="array" aca="1" ref="D50" ca="1">HYPERLINK(IFERROR("#'"&amp;TEXT(INDEX(MID(Contents,FIND("]",Contents)+1,30),ROW(A45)),"")&amp;"'!B2",""),IFERROR(INDIRECT("'"&amp;TEXT(INDEX(MID(Contents,FIND("]",Contents)+1,30),ROW(A45)),"")&amp;"'!B2")&amp;" "&amp;INDIRECT("'"&amp;TEXT(INDEX(MID(Contents,FIND("]",Contents)+1,30),ROW(A45)),"")&amp;"'!C2"),""))</f>
        <v/>
      </c>
    </row>
    <row r="51" spans="4:4" x14ac:dyDescent="0.4">
      <c r="D51" s="94" t="str">
        <f t="array" aca="1" ref="D51" ca="1">HYPERLINK(IFERROR("#'"&amp;TEXT(INDEX(MID(Contents,FIND("]",Contents)+1,30),ROW(A46)),"")&amp;"'!B2",""),IFERROR(INDIRECT("'"&amp;TEXT(INDEX(MID(Contents,FIND("]",Contents)+1,30),ROW(A46)),"")&amp;"'!B2")&amp;" "&amp;INDIRECT("'"&amp;TEXT(INDEX(MID(Contents,FIND("]",Contents)+1,30),ROW(A46)),"")&amp;"'!C2"),""))</f>
        <v/>
      </c>
    </row>
    <row r="52" spans="4:4" x14ac:dyDescent="0.4">
      <c r="D52" s="94" t="str">
        <f t="array" aca="1" ref="D52" ca="1">HYPERLINK(IFERROR("#'"&amp;TEXT(INDEX(MID(Contents,FIND("]",Contents)+1,30),ROW(A47)),"")&amp;"'!B2",""),IFERROR(INDIRECT("'"&amp;TEXT(INDEX(MID(Contents,FIND("]",Contents)+1,30),ROW(A47)),"")&amp;"'!B2")&amp;" "&amp;INDIRECT("'"&amp;TEXT(INDEX(MID(Contents,FIND("]",Contents)+1,30),ROW(A47)),"")&amp;"'!C2"),""))</f>
        <v/>
      </c>
    </row>
    <row r="53" spans="4:4" x14ac:dyDescent="0.4">
      <c r="D53" s="94" t="str">
        <f t="array" aca="1" ref="D53" ca="1">HYPERLINK(IFERROR("#'"&amp;TEXT(INDEX(MID(Contents,FIND("]",Contents)+1,30),ROW(A48)),"")&amp;"'!B2",""),IFERROR(INDIRECT("'"&amp;TEXT(INDEX(MID(Contents,FIND("]",Contents)+1,30),ROW(A48)),"")&amp;"'!B2")&amp;" "&amp;INDIRECT("'"&amp;TEXT(INDEX(MID(Contents,FIND("]",Contents)+1,30),ROW(A48)),"")&amp;"'!C2"),""))</f>
        <v/>
      </c>
    </row>
    <row r="54" spans="4:4" x14ac:dyDescent="0.4">
      <c r="D54" s="94" t="str">
        <f t="array" aca="1" ref="D54" ca="1">HYPERLINK(IFERROR("#'"&amp;TEXT(INDEX(MID(Contents,FIND("]",Contents)+1,30),ROW(A49)),"")&amp;"'!B2",""),IFERROR(INDIRECT("'"&amp;TEXT(INDEX(MID(Contents,FIND("]",Contents)+1,30),ROW(A49)),"")&amp;"'!B2")&amp;" "&amp;INDIRECT("'"&amp;TEXT(INDEX(MID(Contents,FIND("]",Contents)+1,30),ROW(A49)),"")&amp;"'!C2"),""))</f>
        <v/>
      </c>
    </row>
    <row r="55" spans="4:4" x14ac:dyDescent="0.4">
      <c r="D55" s="94" t="str">
        <f t="array" aca="1" ref="D55" ca="1">HYPERLINK(IFERROR("#'"&amp;TEXT(INDEX(MID(Contents,FIND("]",Contents)+1,30),ROW(A50)),"")&amp;"'!B2",""),IFERROR(INDIRECT("'"&amp;TEXT(INDEX(MID(Contents,FIND("]",Contents)+1,30),ROW(A50)),"")&amp;"'!B2")&amp;" "&amp;INDIRECT("'"&amp;TEXT(INDEX(MID(Contents,FIND("]",Contents)+1,30),ROW(A50)),"")&amp;"'!C2"),""))</f>
        <v/>
      </c>
    </row>
    <row r="56" spans="4:4" x14ac:dyDescent="0.4">
      <c r="D56" s="94" t="str">
        <f t="array" aca="1" ref="D56" ca="1">HYPERLINK(IFERROR("#'"&amp;TEXT(INDEX(MID(Contents,FIND("]",Contents)+1,30),ROW(A51)),"")&amp;"'!B2",""),IFERROR(INDIRECT("'"&amp;TEXT(INDEX(MID(Contents,FIND("]",Contents)+1,30),ROW(A51)),"")&amp;"'!B2")&amp;" "&amp;INDIRECT("'"&amp;TEXT(INDEX(MID(Contents,FIND("]",Contents)+1,30),ROW(A51)),"")&amp;"'!C2"),""))</f>
        <v/>
      </c>
    </row>
    <row r="57" spans="4:4" x14ac:dyDescent="0.4">
      <c r="D57" s="94" t="str">
        <f t="array" aca="1" ref="D57" ca="1">HYPERLINK(IFERROR("#'"&amp;TEXT(INDEX(MID(Contents,FIND("]",Contents)+1,30),ROW(A52)),"")&amp;"'!B2",""),IFERROR(INDIRECT("'"&amp;TEXT(INDEX(MID(Contents,FIND("]",Contents)+1,30),ROW(A52)),"")&amp;"'!B2")&amp;" "&amp;INDIRECT("'"&amp;TEXT(INDEX(MID(Contents,FIND("]",Contents)+1,30),ROW(A52)),"")&amp;"'!C2"),""))</f>
        <v/>
      </c>
    </row>
    <row r="58" spans="4:4" x14ac:dyDescent="0.4">
      <c r="D58" s="94" t="str">
        <f t="array" aca="1" ref="D58" ca="1">HYPERLINK(IFERROR("#'"&amp;TEXT(INDEX(MID(Contents,FIND("]",Contents)+1,30),ROW(A53)),"")&amp;"'!B2",""),IFERROR(INDIRECT("'"&amp;TEXT(INDEX(MID(Contents,FIND("]",Contents)+1,30),ROW(A53)),"")&amp;"'!B2")&amp;" "&amp;INDIRECT("'"&amp;TEXT(INDEX(MID(Contents,FIND("]",Contents)+1,30),ROW(A53)),"")&amp;"'!C2"),""))</f>
        <v/>
      </c>
    </row>
    <row r="59" spans="4:4" x14ac:dyDescent="0.4">
      <c r="D59" s="94" t="str">
        <f t="array" aca="1" ref="D59" ca="1">HYPERLINK(IFERROR("#'"&amp;TEXT(INDEX(MID(Contents,FIND("]",Contents)+1,30),ROW(A54)),"")&amp;"'!B2",""),IFERROR(INDIRECT("'"&amp;TEXT(INDEX(MID(Contents,FIND("]",Contents)+1,30),ROW(A54)),"")&amp;"'!B2")&amp;" "&amp;INDIRECT("'"&amp;TEXT(INDEX(MID(Contents,FIND("]",Contents)+1,30),ROW(A54)),"")&amp;"'!C2"),""))</f>
        <v/>
      </c>
    </row>
    <row r="60" spans="4:4" x14ac:dyDescent="0.4">
      <c r="D60" s="94" t="str">
        <f t="array" aca="1" ref="D60" ca="1">HYPERLINK(IFERROR("#'"&amp;TEXT(INDEX(MID(Contents,FIND("]",Contents)+1,30),ROW(A55)),"")&amp;"'!B2",""),IFERROR(INDIRECT("'"&amp;TEXT(INDEX(MID(Contents,FIND("]",Contents)+1,30),ROW(A55)),"")&amp;"'!B2")&amp;" "&amp;INDIRECT("'"&amp;TEXT(INDEX(MID(Contents,FIND("]",Contents)+1,30),ROW(A55)),"")&amp;"'!C2"),""))</f>
        <v/>
      </c>
    </row>
    <row r="61" spans="4:4" x14ac:dyDescent="0.4">
      <c r="D61" s="94" t="str">
        <f t="array" aca="1" ref="D61" ca="1">HYPERLINK(IFERROR("#'"&amp;TEXT(INDEX(MID(Contents,FIND("]",Contents)+1,30),ROW(A56)),"")&amp;"'!B2",""),IFERROR(INDIRECT("'"&amp;TEXT(INDEX(MID(Contents,FIND("]",Contents)+1,30),ROW(A56)),"")&amp;"'!B2")&amp;" "&amp;INDIRECT("'"&amp;TEXT(INDEX(MID(Contents,FIND("]",Contents)+1,30),ROW(A56)),"")&amp;"'!C2"),""))</f>
        <v/>
      </c>
    </row>
    <row r="62" spans="4:4" x14ac:dyDescent="0.4">
      <c r="D62" s="94" t="str">
        <f t="array" aca="1" ref="D62" ca="1">HYPERLINK(IFERROR("#'"&amp;TEXT(INDEX(MID(Contents,FIND("]",Contents)+1,30),ROW(A57)),"")&amp;"'!B2",""),IFERROR(INDIRECT("'"&amp;TEXT(INDEX(MID(Contents,FIND("]",Contents)+1,30),ROW(A57)),"")&amp;"'!B2")&amp;" "&amp;INDIRECT("'"&amp;TEXT(INDEX(MID(Contents,FIND("]",Contents)+1,30),ROW(A57)),"")&amp;"'!C2"),""))</f>
        <v/>
      </c>
    </row>
    <row r="63" spans="4:4" x14ac:dyDescent="0.4">
      <c r="D63" s="94" t="str">
        <f t="array" aca="1" ref="D63" ca="1">HYPERLINK(IFERROR("#'"&amp;TEXT(INDEX(MID(Contents,FIND("]",Contents)+1,30),ROW(A58)),"")&amp;"'!B2",""),IFERROR(INDIRECT("'"&amp;TEXT(INDEX(MID(Contents,FIND("]",Contents)+1,30),ROW(A58)),"")&amp;"'!B2")&amp;" "&amp;INDIRECT("'"&amp;TEXT(INDEX(MID(Contents,FIND("]",Contents)+1,30),ROW(A58)),"")&amp;"'!C2"),""))</f>
        <v/>
      </c>
    </row>
    <row r="64" spans="4:4" x14ac:dyDescent="0.4">
      <c r="D64" s="94" t="str">
        <f t="array" aca="1" ref="D64" ca="1">HYPERLINK(IFERROR("#'"&amp;TEXT(INDEX(MID(Contents,FIND("]",Contents)+1,30),ROW(A59)),"")&amp;"'!B2",""),IFERROR(INDIRECT("'"&amp;TEXT(INDEX(MID(Contents,FIND("]",Contents)+1,30),ROW(A59)),"")&amp;"'!B2")&amp;" "&amp;INDIRECT("'"&amp;TEXT(INDEX(MID(Contents,FIND("]",Contents)+1,30),ROW(A59)),"")&amp;"'!C2"),""))</f>
        <v/>
      </c>
    </row>
    <row r="65" spans="4:4" x14ac:dyDescent="0.4">
      <c r="D65" s="94" t="str">
        <f t="array" aca="1" ref="D65" ca="1">HYPERLINK(IFERROR("#'"&amp;TEXT(INDEX(MID(Contents,FIND("]",Contents)+1,30),ROW(A60)),"")&amp;"'!B2",""),IFERROR(INDIRECT("'"&amp;TEXT(INDEX(MID(Contents,FIND("]",Contents)+1,30),ROW(A60)),"")&amp;"'!B2")&amp;" "&amp;INDIRECT("'"&amp;TEXT(INDEX(MID(Contents,FIND("]",Contents)+1,30),ROW(A60)),"")&amp;"'!C2"),""))</f>
        <v/>
      </c>
    </row>
    <row r="66" spans="4:4" x14ac:dyDescent="0.4">
      <c r="D66" s="94" t="str">
        <f t="array" aca="1" ref="D66" ca="1">HYPERLINK(IFERROR("#'"&amp;TEXT(INDEX(MID(Contents,FIND("]",Contents)+1,30),ROW(A61)),"")&amp;"'!B2",""),IFERROR(INDIRECT("'"&amp;TEXT(INDEX(MID(Contents,FIND("]",Contents)+1,30),ROW(A61)),"")&amp;"'!B2")&amp;" "&amp;INDIRECT("'"&amp;TEXT(INDEX(MID(Contents,FIND("]",Contents)+1,30),ROW(A61)),"")&amp;"'!C2"),""))</f>
        <v/>
      </c>
    </row>
    <row r="67" spans="4:4" x14ac:dyDescent="0.4">
      <c r="D67" s="94" t="str">
        <f t="array" aca="1" ref="D67" ca="1">HYPERLINK(IFERROR("#'"&amp;TEXT(INDEX(MID(Contents,FIND("]",Contents)+1,30),ROW(A62)),"")&amp;"'!B2",""),IFERROR(INDIRECT("'"&amp;TEXT(INDEX(MID(Contents,FIND("]",Contents)+1,30),ROW(A62)),"")&amp;"'!B2")&amp;" "&amp;INDIRECT("'"&amp;TEXT(INDEX(MID(Contents,FIND("]",Contents)+1,30),ROW(A62)),"")&amp;"'!C2"),""))</f>
        <v/>
      </c>
    </row>
    <row r="68" spans="4:4" x14ac:dyDescent="0.4">
      <c r="D68" s="94" t="str">
        <f t="array" aca="1" ref="D68" ca="1">HYPERLINK(IFERROR("#'"&amp;TEXT(INDEX(MID(Contents,FIND("]",Contents)+1,30),ROW(A63)),"")&amp;"'!B2",""),IFERROR(INDIRECT("'"&amp;TEXT(INDEX(MID(Contents,FIND("]",Contents)+1,30),ROW(A63)),"")&amp;"'!B2")&amp;" "&amp;INDIRECT("'"&amp;TEXT(INDEX(MID(Contents,FIND("]",Contents)+1,30),ROW(A63)),"")&amp;"'!C2"),""))</f>
        <v/>
      </c>
    </row>
    <row r="69" spans="4:4" x14ac:dyDescent="0.4">
      <c r="D69" s="94" t="str">
        <f t="array" aca="1" ref="D69" ca="1">HYPERLINK(IFERROR("#'"&amp;TEXT(INDEX(MID(Contents,FIND("]",Contents)+1,30),ROW(A64)),"")&amp;"'!B2",""),IFERROR(INDIRECT("'"&amp;TEXT(INDEX(MID(Contents,FIND("]",Contents)+1,30),ROW(A64)),"")&amp;"'!B2")&amp;" "&amp;INDIRECT("'"&amp;TEXT(INDEX(MID(Contents,FIND("]",Contents)+1,30),ROW(A64)),"")&amp;"'!C2"),""))</f>
        <v/>
      </c>
    </row>
    <row r="70" spans="4:4" x14ac:dyDescent="0.4">
      <c r="D70" s="94" t="str">
        <f t="array" aca="1" ref="D70" ca="1">HYPERLINK(IFERROR("#'"&amp;TEXT(INDEX(MID(Contents,FIND("]",Contents)+1,30),ROW(A65)),"")&amp;"'!B2",""),IFERROR(INDIRECT("'"&amp;TEXT(INDEX(MID(Contents,FIND("]",Contents)+1,30),ROW(A65)),"")&amp;"'!B2")&amp;" "&amp;INDIRECT("'"&amp;TEXT(INDEX(MID(Contents,FIND("]",Contents)+1,30),ROW(A65)),"")&amp;"'!C2"),""))</f>
        <v/>
      </c>
    </row>
    <row r="71" spans="4:4" x14ac:dyDescent="0.4">
      <c r="D71" s="94" t="str">
        <f t="array" aca="1" ref="D71" ca="1">HYPERLINK(IFERROR("#'"&amp;TEXT(INDEX(MID(Contents,FIND("]",Contents)+1,30),ROW(A66)),"")&amp;"'!B2",""),IFERROR(INDIRECT("'"&amp;TEXT(INDEX(MID(Contents,FIND("]",Contents)+1,30),ROW(A66)),"")&amp;"'!B2")&amp;" "&amp;INDIRECT("'"&amp;TEXT(INDEX(MID(Contents,FIND("]",Contents)+1,30),ROW(A66)),"")&amp;"'!C2"),""))</f>
        <v/>
      </c>
    </row>
    <row r="72" spans="4:4" x14ac:dyDescent="0.4">
      <c r="D72" s="94" t="str">
        <f t="array" aca="1" ref="D72" ca="1">HYPERLINK(IFERROR("#'"&amp;TEXT(INDEX(MID(Contents,FIND("]",Contents)+1,30),ROW(A67)),"")&amp;"'!B2",""),IFERROR(INDIRECT("'"&amp;TEXT(INDEX(MID(Contents,FIND("]",Contents)+1,30),ROW(A67)),"")&amp;"'!B2")&amp;" "&amp;INDIRECT("'"&amp;TEXT(INDEX(MID(Contents,FIND("]",Contents)+1,30),ROW(A67)),"")&amp;"'!C2"),""))</f>
        <v/>
      </c>
    </row>
    <row r="73" spans="4:4" x14ac:dyDescent="0.4">
      <c r="D73" s="94" t="str">
        <f t="array" aca="1" ref="D73" ca="1">HYPERLINK(IFERROR("#'"&amp;TEXT(INDEX(MID(Contents,FIND("]",Contents)+1,30),ROW(A68)),"")&amp;"'!B2",""),IFERROR(INDIRECT("'"&amp;TEXT(INDEX(MID(Contents,FIND("]",Contents)+1,30),ROW(A68)),"")&amp;"'!B2")&amp;" "&amp;INDIRECT("'"&amp;TEXT(INDEX(MID(Contents,FIND("]",Contents)+1,30),ROW(A68)),"")&amp;"'!C2"),""))</f>
        <v/>
      </c>
    </row>
    <row r="74" spans="4:4" x14ac:dyDescent="0.4">
      <c r="D74" s="94" t="str">
        <f t="array" aca="1" ref="D74" ca="1">HYPERLINK(IFERROR("#'"&amp;TEXT(INDEX(MID(Contents,FIND("]",Contents)+1,30),ROW(A69)),"")&amp;"'!B2",""),IFERROR(INDIRECT("'"&amp;TEXT(INDEX(MID(Contents,FIND("]",Contents)+1,30),ROW(A69)),"")&amp;"'!B2")&amp;" "&amp;INDIRECT("'"&amp;TEXT(INDEX(MID(Contents,FIND("]",Contents)+1,30),ROW(A69)),"")&amp;"'!C2"),""))</f>
        <v/>
      </c>
    </row>
    <row r="75" spans="4:4" x14ac:dyDescent="0.4">
      <c r="D75" s="94" t="str">
        <f t="array" aca="1" ref="D75" ca="1">HYPERLINK(IFERROR("#'"&amp;TEXT(INDEX(MID(Contents,FIND("]",Contents)+1,30),ROW(A70)),"")&amp;"'!B2",""),IFERROR(INDIRECT("'"&amp;TEXT(INDEX(MID(Contents,FIND("]",Contents)+1,30),ROW(A70)),"")&amp;"'!B2")&amp;" "&amp;INDIRECT("'"&amp;TEXT(INDEX(MID(Contents,FIND("]",Contents)+1,30),ROW(A70)),"")&amp;"'!C2"),""))</f>
        <v/>
      </c>
    </row>
    <row r="76" spans="4:4" x14ac:dyDescent="0.4">
      <c r="D76" s="94" t="str">
        <f t="array" aca="1" ref="D76" ca="1">HYPERLINK(IFERROR("#'"&amp;TEXT(INDEX(MID(Contents,FIND("]",Contents)+1,30),ROW(A71)),"")&amp;"'!B2",""),IFERROR(INDIRECT("'"&amp;TEXT(INDEX(MID(Contents,FIND("]",Contents)+1,30),ROW(A71)),"")&amp;"'!B2")&amp;" "&amp;INDIRECT("'"&amp;TEXT(INDEX(MID(Contents,FIND("]",Contents)+1,30),ROW(A71)),"")&amp;"'!C2"),""))</f>
        <v/>
      </c>
    </row>
    <row r="77" spans="4:4" x14ac:dyDescent="0.4">
      <c r="D77" s="94" t="str">
        <f t="array" aca="1" ref="D77" ca="1">HYPERLINK(IFERROR("#'"&amp;TEXT(INDEX(MID(Contents,FIND("]",Contents)+1,30),ROW(A72)),"")&amp;"'!B2",""),IFERROR(INDIRECT("'"&amp;TEXT(INDEX(MID(Contents,FIND("]",Contents)+1,30),ROW(A72)),"")&amp;"'!B2")&amp;" "&amp;INDIRECT("'"&amp;TEXT(INDEX(MID(Contents,FIND("]",Contents)+1,30),ROW(A72)),"")&amp;"'!C2"),""))</f>
        <v/>
      </c>
    </row>
    <row r="78" spans="4:4" x14ac:dyDescent="0.4">
      <c r="D78" s="94" t="str">
        <f t="array" aca="1" ref="D78" ca="1">HYPERLINK(IFERROR("#'"&amp;TEXT(INDEX(MID(Contents,FIND("]",Contents)+1,30),ROW(A73)),"")&amp;"'!B2",""),IFERROR(INDIRECT("'"&amp;TEXT(INDEX(MID(Contents,FIND("]",Contents)+1,30),ROW(A73)),"")&amp;"'!B2")&amp;" "&amp;INDIRECT("'"&amp;TEXT(INDEX(MID(Contents,FIND("]",Contents)+1,30),ROW(A73)),"")&amp;"'!C2"),""))</f>
        <v/>
      </c>
    </row>
    <row r="79" spans="4:4" x14ac:dyDescent="0.4">
      <c r="D79" s="94" t="str">
        <f t="array" aca="1" ref="D79" ca="1">HYPERLINK(IFERROR("#'"&amp;TEXT(INDEX(MID(Contents,FIND("]",Contents)+1,30),ROW(A74)),"")&amp;"'!B2",""),IFERROR(INDIRECT("'"&amp;TEXT(INDEX(MID(Contents,FIND("]",Contents)+1,30),ROW(A74)),"")&amp;"'!B2")&amp;" "&amp;INDIRECT("'"&amp;TEXT(INDEX(MID(Contents,FIND("]",Contents)+1,30),ROW(A74)),"")&amp;"'!C2"),""))</f>
        <v/>
      </c>
    </row>
    <row r="80" spans="4:4" x14ac:dyDescent="0.4">
      <c r="D80" s="94" t="str">
        <f t="array" aca="1" ref="D80" ca="1">HYPERLINK(IFERROR("#'"&amp;TEXT(INDEX(MID(Contents,FIND("]",Contents)+1,30),ROW(A75)),"")&amp;"'!B2",""),IFERROR(INDIRECT("'"&amp;TEXT(INDEX(MID(Contents,FIND("]",Contents)+1,30),ROW(A75)),"")&amp;"'!B2")&amp;" "&amp;INDIRECT("'"&amp;TEXT(INDEX(MID(Contents,FIND("]",Contents)+1,30),ROW(A75)),"")&amp;"'!C2"),""))</f>
        <v/>
      </c>
    </row>
    <row r="81" spans="4:4" x14ac:dyDescent="0.4">
      <c r="D81" s="94" t="str">
        <f t="array" aca="1" ref="D81" ca="1">HYPERLINK(IFERROR("#'"&amp;TEXT(INDEX(MID(Contents,FIND("]",Contents)+1,30),ROW(A76)),"")&amp;"'!B2",""),IFERROR(INDIRECT("'"&amp;TEXT(INDEX(MID(Contents,FIND("]",Contents)+1,30),ROW(A76)),"")&amp;"'!B2")&amp;" "&amp;INDIRECT("'"&amp;TEXT(INDEX(MID(Contents,FIND("]",Contents)+1,30),ROW(A76)),"")&amp;"'!C2"),""))</f>
        <v/>
      </c>
    </row>
    <row r="82" spans="4:4" x14ac:dyDescent="0.4">
      <c r="D82" s="94" t="str">
        <f t="array" aca="1" ref="D82" ca="1">HYPERLINK(IFERROR("#'"&amp;TEXT(INDEX(MID(Contents,FIND("]",Contents)+1,30),ROW(A77)),"")&amp;"'!B2",""),IFERROR(INDIRECT("'"&amp;TEXT(INDEX(MID(Contents,FIND("]",Contents)+1,30),ROW(A77)),"")&amp;"'!B2")&amp;" "&amp;INDIRECT("'"&amp;TEXT(INDEX(MID(Contents,FIND("]",Contents)+1,30),ROW(A77)),"")&amp;"'!C2"),""))</f>
        <v/>
      </c>
    </row>
    <row r="83" spans="4:4" x14ac:dyDescent="0.4">
      <c r="D83" s="94" t="str">
        <f t="array" aca="1" ref="D83" ca="1">HYPERLINK(IFERROR("#'"&amp;TEXT(INDEX(MID(Contents,FIND("]",Contents)+1,30),ROW(A78)),"")&amp;"'!B2",""),IFERROR(INDIRECT("'"&amp;TEXT(INDEX(MID(Contents,FIND("]",Contents)+1,30),ROW(A78)),"")&amp;"'!B2")&amp;" "&amp;INDIRECT("'"&amp;TEXT(INDEX(MID(Contents,FIND("]",Contents)+1,30),ROW(A78)),"")&amp;"'!C2"),""))</f>
        <v/>
      </c>
    </row>
    <row r="84" spans="4:4" x14ac:dyDescent="0.4">
      <c r="D84" s="94" t="str">
        <f t="array" aca="1" ref="D84" ca="1">HYPERLINK(IFERROR("#'"&amp;TEXT(INDEX(MID(Contents,FIND("]",Contents)+1,30),ROW(A79)),"")&amp;"'!B2",""),IFERROR(INDIRECT("'"&amp;TEXT(INDEX(MID(Contents,FIND("]",Contents)+1,30),ROW(A79)),"")&amp;"'!B2")&amp;" "&amp;INDIRECT("'"&amp;TEXT(INDEX(MID(Contents,FIND("]",Contents)+1,30),ROW(A79)),"")&amp;"'!C2"),""))</f>
        <v/>
      </c>
    </row>
    <row r="85" spans="4:4" x14ac:dyDescent="0.4">
      <c r="D85" s="94" t="str">
        <f t="array" aca="1" ref="D85" ca="1">HYPERLINK(IFERROR("#'"&amp;TEXT(INDEX(MID(Contents,FIND("]",Contents)+1,30),ROW(A80)),"")&amp;"'!B2",""),IFERROR(INDIRECT("'"&amp;TEXT(INDEX(MID(Contents,FIND("]",Contents)+1,30),ROW(A80)),"")&amp;"'!B2")&amp;" "&amp;INDIRECT("'"&amp;TEXT(INDEX(MID(Contents,FIND("]",Contents)+1,30),ROW(A80)),"")&amp;"'!C2"),""))</f>
        <v/>
      </c>
    </row>
    <row r="86" spans="4:4" x14ac:dyDescent="0.4">
      <c r="D86" s="94" t="str">
        <f t="array" aca="1" ref="D86" ca="1">HYPERLINK(IFERROR("#'"&amp;TEXT(INDEX(MID(Contents,FIND("]",Contents)+1,30),ROW(A81)),"")&amp;"'!B2",""),IFERROR(INDIRECT("'"&amp;TEXT(INDEX(MID(Contents,FIND("]",Contents)+1,30),ROW(A81)),"")&amp;"'!B2")&amp;" "&amp;INDIRECT("'"&amp;TEXT(INDEX(MID(Contents,FIND("]",Contents)+1,30),ROW(A81)),"")&amp;"'!C2"),""))</f>
        <v/>
      </c>
    </row>
    <row r="87" spans="4:4" x14ac:dyDescent="0.4">
      <c r="D87" s="94" t="str">
        <f t="array" aca="1" ref="D87" ca="1">HYPERLINK(IFERROR("#'"&amp;TEXT(INDEX(MID(Contents,FIND("]",Contents)+1,30),ROW(A82)),"")&amp;"'!B2",""),IFERROR(INDIRECT("'"&amp;TEXT(INDEX(MID(Contents,FIND("]",Contents)+1,30),ROW(A82)),"")&amp;"'!B2")&amp;" "&amp;INDIRECT("'"&amp;TEXT(INDEX(MID(Contents,FIND("]",Contents)+1,30),ROW(A82)),"")&amp;"'!C2"),""))</f>
        <v/>
      </c>
    </row>
    <row r="88" spans="4:4" x14ac:dyDescent="0.4">
      <c r="D88" s="94" t="str">
        <f t="array" aca="1" ref="D88" ca="1">HYPERLINK(IFERROR("#'"&amp;TEXT(INDEX(MID(Contents,FIND("]",Contents)+1,30),ROW(A83)),"")&amp;"'!B2",""),IFERROR(INDIRECT("'"&amp;TEXT(INDEX(MID(Contents,FIND("]",Contents)+1,30),ROW(A83)),"")&amp;"'!B2")&amp;" "&amp;INDIRECT("'"&amp;TEXT(INDEX(MID(Contents,FIND("]",Contents)+1,30),ROW(A83)),"")&amp;"'!C2"),""))</f>
        <v/>
      </c>
    </row>
    <row r="89" spans="4:4" x14ac:dyDescent="0.4">
      <c r="D89" s="94" t="str">
        <f t="array" aca="1" ref="D89" ca="1">HYPERLINK(IFERROR("#'"&amp;TEXT(INDEX(MID(Contents,FIND("]",Contents)+1,30),ROW(A84)),"")&amp;"'!B2",""),IFERROR(INDIRECT("'"&amp;TEXT(INDEX(MID(Contents,FIND("]",Contents)+1,30),ROW(A84)),"")&amp;"'!B2")&amp;" "&amp;INDIRECT("'"&amp;TEXT(INDEX(MID(Contents,FIND("]",Contents)+1,30),ROW(A84)),"")&amp;"'!C2"),""))</f>
        <v/>
      </c>
    </row>
    <row r="90" spans="4:4" x14ac:dyDescent="0.4">
      <c r="D90" s="94" t="str">
        <f t="array" aca="1" ref="D90" ca="1">HYPERLINK(IFERROR("#'"&amp;TEXT(INDEX(MID(Contents,FIND("]",Contents)+1,30),ROW(A85)),"")&amp;"'!B2",""),IFERROR(INDIRECT("'"&amp;TEXT(INDEX(MID(Contents,FIND("]",Contents)+1,30),ROW(A85)),"")&amp;"'!B2")&amp;" "&amp;INDIRECT("'"&amp;TEXT(INDEX(MID(Contents,FIND("]",Contents)+1,30),ROW(A85)),"")&amp;"'!C2"),""))</f>
        <v/>
      </c>
    </row>
    <row r="91" spans="4:4" x14ac:dyDescent="0.4">
      <c r="D91" s="94" t="str">
        <f t="array" aca="1" ref="D91" ca="1">HYPERLINK(IFERROR("#'"&amp;TEXT(INDEX(MID(Contents,FIND("]",Contents)+1,30),ROW(A86)),"")&amp;"'!B2",""),IFERROR(INDIRECT("'"&amp;TEXT(INDEX(MID(Contents,FIND("]",Contents)+1,30),ROW(A86)),"")&amp;"'!B2")&amp;" "&amp;INDIRECT("'"&amp;TEXT(INDEX(MID(Contents,FIND("]",Contents)+1,30),ROW(A86)),"")&amp;"'!C2"),""))</f>
        <v/>
      </c>
    </row>
    <row r="92" spans="4:4" x14ac:dyDescent="0.4">
      <c r="D92" s="94" t="str">
        <f t="array" aca="1" ref="D92" ca="1">HYPERLINK(IFERROR("#'"&amp;TEXT(INDEX(MID(Contents,FIND("]",Contents)+1,30),ROW(A87)),"")&amp;"'!B2",""),IFERROR(INDIRECT("'"&amp;TEXT(INDEX(MID(Contents,FIND("]",Contents)+1,30),ROW(A87)),"")&amp;"'!B2")&amp;" "&amp;INDIRECT("'"&amp;TEXT(INDEX(MID(Contents,FIND("]",Contents)+1,30),ROW(A87)),"")&amp;"'!C2"),""))</f>
        <v/>
      </c>
    </row>
    <row r="93" spans="4:4" x14ac:dyDescent="0.4">
      <c r="D93" s="94" t="str">
        <f t="array" aca="1" ref="D93" ca="1">HYPERLINK(IFERROR("#'"&amp;TEXT(INDEX(MID(Contents,FIND("]",Contents)+1,30),ROW(A88)),"")&amp;"'!B2",""),IFERROR(INDIRECT("'"&amp;TEXT(INDEX(MID(Contents,FIND("]",Contents)+1,30),ROW(A88)),"")&amp;"'!B2")&amp;" "&amp;INDIRECT("'"&amp;TEXT(INDEX(MID(Contents,FIND("]",Contents)+1,30),ROW(A88)),"")&amp;"'!C2"),""))</f>
        <v/>
      </c>
    </row>
    <row r="94" spans="4:4" x14ac:dyDescent="0.4">
      <c r="D94" s="94" t="str">
        <f t="array" aca="1" ref="D94" ca="1">HYPERLINK(IFERROR("#'"&amp;TEXT(INDEX(MID(Contents,FIND("]",Contents)+1,30),ROW(A89)),"")&amp;"'!B2",""),IFERROR(INDIRECT("'"&amp;TEXT(INDEX(MID(Contents,FIND("]",Contents)+1,30),ROW(A89)),"")&amp;"'!B2")&amp;" "&amp;INDIRECT("'"&amp;TEXT(INDEX(MID(Contents,FIND("]",Contents)+1,30),ROW(A89)),"")&amp;"'!C2"),""))</f>
        <v/>
      </c>
    </row>
    <row r="95" spans="4:4" x14ac:dyDescent="0.4">
      <c r="D95" s="94" t="str">
        <f t="array" aca="1" ref="D95" ca="1">HYPERLINK(IFERROR("#'"&amp;TEXT(INDEX(MID(Contents,FIND("]",Contents)+1,30),ROW(A90)),"")&amp;"'!B2",""),IFERROR(INDIRECT("'"&amp;TEXT(INDEX(MID(Contents,FIND("]",Contents)+1,30),ROW(A90)),"")&amp;"'!B2")&amp;" "&amp;INDIRECT("'"&amp;TEXT(INDEX(MID(Contents,FIND("]",Contents)+1,30),ROW(A90)),"")&amp;"'!C2"),""))</f>
        <v/>
      </c>
    </row>
    <row r="96" spans="4:4" x14ac:dyDescent="0.4">
      <c r="D96" s="94" t="str">
        <f t="array" aca="1" ref="D96" ca="1">HYPERLINK(IFERROR("#'"&amp;TEXT(INDEX(MID(Contents,FIND("]",Contents)+1,30),ROW(A91)),"")&amp;"'!B2",""),IFERROR(INDIRECT("'"&amp;TEXT(INDEX(MID(Contents,FIND("]",Contents)+1,30),ROW(A91)),"")&amp;"'!B2")&amp;" "&amp;INDIRECT("'"&amp;TEXT(INDEX(MID(Contents,FIND("]",Contents)+1,30),ROW(A91)),"")&amp;"'!C2"),""))</f>
        <v/>
      </c>
    </row>
    <row r="97" spans="4:4" x14ac:dyDescent="0.4">
      <c r="D97" s="94" t="str">
        <f t="array" aca="1" ref="D97" ca="1">HYPERLINK(IFERROR("#'"&amp;TEXT(INDEX(MID(Contents,FIND("]",Contents)+1,30),ROW(A92)),"")&amp;"'!B2",""),IFERROR(INDIRECT("'"&amp;TEXT(INDEX(MID(Contents,FIND("]",Contents)+1,30),ROW(A92)),"")&amp;"'!B2")&amp;" "&amp;INDIRECT("'"&amp;TEXT(INDEX(MID(Contents,FIND("]",Contents)+1,30),ROW(A92)),"")&amp;"'!C2"),""))</f>
        <v/>
      </c>
    </row>
    <row r="98" spans="4:4" x14ac:dyDescent="0.4">
      <c r="D98" s="94" t="str">
        <f t="array" aca="1" ref="D98" ca="1">HYPERLINK(IFERROR("#'"&amp;TEXT(INDEX(MID(Contents,FIND("]",Contents)+1,30),ROW(A93)),"")&amp;"'!B2",""),IFERROR(INDIRECT("'"&amp;TEXT(INDEX(MID(Contents,FIND("]",Contents)+1,30),ROW(A93)),"")&amp;"'!B2")&amp;" "&amp;INDIRECT("'"&amp;TEXT(INDEX(MID(Contents,FIND("]",Contents)+1,30),ROW(A93)),"")&amp;"'!C2"),""))</f>
        <v/>
      </c>
    </row>
    <row r="99" spans="4:4" x14ac:dyDescent="0.4">
      <c r="D99" s="94" t="str">
        <f t="array" aca="1" ref="D99" ca="1">HYPERLINK(IFERROR("#'"&amp;TEXT(INDEX(MID(Contents,FIND("]",Contents)+1,30),ROW(A94)),"")&amp;"'!B2",""),IFERROR(INDIRECT("'"&amp;TEXT(INDEX(MID(Contents,FIND("]",Contents)+1,30),ROW(A94)),"")&amp;"'!B2")&amp;" "&amp;INDIRECT("'"&amp;TEXT(INDEX(MID(Contents,FIND("]",Contents)+1,30),ROW(A94)),"")&amp;"'!C2"),""))</f>
        <v/>
      </c>
    </row>
    <row r="100" spans="4:4" x14ac:dyDescent="0.4">
      <c r="D100" s="94" t="str">
        <f t="array" aca="1" ref="D100" ca="1">HYPERLINK(IFERROR("#'"&amp;TEXT(INDEX(MID(Contents,FIND("]",Contents)+1,30),ROW(A95)),"")&amp;"'!B2",""),IFERROR(INDIRECT("'"&amp;TEXT(INDEX(MID(Contents,FIND("]",Contents)+1,30),ROW(A95)),"")&amp;"'!B2")&amp;" "&amp;INDIRECT("'"&amp;TEXT(INDEX(MID(Contents,FIND("]",Contents)+1,30),ROW(A95)),"")&amp;"'!C2"),""))</f>
        <v/>
      </c>
    </row>
    <row r="101" spans="4:4" x14ac:dyDescent="0.4">
      <c r="D101" s="94" t="str">
        <f t="array" aca="1" ref="D101" ca="1">HYPERLINK(IFERROR("#'"&amp;TEXT(INDEX(MID(Contents,FIND("]",Contents)+1,30),ROW(A96)),"")&amp;"'!B2",""),IFERROR(INDIRECT("'"&amp;TEXT(INDEX(MID(Contents,FIND("]",Contents)+1,30),ROW(A96)),"")&amp;"'!B2")&amp;" "&amp;INDIRECT("'"&amp;TEXT(INDEX(MID(Contents,FIND("]",Contents)+1,30),ROW(A96)),"")&amp;"'!C2"),""))</f>
        <v/>
      </c>
    </row>
    <row r="102" spans="4:4" x14ac:dyDescent="0.4">
      <c r="D102" s="94" t="str">
        <f t="array" aca="1" ref="D102" ca="1">HYPERLINK(IFERROR("#'"&amp;TEXT(INDEX(MID(Contents,FIND("]",Contents)+1,30),ROW(A97)),"")&amp;"'!B2",""),IFERROR(INDIRECT("'"&amp;TEXT(INDEX(MID(Contents,FIND("]",Contents)+1,30),ROW(A97)),"")&amp;"'!B2")&amp;" "&amp;INDIRECT("'"&amp;TEXT(INDEX(MID(Contents,FIND("]",Contents)+1,30),ROW(A97)),"")&amp;"'!C2"),""))</f>
        <v/>
      </c>
    </row>
    <row r="103" spans="4:4" x14ac:dyDescent="0.4">
      <c r="D103" s="94" t="str">
        <f t="array" aca="1" ref="D103" ca="1">HYPERLINK(IFERROR("#'"&amp;TEXT(INDEX(MID(Contents,FIND("]",Contents)+1,30),ROW(A98)),"")&amp;"'!B2",""),IFERROR(INDIRECT("'"&amp;TEXT(INDEX(MID(Contents,FIND("]",Contents)+1,30),ROW(A98)),"")&amp;"'!B2")&amp;" "&amp;INDIRECT("'"&amp;TEXT(INDEX(MID(Contents,FIND("]",Contents)+1,30),ROW(A98)),"")&amp;"'!C2"),""))</f>
        <v/>
      </c>
    </row>
    <row r="104" spans="4:4" x14ac:dyDescent="0.4">
      <c r="D104" s="94" t="str">
        <f t="array" aca="1" ref="D104" ca="1">HYPERLINK(IFERROR("#'"&amp;TEXT(INDEX(MID(Contents,FIND("]",Contents)+1,30),ROW(A99)),"")&amp;"'!B2",""),IFERROR(INDIRECT("'"&amp;TEXT(INDEX(MID(Contents,FIND("]",Contents)+1,30),ROW(A99)),"")&amp;"'!B2")&amp;" "&amp;INDIRECT("'"&amp;TEXT(INDEX(MID(Contents,FIND("]",Contents)+1,30),ROW(A99)),"")&amp;"'!C2"),""))</f>
        <v/>
      </c>
    </row>
    <row r="105" spans="4:4" x14ac:dyDescent="0.4">
      <c r="D105" s="94" t="str">
        <f t="array" aca="1" ref="D105" ca="1">HYPERLINK(IFERROR("#'"&amp;TEXT(INDEX(MID(Contents,FIND("]",Contents)+1,30),ROW(A100)),"")&amp;"'!B2",""),IFERROR(INDIRECT("'"&amp;TEXT(INDEX(MID(Contents,FIND("]",Contents)+1,30),ROW(A100)),"")&amp;"'!B2")&amp;" "&amp;INDIRECT("'"&amp;TEXT(INDEX(MID(Contents,FIND("]",Contents)+1,30),ROW(A100)),"")&amp;"'!C2"),""))</f>
        <v/>
      </c>
    </row>
    <row r="106" spans="4:4" x14ac:dyDescent="0.4">
      <c r="D106" s="94" t="str">
        <f t="array" aca="1" ref="D106" ca="1">HYPERLINK(IFERROR("#'"&amp;TEXT(INDEX(MID(Contents,FIND("]",Contents)+1,30),ROW(A101)),"")&amp;"'!B2",""),IFERROR(INDIRECT("'"&amp;TEXT(INDEX(MID(Contents,FIND("]",Contents)+1,30),ROW(A101)),"")&amp;"'!B2")&amp;" "&amp;INDIRECT("'"&amp;TEXT(INDEX(MID(Contents,FIND("]",Contents)+1,30),ROW(A101)),"")&amp;"'!C2"),""))</f>
        <v/>
      </c>
    </row>
    <row r="107" spans="4:4" x14ac:dyDescent="0.4">
      <c r="D107" s="94" t="str">
        <f t="array" aca="1" ref="D107" ca="1">HYPERLINK(IFERROR("#'"&amp;TEXT(INDEX(MID(Contents,FIND("]",Contents)+1,30),ROW(A102)),"")&amp;"'!B2",""),IFERROR(INDIRECT("'"&amp;TEXT(INDEX(MID(Contents,FIND("]",Contents)+1,30),ROW(A102)),"")&amp;"'!B2")&amp;" "&amp;INDIRECT("'"&amp;TEXT(INDEX(MID(Contents,FIND("]",Contents)+1,30),ROW(A102)),"")&amp;"'!C2"),""))</f>
        <v/>
      </c>
    </row>
    <row r="108" spans="4:4" x14ac:dyDescent="0.4">
      <c r="D108" s="94" t="str">
        <f t="array" aca="1" ref="D108" ca="1">HYPERLINK(IFERROR("#'"&amp;TEXT(INDEX(MID(Contents,FIND("]",Contents)+1,30),ROW(A103)),"")&amp;"'!B2",""),IFERROR(INDIRECT("'"&amp;TEXT(INDEX(MID(Contents,FIND("]",Contents)+1,30),ROW(A103)),"")&amp;"'!B2")&amp;" "&amp;INDIRECT("'"&amp;TEXT(INDEX(MID(Contents,FIND("]",Contents)+1,30),ROW(A103)),"")&amp;"'!C2"),""))</f>
        <v/>
      </c>
    </row>
    <row r="109" spans="4:4" x14ac:dyDescent="0.4">
      <c r="D109" s="94" t="str">
        <f t="array" aca="1" ref="D109" ca="1">HYPERLINK(IFERROR("#'"&amp;TEXT(INDEX(MID(Contents,FIND("]",Contents)+1,30),ROW(A104)),"")&amp;"'!B2",""),IFERROR(INDIRECT("'"&amp;TEXT(INDEX(MID(Contents,FIND("]",Contents)+1,30),ROW(A104)),"")&amp;"'!B2")&amp;" "&amp;INDIRECT("'"&amp;TEXT(INDEX(MID(Contents,FIND("]",Contents)+1,30),ROW(A104)),"")&amp;"'!C2"),""))</f>
        <v/>
      </c>
    </row>
    <row r="110" spans="4:4" x14ac:dyDescent="0.4">
      <c r="D110" s="94" t="str">
        <f t="array" aca="1" ref="D110" ca="1">HYPERLINK(IFERROR("#'"&amp;TEXT(INDEX(MID(Contents,FIND("]",Contents)+1,30),ROW(A105)),"")&amp;"'!B2",""),IFERROR(INDIRECT("'"&amp;TEXT(INDEX(MID(Contents,FIND("]",Contents)+1,30),ROW(A105)),"")&amp;"'!B2")&amp;" "&amp;INDIRECT("'"&amp;TEXT(INDEX(MID(Contents,FIND("]",Contents)+1,30),ROW(A105)),"")&amp;"'!C2"),""))</f>
        <v/>
      </c>
    </row>
    <row r="111" spans="4:4" x14ac:dyDescent="0.4">
      <c r="D111" s="94" t="str">
        <f t="array" aca="1" ref="D111" ca="1">HYPERLINK(IFERROR("#'"&amp;TEXT(INDEX(MID(Contents,FIND("]",Contents)+1,30),ROW(A106)),"")&amp;"'!B2",""),IFERROR(INDIRECT("'"&amp;TEXT(INDEX(MID(Contents,FIND("]",Contents)+1,30),ROW(A106)),"")&amp;"'!B2")&amp;" "&amp;INDIRECT("'"&amp;TEXT(INDEX(MID(Contents,FIND("]",Contents)+1,30),ROW(A106)),"")&amp;"'!C2"),""))</f>
        <v/>
      </c>
    </row>
    <row r="112" spans="4:4" x14ac:dyDescent="0.4">
      <c r="D112" s="94" t="str">
        <f t="array" aca="1" ref="D112" ca="1">HYPERLINK(IFERROR("#'"&amp;TEXT(INDEX(MID(Contents,FIND("]",Contents)+1,30),ROW(A107)),"")&amp;"'!B2",""),IFERROR(INDIRECT("'"&amp;TEXT(INDEX(MID(Contents,FIND("]",Contents)+1,30),ROW(A107)),"")&amp;"'!B2")&amp;" "&amp;INDIRECT("'"&amp;TEXT(INDEX(MID(Contents,FIND("]",Contents)+1,30),ROW(A107)),"")&amp;"'!C2"),""))</f>
        <v/>
      </c>
    </row>
    <row r="113" spans="4:4" x14ac:dyDescent="0.4">
      <c r="D113" s="94" t="str">
        <f t="array" aca="1" ref="D113" ca="1">HYPERLINK(IFERROR("#'"&amp;TEXT(INDEX(MID(Contents,FIND("]",Contents)+1,30),ROW(A108)),"")&amp;"'!B2",""),IFERROR(INDIRECT("'"&amp;TEXT(INDEX(MID(Contents,FIND("]",Contents)+1,30),ROW(A108)),"")&amp;"'!B2")&amp;" "&amp;INDIRECT("'"&amp;TEXT(INDEX(MID(Contents,FIND("]",Contents)+1,30),ROW(A108)),"")&amp;"'!C2"),""))</f>
        <v/>
      </c>
    </row>
    <row r="114" spans="4:4" x14ac:dyDescent="0.4">
      <c r="D114" s="94" t="str">
        <f t="array" aca="1" ref="D114" ca="1">HYPERLINK(IFERROR("#'"&amp;TEXT(INDEX(MID(Contents,FIND("]",Contents)+1,30),ROW(A109)),"")&amp;"'!B2",""),IFERROR(INDIRECT("'"&amp;TEXT(INDEX(MID(Contents,FIND("]",Contents)+1,30),ROW(A109)),"")&amp;"'!B2")&amp;" "&amp;INDIRECT("'"&amp;TEXT(INDEX(MID(Contents,FIND("]",Contents)+1,30),ROW(A109)),"")&amp;"'!C2"),""))</f>
        <v/>
      </c>
    </row>
    <row r="115" spans="4:4" x14ac:dyDescent="0.4">
      <c r="D115" s="94" t="str">
        <f t="array" aca="1" ref="D115" ca="1">HYPERLINK(IFERROR("#'"&amp;TEXT(INDEX(MID(Contents,FIND("]",Contents)+1,30),ROW(A110)),"")&amp;"'!B2",""),IFERROR(INDIRECT("'"&amp;TEXT(INDEX(MID(Contents,FIND("]",Contents)+1,30),ROW(A110)),"")&amp;"'!B2")&amp;" "&amp;INDIRECT("'"&amp;TEXT(INDEX(MID(Contents,FIND("]",Contents)+1,30),ROW(A110)),"")&amp;"'!C2"),""))</f>
        <v/>
      </c>
    </row>
    <row r="116" spans="4:4" x14ac:dyDescent="0.4">
      <c r="D116" s="94" t="str">
        <f t="array" aca="1" ref="D116" ca="1">HYPERLINK(IFERROR("#'"&amp;TEXT(INDEX(MID(Contents,FIND("]",Contents)+1,30),ROW(A111)),"")&amp;"'!B2",""),IFERROR(INDIRECT("'"&amp;TEXT(INDEX(MID(Contents,FIND("]",Contents)+1,30),ROW(A111)),"")&amp;"'!B2")&amp;" "&amp;INDIRECT("'"&amp;TEXT(INDEX(MID(Contents,FIND("]",Contents)+1,30),ROW(A111)),"")&amp;"'!C2"),""))</f>
        <v/>
      </c>
    </row>
    <row r="117" spans="4:4" x14ac:dyDescent="0.4">
      <c r="D117" s="94" t="str">
        <f t="array" aca="1" ref="D117" ca="1">HYPERLINK(IFERROR("#'"&amp;TEXT(INDEX(MID(Contents,FIND("]",Contents)+1,30),ROW(A112)),"")&amp;"'!B2",""),IFERROR(INDIRECT("'"&amp;TEXT(INDEX(MID(Contents,FIND("]",Contents)+1,30),ROW(A112)),"")&amp;"'!B2")&amp;" "&amp;INDIRECT("'"&amp;TEXT(INDEX(MID(Contents,FIND("]",Contents)+1,30),ROW(A112)),"")&amp;"'!C2"),""))</f>
        <v/>
      </c>
    </row>
    <row r="118" spans="4:4" x14ac:dyDescent="0.4">
      <c r="D118" s="94" t="str">
        <f t="array" aca="1" ref="D118" ca="1">HYPERLINK(IFERROR("#'"&amp;TEXT(INDEX(MID(Contents,FIND("]",Contents)+1,30),ROW(A113)),"")&amp;"'!B2",""),IFERROR(INDIRECT("'"&amp;TEXT(INDEX(MID(Contents,FIND("]",Contents)+1,30),ROW(A113)),"")&amp;"'!B2")&amp;" "&amp;INDIRECT("'"&amp;TEXT(INDEX(MID(Contents,FIND("]",Contents)+1,30),ROW(A113)),"")&amp;"'!C2"),""))</f>
        <v/>
      </c>
    </row>
    <row r="119" spans="4:4" x14ac:dyDescent="0.4">
      <c r="D119" s="94" t="str">
        <f t="array" aca="1" ref="D119" ca="1">HYPERLINK(IFERROR("#'"&amp;TEXT(INDEX(MID(Contents,FIND("]",Contents)+1,30),ROW(A114)),"")&amp;"'!B2",""),IFERROR(INDIRECT("'"&amp;TEXT(INDEX(MID(Contents,FIND("]",Contents)+1,30),ROW(A114)),"")&amp;"'!B2")&amp;" "&amp;INDIRECT("'"&amp;TEXT(INDEX(MID(Contents,FIND("]",Contents)+1,30),ROW(A114)),"")&amp;"'!C2"),""))</f>
        <v/>
      </c>
    </row>
    <row r="120" spans="4:4" x14ac:dyDescent="0.4">
      <c r="D120" s="94" t="str">
        <f t="array" aca="1" ref="D120" ca="1">HYPERLINK(IFERROR("#'"&amp;TEXT(INDEX(MID(Contents,FIND("]",Contents)+1,30),ROW(A115)),"")&amp;"'!B2",""),IFERROR(INDIRECT("'"&amp;TEXT(INDEX(MID(Contents,FIND("]",Contents)+1,30),ROW(A115)),"")&amp;"'!B2")&amp;" "&amp;INDIRECT("'"&amp;TEXT(INDEX(MID(Contents,FIND("]",Contents)+1,30),ROW(A115)),"")&amp;"'!C2"),""))</f>
        <v/>
      </c>
    </row>
    <row r="121" spans="4:4" x14ac:dyDescent="0.4">
      <c r="D121" s="94" t="str">
        <f t="array" aca="1" ref="D121" ca="1">HYPERLINK(IFERROR("#'"&amp;TEXT(INDEX(MID(Contents,FIND("]",Contents)+1,30),ROW(A116)),"")&amp;"'!B2",""),IFERROR(INDIRECT("'"&amp;TEXT(INDEX(MID(Contents,FIND("]",Contents)+1,30),ROW(A116)),"")&amp;"'!B2")&amp;" "&amp;INDIRECT("'"&amp;TEXT(INDEX(MID(Contents,FIND("]",Contents)+1,30),ROW(A116)),"")&amp;"'!C2"),""))</f>
        <v/>
      </c>
    </row>
    <row r="122" spans="4:4" x14ac:dyDescent="0.4">
      <c r="D122" s="94" t="str">
        <f t="array" aca="1" ref="D122" ca="1">HYPERLINK(IFERROR("#'"&amp;TEXT(INDEX(MID(Contents,FIND("]",Contents)+1,30),ROW(A117)),"")&amp;"'!B2",""),IFERROR(INDIRECT("'"&amp;TEXT(INDEX(MID(Contents,FIND("]",Contents)+1,30),ROW(A117)),"")&amp;"'!B2")&amp;" "&amp;INDIRECT("'"&amp;TEXT(INDEX(MID(Contents,FIND("]",Contents)+1,30),ROW(A117)),"")&amp;"'!C2"),""))</f>
        <v/>
      </c>
    </row>
    <row r="123" spans="4:4" x14ac:dyDescent="0.4">
      <c r="D123" s="94" t="str">
        <f t="array" aca="1" ref="D123" ca="1">HYPERLINK(IFERROR("#'"&amp;TEXT(INDEX(MID(Contents,FIND("]",Contents)+1,30),ROW(A118)),"")&amp;"'!B2",""),IFERROR(INDIRECT("'"&amp;TEXT(INDEX(MID(Contents,FIND("]",Contents)+1,30),ROW(A118)),"")&amp;"'!B2")&amp;" "&amp;INDIRECT("'"&amp;TEXT(INDEX(MID(Contents,FIND("]",Contents)+1,30),ROW(A118)),"")&amp;"'!C2"),""))</f>
        <v/>
      </c>
    </row>
    <row r="124" spans="4:4" x14ac:dyDescent="0.4">
      <c r="D124" s="94" t="str">
        <f t="array" aca="1" ref="D124" ca="1">HYPERLINK(IFERROR("#'"&amp;TEXT(INDEX(MID(Contents,FIND("]",Contents)+1,30),ROW(A119)),"")&amp;"'!B2",""),IFERROR(INDIRECT("'"&amp;TEXT(INDEX(MID(Contents,FIND("]",Contents)+1,30),ROW(A119)),"")&amp;"'!B2")&amp;" "&amp;INDIRECT("'"&amp;TEXT(INDEX(MID(Contents,FIND("]",Contents)+1,30),ROW(A119)),"")&amp;"'!C2"),""))</f>
        <v/>
      </c>
    </row>
    <row r="125" spans="4:4" x14ac:dyDescent="0.4">
      <c r="D125" s="94" t="str">
        <f t="array" aca="1" ref="D125" ca="1">HYPERLINK(IFERROR("#'"&amp;TEXT(INDEX(MID(Contents,FIND("]",Contents)+1,30),ROW(A120)),"")&amp;"'!B2",""),IFERROR(INDIRECT("'"&amp;TEXT(INDEX(MID(Contents,FIND("]",Contents)+1,30),ROW(A120)),"")&amp;"'!B2")&amp;" "&amp;INDIRECT("'"&amp;TEXT(INDEX(MID(Contents,FIND("]",Contents)+1,30),ROW(A120)),"")&amp;"'!C2"),""))</f>
        <v/>
      </c>
    </row>
    <row r="126" spans="4:4" x14ac:dyDescent="0.4">
      <c r="D126" s="94" t="str">
        <f t="array" aca="1" ref="D126" ca="1">HYPERLINK(IFERROR("#'"&amp;TEXT(INDEX(MID(Contents,FIND("]",Contents)+1,30),ROW(A121)),"")&amp;"'!B2",""),IFERROR(INDIRECT("'"&amp;TEXT(INDEX(MID(Contents,FIND("]",Contents)+1,30),ROW(A121)),"")&amp;"'!B2")&amp;" "&amp;INDIRECT("'"&amp;TEXT(INDEX(MID(Contents,FIND("]",Contents)+1,30),ROW(A121)),"")&amp;"'!C2"),""))</f>
        <v/>
      </c>
    </row>
    <row r="127" spans="4:4" x14ac:dyDescent="0.4">
      <c r="D127" s="94" t="str">
        <f t="array" aca="1" ref="D127" ca="1">HYPERLINK(IFERROR("#'"&amp;TEXT(INDEX(MID(Contents,FIND("]",Contents)+1,30),ROW(A122)),"")&amp;"'!B2",""),IFERROR(INDIRECT("'"&amp;TEXT(INDEX(MID(Contents,FIND("]",Contents)+1,30),ROW(A122)),"")&amp;"'!B2")&amp;" "&amp;INDIRECT("'"&amp;TEXT(INDEX(MID(Contents,FIND("]",Contents)+1,30),ROW(A122)),"")&amp;"'!C2"),""))</f>
        <v/>
      </c>
    </row>
    <row r="128" spans="4:4" x14ac:dyDescent="0.4">
      <c r="D128" s="94" t="str">
        <f t="array" aca="1" ref="D128" ca="1">HYPERLINK(IFERROR("#'"&amp;TEXT(INDEX(MID(Contents,FIND("]",Contents)+1,30),ROW(A123)),"")&amp;"'!B2",""),IFERROR(INDIRECT("'"&amp;TEXT(INDEX(MID(Contents,FIND("]",Contents)+1,30),ROW(A123)),"")&amp;"'!B2")&amp;" "&amp;INDIRECT("'"&amp;TEXT(INDEX(MID(Contents,FIND("]",Contents)+1,30),ROW(A123)),"")&amp;"'!C2"),""))</f>
        <v/>
      </c>
    </row>
    <row r="129" spans="4:4" x14ac:dyDescent="0.4">
      <c r="D129" s="94" t="str">
        <f t="array" aca="1" ref="D129" ca="1">HYPERLINK(IFERROR("#'"&amp;TEXT(INDEX(MID(Contents,FIND("]",Contents)+1,30),ROW(A124)),"")&amp;"'!B2",""),IFERROR(INDIRECT("'"&amp;TEXT(INDEX(MID(Contents,FIND("]",Contents)+1,30),ROW(A124)),"")&amp;"'!B2")&amp;" "&amp;INDIRECT("'"&amp;TEXT(INDEX(MID(Contents,FIND("]",Contents)+1,30),ROW(A124)),"")&amp;"'!C2"),""))</f>
        <v/>
      </c>
    </row>
    <row r="130" spans="4:4" x14ac:dyDescent="0.4">
      <c r="D130" s="94" t="str">
        <f t="array" aca="1" ref="D130" ca="1">HYPERLINK(IFERROR("#'"&amp;TEXT(INDEX(MID(Contents,FIND("]",Contents)+1,30),ROW(A125)),"")&amp;"'!B2",""),IFERROR(INDIRECT("'"&amp;TEXT(INDEX(MID(Contents,FIND("]",Contents)+1,30),ROW(A125)),"")&amp;"'!B2")&amp;" "&amp;INDIRECT("'"&amp;TEXT(INDEX(MID(Contents,FIND("]",Contents)+1,30),ROW(A125)),"")&amp;"'!C2"),""))</f>
        <v/>
      </c>
    </row>
    <row r="131" spans="4:4" x14ac:dyDescent="0.4">
      <c r="D131" s="94" t="str">
        <f t="array" aca="1" ref="D131" ca="1">HYPERLINK(IFERROR("#'"&amp;TEXT(INDEX(MID(Contents,FIND("]",Contents)+1,30),ROW(A126)),"")&amp;"'!B2",""),IFERROR(INDIRECT("'"&amp;TEXT(INDEX(MID(Contents,FIND("]",Contents)+1,30),ROW(A126)),"")&amp;"'!B2")&amp;" "&amp;INDIRECT("'"&amp;TEXT(INDEX(MID(Contents,FIND("]",Contents)+1,30),ROW(A126)),"")&amp;"'!C2"),""))</f>
        <v/>
      </c>
    </row>
    <row r="132" spans="4:4" x14ac:dyDescent="0.4">
      <c r="D132" s="94" t="str">
        <f t="array" aca="1" ref="D132" ca="1">HYPERLINK(IFERROR("#'"&amp;TEXT(INDEX(MID(Contents,FIND("]",Contents)+1,30),ROW(A127)),"")&amp;"'!B2",""),IFERROR(INDIRECT("'"&amp;TEXT(INDEX(MID(Contents,FIND("]",Contents)+1,30),ROW(A127)),"")&amp;"'!B2")&amp;" "&amp;INDIRECT("'"&amp;TEXT(INDEX(MID(Contents,FIND("]",Contents)+1,30),ROW(A127)),"")&amp;"'!C2"),""))</f>
        <v/>
      </c>
    </row>
    <row r="133" spans="4:4" x14ac:dyDescent="0.4">
      <c r="D133" s="94" t="str">
        <f t="array" aca="1" ref="D133" ca="1">HYPERLINK(IFERROR("#'"&amp;TEXT(INDEX(MID(Contents,FIND("]",Contents)+1,30),ROW(A128)),"")&amp;"'!B2",""),IFERROR(INDIRECT("'"&amp;TEXT(INDEX(MID(Contents,FIND("]",Contents)+1,30),ROW(A128)),"")&amp;"'!B2")&amp;" "&amp;INDIRECT("'"&amp;TEXT(INDEX(MID(Contents,FIND("]",Contents)+1,30),ROW(A128)),"")&amp;"'!C2"),""))</f>
        <v/>
      </c>
    </row>
    <row r="134" spans="4:4" x14ac:dyDescent="0.4">
      <c r="D134" s="94" t="str">
        <f t="array" aca="1" ref="D134" ca="1">HYPERLINK(IFERROR("#'"&amp;TEXT(INDEX(MID(Contents,FIND("]",Contents)+1,30),ROW(A129)),"")&amp;"'!B2",""),IFERROR(INDIRECT("'"&amp;TEXT(INDEX(MID(Contents,FIND("]",Contents)+1,30),ROW(A129)),"")&amp;"'!B2")&amp;" "&amp;INDIRECT("'"&amp;TEXT(INDEX(MID(Contents,FIND("]",Contents)+1,30),ROW(A129)),"")&amp;"'!C2"),""))</f>
        <v/>
      </c>
    </row>
    <row r="135" spans="4:4" x14ac:dyDescent="0.4">
      <c r="D135" s="94" t="str">
        <f t="array" aca="1" ref="D135" ca="1">HYPERLINK(IFERROR("#'"&amp;TEXT(INDEX(MID(Contents,FIND("]",Contents)+1,30),ROW(A130)),"")&amp;"'!B2",""),IFERROR(INDIRECT("'"&amp;TEXT(INDEX(MID(Contents,FIND("]",Contents)+1,30),ROW(A130)),"")&amp;"'!B2")&amp;" "&amp;INDIRECT("'"&amp;TEXT(INDEX(MID(Contents,FIND("]",Contents)+1,30),ROW(A130)),"")&amp;"'!C2"),""))</f>
        <v/>
      </c>
    </row>
    <row r="136" spans="4:4" x14ac:dyDescent="0.4">
      <c r="D136" s="94" t="str">
        <f t="array" aca="1" ref="D136" ca="1">HYPERLINK(IFERROR("#'"&amp;TEXT(INDEX(MID(Contents,FIND("]",Contents)+1,30),ROW(A131)),"")&amp;"'!B2",""),IFERROR(INDIRECT("'"&amp;TEXT(INDEX(MID(Contents,FIND("]",Contents)+1,30),ROW(A131)),"")&amp;"'!B2")&amp;" "&amp;INDIRECT("'"&amp;TEXT(INDEX(MID(Contents,FIND("]",Contents)+1,30),ROW(A131)),"")&amp;"'!C2"),""))</f>
        <v/>
      </c>
    </row>
    <row r="137" spans="4:4" x14ac:dyDescent="0.4">
      <c r="D137" s="94" t="str">
        <f t="array" aca="1" ref="D137" ca="1">HYPERLINK(IFERROR("#'"&amp;TEXT(INDEX(MID(Contents,FIND("]",Contents)+1,30),ROW(A132)),"")&amp;"'!B2",""),IFERROR(INDIRECT("'"&amp;TEXT(INDEX(MID(Contents,FIND("]",Contents)+1,30),ROW(A132)),"")&amp;"'!B2")&amp;" "&amp;INDIRECT("'"&amp;TEXT(INDEX(MID(Contents,FIND("]",Contents)+1,30),ROW(A132)),"")&amp;"'!C2"),""))</f>
        <v/>
      </c>
    </row>
    <row r="138" spans="4:4" x14ac:dyDescent="0.4">
      <c r="D138" s="94" t="str">
        <f t="array" aca="1" ref="D138" ca="1">HYPERLINK(IFERROR("#'"&amp;TEXT(INDEX(MID(Contents,FIND("]",Contents)+1,30),ROW(A133)),"")&amp;"'!B2",""),IFERROR(INDIRECT("'"&amp;TEXT(INDEX(MID(Contents,FIND("]",Contents)+1,30),ROW(A133)),"")&amp;"'!B2")&amp;" "&amp;INDIRECT("'"&amp;TEXT(INDEX(MID(Contents,FIND("]",Contents)+1,30),ROW(A133)),"")&amp;"'!C2"),""))</f>
        <v/>
      </c>
    </row>
    <row r="139" spans="4:4" x14ac:dyDescent="0.4">
      <c r="D139" s="94" t="str">
        <f t="array" aca="1" ref="D139" ca="1">HYPERLINK(IFERROR("#'"&amp;TEXT(INDEX(MID(Contents,FIND("]",Contents)+1,30),ROW(A134)),"")&amp;"'!B2",""),IFERROR(INDIRECT("'"&amp;TEXT(INDEX(MID(Contents,FIND("]",Contents)+1,30),ROW(A134)),"")&amp;"'!B2")&amp;" "&amp;INDIRECT("'"&amp;TEXT(INDEX(MID(Contents,FIND("]",Contents)+1,30),ROW(A134)),"")&amp;"'!C2"),""))</f>
        <v/>
      </c>
    </row>
    <row r="140" spans="4:4" x14ac:dyDescent="0.4">
      <c r="D140" s="94" t="str">
        <f t="array" aca="1" ref="D140" ca="1">HYPERLINK(IFERROR("#'"&amp;TEXT(INDEX(MID(Contents,FIND("]",Contents)+1,30),ROW(A135)),"")&amp;"'!B2",""),IFERROR(INDIRECT("'"&amp;TEXT(INDEX(MID(Contents,FIND("]",Contents)+1,30),ROW(A135)),"")&amp;"'!B2")&amp;" "&amp;INDIRECT("'"&amp;TEXT(INDEX(MID(Contents,FIND("]",Contents)+1,30),ROW(A135)),"")&amp;"'!C2"),""))</f>
        <v/>
      </c>
    </row>
    <row r="141" spans="4:4" x14ac:dyDescent="0.4">
      <c r="D141" s="94" t="str">
        <f t="array" aca="1" ref="D141" ca="1">HYPERLINK(IFERROR("#'"&amp;TEXT(INDEX(MID(Contents,FIND("]",Contents)+1,30),ROW(A136)),"")&amp;"'!B2",""),IFERROR(INDIRECT("'"&amp;TEXT(INDEX(MID(Contents,FIND("]",Contents)+1,30),ROW(A136)),"")&amp;"'!B2")&amp;" "&amp;INDIRECT("'"&amp;TEXT(INDEX(MID(Contents,FIND("]",Contents)+1,30),ROW(A136)),"")&amp;"'!C2"),""))</f>
        <v/>
      </c>
    </row>
    <row r="142" spans="4:4" x14ac:dyDescent="0.4">
      <c r="D142" s="94" t="str">
        <f t="array" aca="1" ref="D142" ca="1">HYPERLINK(IFERROR("#'"&amp;TEXT(INDEX(MID(Contents,FIND("]",Contents)+1,30),ROW(A137)),"")&amp;"'!B2",""),IFERROR(INDIRECT("'"&amp;TEXT(INDEX(MID(Contents,FIND("]",Contents)+1,30),ROW(A137)),"")&amp;"'!B2")&amp;" "&amp;INDIRECT("'"&amp;TEXT(INDEX(MID(Contents,FIND("]",Contents)+1,30),ROW(A137)),"")&amp;"'!C2"),""))</f>
        <v/>
      </c>
    </row>
    <row r="143" spans="4:4" x14ac:dyDescent="0.4">
      <c r="D143" s="94" t="str">
        <f t="array" aca="1" ref="D143" ca="1">HYPERLINK(IFERROR("#'"&amp;TEXT(INDEX(MID(Contents,FIND("]",Contents)+1,30),ROW(A138)),"")&amp;"'!B2",""),IFERROR(INDIRECT("'"&amp;TEXT(INDEX(MID(Contents,FIND("]",Contents)+1,30),ROW(A138)),"")&amp;"'!B2")&amp;" "&amp;INDIRECT("'"&amp;TEXT(INDEX(MID(Contents,FIND("]",Contents)+1,30),ROW(A138)),"")&amp;"'!C2"),""))</f>
        <v/>
      </c>
    </row>
    <row r="144" spans="4:4" x14ac:dyDescent="0.4">
      <c r="D144" s="94" t="str">
        <f t="array" aca="1" ref="D144" ca="1">HYPERLINK(IFERROR("#'"&amp;TEXT(INDEX(MID(Contents,FIND("]",Contents)+1,30),ROW(A139)),"")&amp;"'!B2",""),IFERROR(INDIRECT("'"&amp;TEXT(INDEX(MID(Contents,FIND("]",Contents)+1,30),ROW(A139)),"")&amp;"'!B2")&amp;" "&amp;INDIRECT("'"&amp;TEXT(INDEX(MID(Contents,FIND("]",Contents)+1,30),ROW(A139)),"")&amp;"'!C2"),""))</f>
        <v/>
      </c>
    </row>
    <row r="145" spans="4:4" x14ac:dyDescent="0.4">
      <c r="D145" s="94" t="str">
        <f t="array" aca="1" ref="D145" ca="1">HYPERLINK(IFERROR("#'"&amp;TEXT(INDEX(MID(Contents,FIND("]",Contents)+1,30),ROW(A140)),"")&amp;"'!B2",""),IFERROR(INDIRECT("'"&amp;TEXT(INDEX(MID(Contents,FIND("]",Contents)+1,30),ROW(A140)),"")&amp;"'!B2")&amp;" "&amp;INDIRECT("'"&amp;TEXT(INDEX(MID(Contents,FIND("]",Contents)+1,30),ROW(A140)),"")&amp;"'!C2"),""))</f>
        <v/>
      </c>
    </row>
    <row r="146" spans="4:4" x14ac:dyDescent="0.4">
      <c r="D146" s="94" t="str">
        <f t="array" aca="1" ref="D146" ca="1">HYPERLINK(IFERROR("#'"&amp;TEXT(INDEX(MID(Contents,FIND("]",Contents)+1,30),ROW(A141)),"")&amp;"'!B2",""),IFERROR(INDIRECT("'"&amp;TEXT(INDEX(MID(Contents,FIND("]",Contents)+1,30),ROW(A141)),"")&amp;"'!B2")&amp;" "&amp;INDIRECT("'"&amp;TEXT(INDEX(MID(Contents,FIND("]",Contents)+1,30),ROW(A141)),"")&amp;"'!C2"),""))</f>
        <v/>
      </c>
    </row>
    <row r="147" spans="4:4" x14ac:dyDescent="0.4">
      <c r="D147" s="94" t="str">
        <f t="array" aca="1" ref="D147" ca="1">HYPERLINK(IFERROR("#'"&amp;TEXT(INDEX(MID(Contents,FIND("]",Contents)+1,30),ROW(A142)),"")&amp;"'!B2",""),IFERROR(INDIRECT("'"&amp;TEXT(INDEX(MID(Contents,FIND("]",Contents)+1,30),ROW(A142)),"")&amp;"'!B2")&amp;" "&amp;INDIRECT("'"&amp;TEXT(INDEX(MID(Contents,FIND("]",Contents)+1,30),ROW(A142)),"")&amp;"'!C2"),""))</f>
        <v/>
      </c>
    </row>
    <row r="148" spans="4:4" x14ac:dyDescent="0.4">
      <c r="D148" s="94" t="str">
        <f t="array" aca="1" ref="D148" ca="1">HYPERLINK(IFERROR("#'"&amp;TEXT(INDEX(MID(Contents,FIND("]",Contents)+1,30),ROW(A143)),"")&amp;"'!B2",""),IFERROR(INDIRECT("'"&amp;TEXT(INDEX(MID(Contents,FIND("]",Contents)+1,30),ROW(A143)),"")&amp;"'!B2")&amp;" "&amp;INDIRECT("'"&amp;TEXT(INDEX(MID(Contents,FIND("]",Contents)+1,30),ROW(A143)),"")&amp;"'!C2"),""))</f>
        <v/>
      </c>
    </row>
    <row r="149" spans="4:4" x14ac:dyDescent="0.4">
      <c r="D149" s="94" t="str">
        <f t="array" aca="1" ref="D149" ca="1">HYPERLINK(IFERROR("#'"&amp;TEXT(INDEX(MID(Contents,FIND("]",Contents)+1,30),ROW(A144)),"")&amp;"'!B2",""),IFERROR(INDIRECT("'"&amp;TEXT(INDEX(MID(Contents,FIND("]",Contents)+1,30),ROW(A144)),"")&amp;"'!B2")&amp;" "&amp;INDIRECT("'"&amp;TEXT(INDEX(MID(Contents,FIND("]",Contents)+1,30),ROW(A144)),"")&amp;"'!C2"),""))</f>
        <v/>
      </c>
    </row>
    <row r="150" spans="4:4" x14ac:dyDescent="0.4">
      <c r="D150" s="94" t="str">
        <f t="array" aca="1" ref="D150" ca="1">HYPERLINK(IFERROR("#'"&amp;TEXT(INDEX(MID(Contents,FIND("]",Contents)+1,30),ROW(A145)),"")&amp;"'!B2",""),IFERROR(INDIRECT("'"&amp;TEXT(INDEX(MID(Contents,FIND("]",Contents)+1,30),ROW(A145)),"")&amp;"'!B2")&amp;" "&amp;INDIRECT("'"&amp;TEXT(INDEX(MID(Contents,FIND("]",Contents)+1,30),ROW(A145)),"")&amp;"'!C2"),""))</f>
        <v/>
      </c>
    </row>
    <row r="151" spans="4:4" x14ac:dyDescent="0.4">
      <c r="D151" s="94" t="str">
        <f t="array" aca="1" ref="D151" ca="1">HYPERLINK(IFERROR("#'"&amp;TEXT(INDEX(MID(Contents,FIND("]",Contents)+1,30),ROW(A146)),"")&amp;"'!B2",""),IFERROR(INDIRECT("'"&amp;TEXT(INDEX(MID(Contents,FIND("]",Contents)+1,30),ROW(A146)),"")&amp;"'!B2")&amp;" "&amp;INDIRECT("'"&amp;TEXT(INDEX(MID(Contents,FIND("]",Contents)+1,30),ROW(A146)),"")&amp;"'!C2"),""))</f>
        <v/>
      </c>
    </row>
    <row r="152" spans="4:4" x14ac:dyDescent="0.4">
      <c r="D152" s="94" t="str">
        <f t="array" aca="1" ref="D152" ca="1">HYPERLINK(IFERROR("#'"&amp;TEXT(INDEX(MID(Contents,FIND("]",Contents)+1,30),ROW(A147)),"")&amp;"'!B2",""),IFERROR(INDIRECT("'"&amp;TEXT(INDEX(MID(Contents,FIND("]",Contents)+1,30),ROW(A147)),"")&amp;"'!B2")&amp;" "&amp;INDIRECT("'"&amp;TEXT(INDEX(MID(Contents,FIND("]",Contents)+1,30),ROW(A147)),"")&amp;"'!C2"),""))</f>
        <v/>
      </c>
    </row>
    <row r="153" spans="4:4" x14ac:dyDescent="0.4">
      <c r="D153" s="94" t="str">
        <f t="array" aca="1" ref="D153" ca="1">HYPERLINK(IFERROR("#'"&amp;TEXT(INDEX(MID(Contents,FIND("]",Contents)+1,30),ROW(A148)),"")&amp;"'!B2",""),IFERROR(INDIRECT("'"&amp;TEXT(INDEX(MID(Contents,FIND("]",Contents)+1,30),ROW(A148)),"")&amp;"'!B2")&amp;" "&amp;INDIRECT("'"&amp;TEXT(INDEX(MID(Contents,FIND("]",Contents)+1,30),ROW(A148)),"")&amp;"'!C2"),""))</f>
        <v/>
      </c>
    </row>
    <row r="154" spans="4:4" x14ac:dyDescent="0.4">
      <c r="D154" s="94" t="str">
        <f t="array" aca="1" ref="D154" ca="1">HYPERLINK(IFERROR("#'"&amp;TEXT(INDEX(MID(Contents,FIND("]",Contents)+1,30),ROW(A149)),"")&amp;"'!B2",""),IFERROR(INDIRECT("'"&amp;TEXT(INDEX(MID(Contents,FIND("]",Contents)+1,30),ROW(A149)),"")&amp;"'!B2")&amp;" "&amp;INDIRECT("'"&amp;TEXT(INDEX(MID(Contents,FIND("]",Contents)+1,30),ROW(A149)),"")&amp;"'!C2"),""))</f>
        <v/>
      </c>
    </row>
    <row r="155" spans="4:4" x14ac:dyDescent="0.4">
      <c r="D155" s="94" t="str">
        <f t="array" aca="1" ref="D155" ca="1">HYPERLINK(IFERROR("#'"&amp;TEXT(INDEX(MID(Contents,FIND("]",Contents)+1,30),ROW(A150)),"")&amp;"'!B2",""),IFERROR(INDIRECT("'"&amp;TEXT(INDEX(MID(Contents,FIND("]",Contents)+1,30),ROW(A150)),"")&amp;"'!B2")&amp;" "&amp;INDIRECT("'"&amp;TEXT(INDEX(MID(Contents,FIND("]",Contents)+1,30),ROW(A150)),"")&amp;"'!C2"),""))</f>
        <v/>
      </c>
    </row>
    <row r="156" spans="4:4" x14ac:dyDescent="0.4">
      <c r="D156" s="94" t="str">
        <f t="array" aca="1" ref="D156" ca="1">HYPERLINK(IFERROR("#'"&amp;TEXT(INDEX(MID(Contents,FIND("]",Contents)+1,30),ROW(A151)),"")&amp;"'!B2",""),IFERROR(INDIRECT("'"&amp;TEXT(INDEX(MID(Contents,FIND("]",Contents)+1,30),ROW(A151)),"")&amp;"'!B2")&amp;" "&amp;INDIRECT("'"&amp;TEXT(INDEX(MID(Contents,FIND("]",Contents)+1,30),ROW(A151)),"")&amp;"'!C2"),""))</f>
        <v/>
      </c>
    </row>
    <row r="157" spans="4:4" x14ac:dyDescent="0.4">
      <c r="D157" s="94" t="str">
        <f t="array" aca="1" ref="D157" ca="1">HYPERLINK(IFERROR("#'"&amp;TEXT(INDEX(MID(Contents,FIND("]",Contents)+1,30),ROW(A152)),"")&amp;"'!B2",""),IFERROR(INDIRECT("'"&amp;TEXT(INDEX(MID(Contents,FIND("]",Contents)+1,30),ROW(A152)),"")&amp;"'!B2")&amp;" "&amp;INDIRECT("'"&amp;TEXT(INDEX(MID(Contents,FIND("]",Contents)+1,30),ROW(A152)),"")&amp;"'!C2"),""))</f>
        <v/>
      </c>
    </row>
    <row r="158" spans="4:4" x14ac:dyDescent="0.4">
      <c r="D158" s="94" t="str">
        <f t="array" aca="1" ref="D158" ca="1">HYPERLINK(IFERROR("#'"&amp;TEXT(INDEX(MID(Contents,FIND("]",Contents)+1,30),ROW(A153)),"")&amp;"'!B2",""),IFERROR(INDIRECT("'"&amp;TEXT(INDEX(MID(Contents,FIND("]",Contents)+1,30),ROW(A153)),"")&amp;"'!B2")&amp;" "&amp;INDIRECT("'"&amp;TEXT(INDEX(MID(Contents,FIND("]",Contents)+1,30),ROW(A153)),"")&amp;"'!C2"),""))</f>
        <v/>
      </c>
    </row>
    <row r="159" spans="4:4" x14ac:dyDescent="0.4">
      <c r="D159" s="94" t="str">
        <f t="array" aca="1" ref="D159" ca="1">HYPERLINK(IFERROR("#'"&amp;TEXT(INDEX(MID(Contents,FIND("]",Contents)+1,30),ROW(A154)),"")&amp;"'!B2",""),IFERROR(INDIRECT("'"&amp;TEXT(INDEX(MID(Contents,FIND("]",Contents)+1,30),ROW(A154)),"")&amp;"'!B2")&amp;" "&amp;INDIRECT("'"&amp;TEXT(INDEX(MID(Contents,FIND("]",Contents)+1,30),ROW(A154)),"")&amp;"'!C2"),""))</f>
        <v/>
      </c>
    </row>
    <row r="160" spans="4:4" x14ac:dyDescent="0.4">
      <c r="D160" s="94" t="str">
        <f t="array" aca="1" ref="D160" ca="1">HYPERLINK(IFERROR("#'"&amp;TEXT(INDEX(MID(Contents,FIND("]",Contents)+1,30),ROW(A155)),"")&amp;"'!B2",""),IFERROR(INDIRECT("'"&amp;TEXT(INDEX(MID(Contents,FIND("]",Contents)+1,30),ROW(A155)),"")&amp;"'!B2")&amp;" "&amp;INDIRECT("'"&amp;TEXT(INDEX(MID(Contents,FIND("]",Contents)+1,30),ROW(A155)),"")&amp;"'!C2"),""))</f>
        <v/>
      </c>
    </row>
    <row r="161" spans="4:4" x14ac:dyDescent="0.4">
      <c r="D161" s="94" t="str">
        <f t="array" aca="1" ref="D161" ca="1">HYPERLINK(IFERROR("#'"&amp;TEXT(INDEX(MID(Contents,FIND("]",Contents)+1,30),ROW(A156)),"")&amp;"'!B2",""),IFERROR(INDIRECT("'"&amp;TEXT(INDEX(MID(Contents,FIND("]",Contents)+1,30),ROW(A156)),"")&amp;"'!B2")&amp;" "&amp;INDIRECT("'"&amp;TEXT(INDEX(MID(Contents,FIND("]",Contents)+1,30),ROW(A156)),"")&amp;"'!C2"),""))</f>
        <v/>
      </c>
    </row>
    <row r="162" spans="4:4" x14ac:dyDescent="0.4">
      <c r="D162" s="94" t="str">
        <f t="array" aca="1" ref="D162" ca="1">HYPERLINK(IFERROR("#'"&amp;TEXT(INDEX(MID(Contents,FIND("]",Contents)+1,30),ROW(A157)),"")&amp;"'!B2",""),IFERROR(INDIRECT("'"&amp;TEXT(INDEX(MID(Contents,FIND("]",Contents)+1,30),ROW(A157)),"")&amp;"'!B2")&amp;" "&amp;INDIRECT("'"&amp;TEXT(INDEX(MID(Contents,FIND("]",Contents)+1,30),ROW(A157)),"")&amp;"'!C2"),""))</f>
        <v/>
      </c>
    </row>
    <row r="163" spans="4:4" x14ac:dyDescent="0.4">
      <c r="D163" s="94" t="str">
        <f t="array" aca="1" ref="D163" ca="1">HYPERLINK(IFERROR("#'"&amp;TEXT(INDEX(MID(Contents,FIND("]",Contents)+1,30),ROW(A158)),"")&amp;"'!B2",""),IFERROR(INDIRECT("'"&amp;TEXT(INDEX(MID(Contents,FIND("]",Contents)+1,30),ROW(A158)),"")&amp;"'!B2")&amp;" "&amp;INDIRECT("'"&amp;TEXT(INDEX(MID(Contents,FIND("]",Contents)+1,30),ROW(A158)),"")&amp;"'!C2"),""))</f>
        <v/>
      </c>
    </row>
    <row r="164" spans="4:4" x14ac:dyDescent="0.4">
      <c r="D164" s="94" t="str">
        <f t="array" aca="1" ref="D164" ca="1">HYPERLINK(IFERROR("#'"&amp;TEXT(INDEX(MID(Contents,FIND("]",Contents)+1,30),ROW(A159)),"")&amp;"'!B2",""),IFERROR(INDIRECT("'"&amp;TEXT(INDEX(MID(Contents,FIND("]",Contents)+1,30),ROW(A159)),"")&amp;"'!B2")&amp;" "&amp;INDIRECT("'"&amp;TEXT(INDEX(MID(Contents,FIND("]",Contents)+1,30),ROW(A159)),"")&amp;"'!C2"),""))</f>
        <v/>
      </c>
    </row>
    <row r="165" spans="4:4" x14ac:dyDescent="0.4">
      <c r="D165" s="94" t="str">
        <f t="array" aca="1" ref="D165" ca="1">HYPERLINK(IFERROR("#'"&amp;TEXT(INDEX(MID(Contents,FIND("]",Contents)+1,30),ROW(A160)),"")&amp;"'!B2",""),IFERROR(INDIRECT("'"&amp;TEXT(INDEX(MID(Contents,FIND("]",Contents)+1,30),ROW(A160)),"")&amp;"'!B2")&amp;" "&amp;INDIRECT("'"&amp;TEXT(INDEX(MID(Contents,FIND("]",Contents)+1,30),ROW(A160)),"")&amp;"'!C2"),""))</f>
        <v/>
      </c>
    </row>
    <row r="166" spans="4:4" x14ac:dyDescent="0.4">
      <c r="D166" s="94" t="str">
        <f t="array" aca="1" ref="D166" ca="1">HYPERLINK(IFERROR("#'"&amp;TEXT(INDEX(MID(Contents,FIND("]",Contents)+1,30),ROW(A161)),"")&amp;"'!B2",""),IFERROR(INDIRECT("'"&amp;TEXT(INDEX(MID(Contents,FIND("]",Contents)+1,30),ROW(A161)),"")&amp;"'!B2")&amp;" "&amp;INDIRECT("'"&amp;TEXT(INDEX(MID(Contents,FIND("]",Contents)+1,30),ROW(A161)),"")&amp;"'!C2"),""))</f>
        <v/>
      </c>
    </row>
    <row r="167" spans="4:4" x14ac:dyDescent="0.4">
      <c r="D167" s="94" t="str">
        <f t="array" aca="1" ref="D167" ca="1">HYPERLINK(IFERROR("#'"&amp;TEXT(INDEX(MID(Contents,FIND("]",Contents)+1,30),ROW(A162)),"")&amp;"'!B2",""),IFERROR(INDIRECT("'"&amp;TEXT(INDEX(MID(Contents,FIND("]",Contents)+1,30),ROW(A162)),"")&amp;"'!B2")&amp;" "&amp;INDIRECT("'"&amp;TEXT(INDEX(MID(Contents,FIND("]",Contents)+1,30),ROW(A162)),"")&amp;"'!C2"),""))</f>
        <v/>
      </c>
    </row>
    <row r="168" spans="4:4" x14ac:dyDescent="0.4">
      <c r="D168" s="94" t="str">
        <f t="array" aca="1" ref="D168" ca="1">HYPERLINK(IFERROR("#'"&amp;TEXT(INDEX(MID(Contents,FIND("]",Contents)+1,30),ROW(A163)),"")&amp;"'!B2",""),IFERROR(INDIRECT("'"&amp;TEXT(INDEX(MID(Contents,FIND("]",Contents)+1,30),ROW(A163)),"")&amp;"'!B2")&amp;" "&amp;INDIRECT("'"&amp;TEXT(INDEX(MID(Contents,FIND("]",Contents)+1,30),ROW(A163)),"")&amp;"'!C2"),""))</f>
        <v/>
      </c>
    </row>
    <row r="169" spans="4:4" x14ac:dyDescent="0.4">
      <c r="D169" s="94" t="str">
        <f t="array" aca="1" ref="D169" ca="1">HYPERLINK(IFERROR("#'"&amp;TEXT(INDEX(MID(Contents,FIND("]",Contents)+1,30),ROW(A164)),"")&amp;"'!B2",""),IFERROR(INDIRECT("'"&amp;TEXT(INDEX(MID(Contents,FIND("]",Contents)+1,30),ROW(A164)),"")&amp;"'!B2")&amp;" "&amp;INDIRECT("'"&amp;TEXT(INDEX(MID(Contents,FIND("]",Contents)+1,30),ROW(A164)),"")&amp;"'!C2"),""))</f>
        <v/>
      </c>
    </row>
    <row r="170" spans="4:4" x14ac:dyDescent="0.4">
      <c r="D170" s="94" t="str">
        <f t="array" aca="1" ref="D170" ca="1">HYPERLINK(IFERROR("#'"&amp;TEXT(INDEX(MID(Contents,FIND("]",Contents)+1,30),ROW(A165)),"")&amp;"'!B2",""),IFERROR(INDIRECT("'"&amp;TEXT(INDEX(MID(Contents,FIND("]",Contents)+1,30),ROW(A165)),"")&amp;"'!B2")&amp;" "&amp;INDIRECT("'"&amp;TEXT(INDEX(MID(Contents,FIND("]",Contents)+1,30),ROW(A165)),"")&amp;"'!C2"),""))</f>
        <v/>
      </c>
    </row>
    <row r="171" spans="4:4" x14ac:dyDescent="0.4">
      <c r="D171" s="94" t="str">
        <f t="array" aca="1" ref="D171" ca="1">HYPERLINK(IFERROR("#'"&amp;TEXT(INDEX(MID(Contents,FIND("]",Contents)+1,30),ROW(A166)),"")&amp;"'!B2",""),IFERROR(INDIRECT("'"&amp;TEXT(INDEX(MID(Contents,FIND("]",Contents)+1,30),ROW(A166)),"")&amp;"'!B2")&amp;" "&amp;INDIRECT("'"&amp;TEXT(INDEX(MID(Contents,FIND("]",Contents)+1,30),ROW(A166)),"")&amp;"'!C2"),""))</f>
        <v/>
      </c>
    </row>
    <row r="172" spans="4:4" x14ac:dyDescent="0.4">
      <c r="D172" s="94" t="str">
        <f t="array" aca="1" ref="D172" ca="1">HYPERLINK(IFERROR("#'"&amp;TEXT(INDEX(MID(Contents,FIND("]",Contents)+1,30),ROW(A167)),"")&amp;"'!B2",""),IFERROR(INDIRECT("'"&amp;TEXT(INDEX(MID(Contents,FIND("]",Contents)+1,30),ROW(A167)),"")&amp;"'!B2")&amp;" "&amp;INDIRECT("'"&amp;TEXT(INDEX(MID(Contents,FIND("]",Contents)+1,30),ROW(A167)),"")&amp;"'!C2"),""))</f>
        <v/>
      </c>
    </row>
    <row r="173" spans="4:4" x14ac:dyDescent="0.4">
      <c r="D173" s="94" t="str">
        <f t="array" aca="1" ref="D173" ca="1">HYPERLINK(IFERROR("#'"&amp;TEXT(INDEX(MID(Contents,FIND("]",Contents)+1,30),ROW(A168)),"")&amp;"'!B2",""),IFERROR(INDIRECT("'"&amp;TEXT(INDEX(MID(Contents,FIND("]",Contents)+1,30),ROW(A168)),"")&amp;"'!B2")&amp;" "&amp;INDIRECT("'"&amp;TEXT(INDEX(MID(Contents,FIND("]",Contents)+1,30),ROW(A168)),"")&amp;"'!C2"),""))</f>
        <v/>
      </c>
    </row>
    <row r="174" spans="4:4" x14ac:dyDescent="0.4">
      <c r="D174" s="94" t="str">
        <f t="array" aca="1" ref="D174" ca="1">HYPERLINK(IFERROR("#'"&amp;TEXT(INDEX(MID(Contents,FIND("]",Contents)+1,30),ROW(A169)),"")&amp;"'!B2",""),IFERROR(INDIRECT("'"&amp;TEXT(INDEX(MID(Contents,FIND("]",Contents)+1,30),ROW(A169)),"")&amp;"'!B2")&amp;" "&amp;INDIRECT("'"&amp;TEXT(INDEX(MID(Contents,FIND("]",Contents)+1,30),ROW(A169)),"")&amp;"'!C2"),""))</f>
        <v/>
      </c>
    </row>
    <row r="175" spans="4:4" x14ac:dyDescent="0.4">
      <c r="D175" s="94" t="str">
        <f t="array" aca="1" ref="D175" ca="1">HYPERLINK(IFERROR("#'"&amp;TEXT(INDEX(MID(Contents,FIND("]",Contents)+1,30),ROW(A170)),"")&amp;"'!B2",""),IFERROR(INDIRECT("'"&amp;TEXT(INDEX(MID(Contents,FIND("]",Contents)+1,30),ROW(A170)),"")&amp;"'!B2")&amp;" "&amp;INDIRECT("'"&amp;TEXT(INDEX(MID(Contents,FIND("]",Contents)+1,30),ROW(A170)),"")&amp;"'!C2"),""))</f>
        <v/>
      </c>
    </row>
    <row r="176" spans="4:4" x14ac:dyDescent="0.4">
      <c r="D176" s="94" t="str">
        <f t="array" aca="1" ref="D176" ca="1">HYPERLINK(IFERROR("#'"&amp;TEXT(INDEX(MID(Contents,FIND("]",Contents)+1,30),ROW(A171)),"")&amp;"'!B2",""),IFERROR(INDIRECT("'"&amp;TEXT(INDEX(MID(Contents,FIND("]",Contents)+1,30),ROW(A171)),"")&amp;"'!B2")&amp;" "&amp;INDIRECT("'"&amp;TEXT(INDEX(MID(Contents,FIND("]",Contents)+1,30),ROW(A171)),"")&amp;"'!C2"),""))</f>
        <v/>
      </c>
    </row>
    <row r="177" spans="4:4" x14ac:dyDescent="0.4">
      <c r="D177" s="94" t="str">
        <f t="array" aca="1" ref="D177" ca="1">HYPERLINK(IFERROR("#'"&amp;TEXT(INDEX(MID(Contents,FIND("]",Contents)+1,30),ROW(A172)),"")&amp;"'!B2",""),IFERROR(INDIRECT("'"&amp;TEXT(INDEX(MID(Contents,FIND("]",Contents)+1,30),ROW(A172)),"")&amp;"'!B2")&amp;" "&amp;INDIRECT("'"&amp;TEXT(INDEX(MID(Contents,FIND("]",Contents)+1,30),ROW(A172)),"")&amp;"'!C2"),""))</f>
        <v/>
      </c>
    </row>
    <row r="178" spans="4:4" x14ac:dyDescent="0.4">
      <c r="D178" s="94" t="str">
        <f t="array" aca="1" ref="D178" ca="1">HYPERLINK(IFERROR("#'"&amp;TEXT(INDEX(MID(Contents,FIND("]",Contents)+1,30),ROW(A173)),"")&amp;"'!B2",""),IFERROR(INDIRECT("'"&amp;TEXT(INDEX(MID(Contents,FIND("]",Contents)+1,30),ROW(A173)),"")&amp;"'!B2")&amp;" "&amp;INDIRECT("'"&amp;TEXT(INDEX(MID(Contents,FIND("]",Contents)+1,30),ROW(A173)),"")&amp;"'!C2"),""))</f>
        <v/>
      </c>
    </row>
    <row r="179" spans="4:4" x14ac:dyDescent="0.4">
      <c r="D179" s="94" t="str">
        <f t="array" aca="1" ref="D179" ca="1">HYPERLINK(IFERROR("#'"&amp;TEXT(INDEX(MID(Contents,FIND("]",Contents)+1,30),ROW(A174)),"")&amp;"'!B2",""),IFERROR(INDIRECT("'"&amp;TEXT(INDEX(MID(Contents,FIND("]",Contents)+1,30),ROW(A174)),"")&amp;"'!B2")&amp;" "&amp;INDIRECT("'"&amp;TEXT(INDEX(MID(Contents,FIND("]",Contents)+1,30),ROW(A174)),"")&amp;"'!C2"),""))</f>
        <v/>
      </c>
    </row>
    <row r="180" spans="4:4" x14ac:dyDescent="0.4">
      <c r="D180" s="94" t="str">
        <f t="array" aca="1" ref="D180" ca="1">HYPERLINK(IFERROR("#'"&amp;TEXT(INDEX(MID(Contents,FIND("]",Contents)+1,30),ROW(A175)),"")&amp;"'!B2",""),IFERROR(INDIRECT("'"&amp;TEXT(INDEX(MID(Contents,FIND("]",Contents)+1,30),ROW(A175)),"")&amp;"'!B2")&amp;" "&amp;INDIRECT("'"&amp;TEXT(INDEX(MID(Contents,FIND("]",Contents)+1,30),ROW(A175)),"")&amp;"'!C2"),""))</f>
        <v/>
      </c>
    </row>
    <row r="181" spans="4:4" x14ac:dyDescent="0.4">
      <c r="D181" s="94" t="str">
        <f t="array" aca="1" ref="D181" ca="1">HYPERLINK(IFERROR("#'"&amp;TEXT(INDEX(MID(Contents,FIND("]",Contents)+1,30),ROW(A176)),"")&amp;"'!B2",""),IFERROR(INDIRECT("'"&amp;TEXT(INDEX(MID(Contents,FIND("]",Contents)+1,30),ROW(A176)),"")&amp;"'!B2")&amp;" "&amp;INDIRECT("'"&amp;TEXT(INDEX(MID(Contents,FIND("]",Contents)+1,30),ROW(A176)),"")&amp;"'!C2"),""))</f>
        <v/>
      </c>
    </row>
    <row r="182" spans="4:4" x14ac:dyDescent="0.4">
      <c r="D182" s="94" t="str">
        <f t="array" aca="1" ref="D182" ca="1">HYPERLINK(IFERROR("#'"&amp;TEXT(INDEX(MID(Contents,FIND("]",Contents)+1,30),ROW(A177)),"")&amp;"'!B2",""),IFERROR(INDIRECT("'"&amp;TEXT(INDEX(MID(Contents,FIND("]",Contents)+1,30),ROW(A177)),"")&amp;"'!B2")&amp;" "&amp;INDIRECT("'"&amp;TEXT(INDEX(MID(Contents,FIND("]",Contents)+1,30),ROW(A177)),"")&amp;"'!C2"),""))</f>
        <v/>
      </c>
    </row>
    <row r="183" spans="4:4" x14ac:dyDescent="0.4">
      <c r="D183" s="94" t="str">
        <f t="array" aca="1" ref="D183" ca="1">HYPERLINK(IFERROR("#'"&amp;TEXT(INDEX(MID(Contents,FIND("]",Contents)+1,30),ROW(A178)),"")&amp;"'!B2",""),IFERROR(INDIRECT("'"&amp;TEXT(INDEX(MID(Contents,FIND("]",Contents)+1,30),ROW(A178)),"")&amp;"'!B2")&amp;" "&amp;INDIRECT("'"&amp;TEXT(INDEX(MID(Contents,FIND("]",Contents)+1,30),ROW(A178)),"")&amp;"'!C2"),""))</f>
        <v/>
      </c>
    </row>
    <row r="184" spans="4:4" x14ac:dyDescent="0.4">
      <c r="D184" s="94" t="str">
        <f t="array" aca="1" ref="D184" ca="1">HYPERLINK(IFERROR("#'"&amp;TEXT(INDEX(MID(Contents,FIND("]",Contents)+1,30),ROW(A179)),"")&amp;"'!B2",""),IFERROR(INDIRECT("'"&amp;TEXT(INDEX(MID(Contents,FIND("]",Contents)+1,30),ROW(A179)),"")&amp;"'!B2")&amp;" "&amp;INDIRECT("'"&amp;TEXT(INDEX(MID(Contents,FIND("]",Contents)+1,30),ROW(A179)),"")&amp;"'!C2"),""))</f>
        <v/>
      </c>
    </row>
    <row r="185" spans="4:4" x14ac:dyDescent="0.4">
      <c r="D185" s="94" t="str">
        <f t="array" aca="1" ref="D185" ca="1">HYPERLINK(IFERROR("#'"&amp;TEXT(INDEX(MID(Contents,FIND("]",Contents)+1,30),ROW(A180)),"")&amp;"'!B2",""),IFERROR(INDIRECT("'"&amp;TEXT(INDEX(MID(Contents,FIND("]",Contents)+1,30),ROW(A180)),"")&amp;"'!B2")&amp;" "&amp;INDIRECT("'"&amp;TEXT(INDEX(MID(Contents,FIND("]",Contents)+1,30),ROW(A180)),"")&amp;"'!C2"),""))</f>
        <v/>
      </c>
    </row>
    <row r="186" spans="4:4" x14ac:dyDescent="0.4">
      <c r="D186" s="94" t="str">
        <f t="array" aca="1" ref="D186" ca="1">HYPERLINK(IFERROR("#'"&amp;TEXT(INDEX(MID(Contents,FIND("]",Contents)+1,30),ROW(A181)),"")&amp;"'!B2",""),IFERROR(INDIRECT("'"&amp;TEXT(INDEX(MID(Contents,FIND("]",Contents)+1,30),ROW(A181)),"")&amp;"'!B2")&amp;" "&amp;INDIRECT("'"&amp;TEXT(INDEX(MID(Contents,FIND("]",Contents)+1,30),ROW(A181)),"")&amp;"'!C2"),""))</f>
        <v/>
      </c>
    </row>
    <row r="187" spans="4:4" x14ac:dyDescent="0.4">
      <c r="D187" s="94" t="str">
        <f t="array" aca="1" ref="D187" ca="1">HYPERLINK(IFERROR("#'"&amp;TEXT(INDEX(MID(Contents,FIND("]",Contents)+1,30),ROW(A182)),"")&amp;"'!B2",""),IFERROR(INDIRECT("'"&amp;TEXT(INDEX(MID(Contents,FIND("]",Contents)+1,30),ROW(A182)),"")&amp;"'!B2")&amp;" "&amp;INDIRECT("'"&amp;TEXT(INDEX(MID(Contents,FIND("]",Contents)+1,30),ROW(A182)),"")&amp;"'!C2"),""))</f>
        <v/>
      </c>
    </row>
    <row r="188" spans="4:4" x14ac:dyDescent="0.4">
      <c r="D188" s="94" t="str">
        <f t="array" aca="1" ref="D188" ca="1">HYPERLINK(IFERROR("#'"&amp;TEXT(INDEX(MID(Contents,FIND("]",Contents)+1,30),ROW(A183)),"")&amp;"'!B2",""),IFERROR(INDIRECT("'"&amp;TEXT(INDEX(MID(Contents,FIND("]",Contents)+1,30),ROW(A183)),"")&amp;"'!B2")&amp;" "&amp;INDIRECT("'"&amp;TEXT(INDEX(MID(Contents,FIND("]",Contents)+1,30),ROW(A183)),"")&amp;"'!C2"),""))</f>
        <v/>
      </c>
    </row>
    <row r="189" spans="4:4" x14ac:dyDescent="0.4">
      <c r="D189" s="94" t="str">
        <f t="array" aca="1" ref="D189" ca="1">HYPERLINK(IFERROR("#'"&amp;TEXT(INDEX(MID(Contents,FIND("]",Contents)+1,30),ROW(A184)),"")&amp;"'!B2",""),IFERROR(INDIRECT("'"&amp;TEXT(INDEX(MID(Contents,FIND("]",Contents)+1,30),ROW(A184)),"")&amp;"'!B2")&amp;" "&amp;INDIRECT("'"&amp;TEXT(INDEX(MID(Contents,FIND("]",Contents)+1,30),ROW(A184)),"")&amp;"'!C2"),""))</f>
        <v/>
      </c>
    </row>
    <row r="190" spans="4:4" x14ac:dyDescent="0.4">
      <c r="D190" s="94" t="str">
        <f t="array" aca="1" ref="D190" ca="1">HYPERLINK(IFERROR("#'"&amp;TEXT(INDEX(MID(Contents,FIND("]",Contents)+1,30),ROW(A185)),"")&amp;"'!B2",""),IFERROR(INDIRECT("'"&amp;TEXT(INDEX(MID(Contents,FIND("]",Contents)+1,30),ROW(A185)),"")&amp;"'!B2")&amp;" "&amp;INDIRECT("'"&amp;TEXT(INDEX(MID(Contents,FIND("]",Contents)+1,30),ROW(A185)),"")&amp;"'!C2"),""))</f>
        <v/>
      </c>
    </row>
    <row r="191" spans="4:4" x14ac:dyDescent="0.4">
      <c r="D191" s="94" t="str">
        <f t="array" aca="1" ref="D191" ca="1">HYPERLINK(IFERROR("#'"&amp;TEXT(INDEX(MID(Contents,FIND("]",Contents)+1,30),ROW(A186)),"")&amp;"'!B2",""),IFERROR(INDIRECT("'"&amp;TEXT(INDEX(MID(Contents,FIND("]",Contents)+1,30),ROW(A186)),"")&amp;"'!B2")&amp;" "&amp;INDIRECT("'"&amp;TEXT(INDEX(MID(Contents,FIND("]",Contents)+1,30),ROW(A186)),"")&amp;"'!C2"),""))</f>
        <v/>
      </c>
    </row>
    <row r="192" spans="4:4" x14ac:dyDescent="0.4">
      <c r="D192" s="94" t="str">
        <f t="array" aca="1" ref="D192" ca="1">HYPERLINK(IFERROR("#'"&amp;TEXT(INDEX(MID(Contents,FIND("]",Contents)+1,30),ROW(A187)),"")&amp;"'!B2",""),IFERROR(INDIRECT("'"&amp;TEXT(INDEX(MID(Contents,FIND("]",Contents)+1,30),ROW(A187)),"")&amp;"'!B2")&amp;" "&amp;INDIRECT("'"&amp;TEXT(INDEX(MID(Contents,FIND("]",Contents)+1,30),ROW(A187)),"")&amp;"'!C2"),""))</f>
        <v/>
      </c>
    </row>
    <row r="193" spans="4:4" x14ac:dyDescent="0.4">
      <c r="D193" s="94" t="str">
        <f t="array" aca="1" ref="D193" ca="1">HYPERLINK(IFERROR("#'"&amp;TEXT(INDEX(MID(Contents,FIND("]",Contents)+1,30),ROW(A188)),"")&amp;"'!B2",""),IFERROR(INDIRECT("'"&amp;TEXT(INDEX(MID(Contents,FIND("]",Contents)+1,30),ROW(A188)),"")&amp;"'!B2")&amp;" "&amp;INDIRECT("'"&amp;TEXT(INDEX(MID(Contents,FIND("]",Contents)+1,30),ROW(A188)),"")&amp;"'!C2"),""))</f>
        <v/>
      </c>
    </row>
    <row r="194" spans="4:4" x14ac:dyDescent="0.4">
      <c r="D194" s="94" t="str">
        <f t="array" aca="1" ref="D194" ca="1">HYPERLINK(IFERROR("#'"&amp;TEXT(INDEX(MID(Contents,FIND("]",Contents)+1,30),ROW(A189)),"")&amp;"'!B2",""),IFERROR(INDIRECT("'"&amp;TEXT(INDEX(MID(Contents,FIND("]",Contents)+1,30),ROW(A189)),"")&amp;"'!B2")&amp;" "&amp;INDIRECT("'"&amp;TEXT(INDEX(MID(Contents,FIND("]",Contents)+1,30),ROW(A189)),"")&amp;"'!C2"),""))</f>
        <v/>
      </c>
    </row>
    <row r="195" spans="4:4" x14ac:dyDescent="0.4">
      <c r="D195" s="94" t="str">
        <f t="array" aca="1" ref="D195" ca="1">HYPERLINK(IFERROR("#'"&amp;TEXT(INDEX(MID(Contents,FIND("]",Contents)+1,30),ROW(A190)),"")&amp;"'!B2",""),IFERROR(INDIRECT("'"&amp;TEXT(INDEX(MID(Contents,FIND("]",Contents)+1,30),ROW(A190)),"")&amp;"'!B2")&amp;" "&amp;INDIRECT("'"&amp;TEXT(INDEX(MID(Contents,FIND("]",Contents)+1,30),ROW(A190)),"")&amp;"'!C2"),""))</f>
        <v/>
      </c>
    </row>
    <row r="196" spans="4:4" x14ac:dyDescent="0.4">
      <c r="D196" s="94" t="str">
        <f t="array" aca="1" ref="D196" ca="1">HYPERLINK(IFERROR("#'"&amp;TEXT(INDEX(MID(Contents,FIND("]",Contents)+1,30),ROW(A191)),"")&amp;"'!B2",""),IFERROR(INDIRECT("'"&amp;TEXT(INDEX(MID(Contents,FIND("]",Contents)+1,30),ROW(A191)),"")&amp;"'!B2")&amp;" "&amp;INDIRECT("'"&amp;TEXT(INDEX(MID(Contents,FIND("]",Contents)+1,30),ROW(A191)),"")&amp;"'!C2"),""))</f>
        <v/>
      </c>
    </row>
    <row r="197" spans="4:4" x14ac:dyDescent="0.4">
      <c r="D197" s="94" t="str">
        <f t="array" aca="1" ref="D197" ca="1">HYPERLINK(IFERROR("#'"&amp;TEXT(INDEX(MID(Contents,FIND("]",Contents)+1,30),ROW(A192)),"")&amp;"'!B2",""),IFERROR(INDIRECT("'"&amp;TEXT(INDEX(MID(Contents,FIND("]",Contents)+1,30),ROW(A192)),"")&amp;"'!B2")&amp;" "&amp;INDIRECT("'"&amp;TEXT(INDEX(MID(Contents,FIND("]",Contents)+1,30),ROW(A192)),"")&amp;"'!C2"),""))</f>
        <v/>
      </c>
    </row>
    <row r="198" spans="4:4" x14ac:dyDescent="0.4">
      <c r="D198" s="94" t="str">
        <f t="array" aca="1" ref="D198" ca="1">HYPERLINK(IFERROR("#'"&amp;TEXT(INDEX(MID(Contents,FIND("]",Contents)+1,30),ROW(A193)),"")&amp;"'!B2",""),IFERROR(INDIRECT("'"&amp;TEXT(INDEX(MID(Contents,FIND("]",Contents)+1,30),ROW(A193)),"")&amp;"'!B2")&amp;" "&amp;INDIRECT("'"&amp;TEXT(INDEX(MID(Contents,FIND("]",Contents)+1,30),ROW(A193)),"")&amp;"'!C2"),""))</f>
        <v/>
      </c>
    </row>
    <row r="199" spans="4:4" x14ac:dyDescent="0.4">
      <c r="D199" s="94" t="str">
        <f t="array" aca="1" ref="D199" ca="1">HYPERLINK(IFERROR("#'"&amp;TEXT(INDEX(MID(Contents,FIND("]",Contents)+1,30),ROW(A194)),"")&amp;"'!B2",""),IFERROR(INDIRECT("'"&amp;TEXT(INDEX(MID(Contents,FIND("]",Contents)+1,30),ROW(A194)),"")&amp;"'!B2")&amp;" "&amp;INDIRECT("'"&amp;TEXT(INDEX(MID(Contents,FIND("]",Contents)+1,30),ROW(A194)),"")&amp;"'!C2"),""))</f>
        <v/>
      </c>
    </row>
    <row r="200" spans="4:4" x14ac:dyDescent="0.4">
      <c r="D200" s="94" t="str">
        <f t="array" aca="1" ref="D200" ca="1">HYPERLINK(IFERROR("#'"&amp;TEXT(INDEX(MID(Contents,FIND("]",Contents)+1,30),ROW(A195)),"")&amp;"'!B2",""),IFERROR(INDIRECT("'"&amp;TEXT(INDEX(MID(Contents,FIND("]",Contents)+1,30),ROW(A195)),"")&amp;"'!B2")&amp;" "&amp;INDIRECT("'"&amp;TEXT(INDEX(MID(Contents,FIND("]",Contents)+1,30),ROW(A195)),"")&amp;"'!C2"),""))</f>
        <v/>
      </c>
    </row>
    <row r="201" spans="4:4" x14ac:dyDescent="0.4">
      <c r="D201" s="94" t="str">
        <f t="array" aca="1" ref="D201" ca="1">HYPERLINK(IFERROR("#'"&amp;TEXT(INDEX(MID(Contents,FIND("]",Contents)+1,30),ROW(A196)),"")&amp;"'!B2",""),IFERROR(INDIRECT("'"&amp;TEXT(INDEX(MID(Contents,FIND("]",Contents)+1,30),ROW(A196)),"")&amp;"'!B2")&amp;" "&amp;INDIRECT("'"&amp;TEXT(INDEX(MID(Contents,FIND("]",Contents)+1,30),ROW(A196)),"")&amp;"'!C2"),""))</f>
        <v/>
      </c>
    </row>
    <row r="202" spans="4:4" x14ac:dyDescent="0.4">
      <c r="D202" s="94" t="str">
        <f t="array" aca="1" ref="D202" ca="1">HYPERLINK(IFERROR("#'"&amp;TEXT(INDEX(MID(Contents,FIND("]",Contents)+1,30),ROW(A197)),"")&amp;"'!B2",""),IFERROR(INDIRECT("'"&amp;TEXT(INDEX(MID(Contents,FIND("]",Contents)+1,30),ROW(A197)),"")&amp;"'!B2")&amp;" "&amp;INDIRECT("'"&amp;TEXT(INDEX(MID(Contents,FIND("]",Contents)+1,30),ROW(A197)),"")&amp;"'!C2"),""))</f>
        <v/>
      </c>
    </row>
    <row r="203" spans="4:4" x14ac:dyDescent="0.4">
      <c r="D203" s="94" t="str">
        <f t="array" aca="1" ref="D203" ca="1">HYPERLINK(IFERROR("#'"&amp;TEXT(INDEX(MID(Contents,FIND("]",Contents)+1,30),ROW(A198)),"")&amp;"'!B2",""),IFERROR(INDIRECT("'"&amp;TEXT(INDEX(MID(Contents,FIND("]",Contents)+1,30),ROW(A198)),"")&amp;"'!B2")&amp;" "&amp;INDIRECT("'"&amp;TEXT(INDEX(MID(Contents,FIND("]",Contents)+1,30),ROW(A198)),"")&amp;"'!C2"),""))</f>
        <v/>
      </c>
    </row>
    <row r="204" spans="4:4" x14ac:dyDescent="0.4">
      <c r="D204" s="94" t="str">
        <f t="array" aca="1" ref="D204" ca="1">HYPERLINK(IFERROR("#'"&amp;TEXT(INDEX(MID(Contents,FIND("]",Contents)+1,30),ROW(A199)),"")&amp;"'!B2",""),IFERROR(INDIRECT("'"&amp;TEXT(INDEX(MID(Contents,FIND("]",Contents)+1,30),ROW(A199)),"")&amp;"'!B2")&amp;" "&amp;INDIRECT("'"&amp;TEXT(INDEX(MID(Contents,FIND("]",Contents)+1,30),ROW(A199)),"")&amp;"'!C2"),""))</f>
        <v/>
      </c>
    </row>
    <row r="205" spans="4:4" x14ac:dyDescent="0.4">
      <c r="D205" s="94" t="str">
        <f t="array" aca="1" ref="D205" ca="1">HYPERLINK(IFERROR("#'"&amp;TEXT(INDEX(MID(Contents,FIND("]",Contents)+1,30),ROW(A200)),"")&amp;"'!B2",""),IFERROR(INDIRECT("'"&amp;TEXT(INDEX(MID(Contents,FIND("]",Contents)+1,30),ROW(A200)),"")&amp;"'!B2")&amp;" "&amp;INDIRECT("'"&amp;TEXT(INDEX(MID(Contents,FIND("]",Contents)+1,30),ROW(A200)),"")&amp;"'!C2"),""))</f>
        <v/>
      </c>
    </row>
    <row r="206" spans="4:4" x14ac:dyDescent="0.4">
      <c r="D206" s="94" t="str">
        <f t="array" aca="1" ref="D206" ca="1">HYPERLINK(IFERROR("#'"&amp;TEXT(INDEX(MID(Contents,FIND("]",Contents)+1,30),ROW(A201)),"")&amp;"'!B2",""),IFERROR(INDIRECT("'"&amp;TEXT(INDEX(MID(Contents,FIND("]",Contents)+1,30),ROW(A201)),"")&amp;"'!B2")&amp;" "&amp;INDIRECT("'"&amp;TEXT(INDEX(MID(Contents,FIND("]",Contents)+1,30),ROW(A201)),"")&amp;"'!C2"),""))</f>
        <v/>
      </c>
    </row>
    <row r="207" spans="4:4" x14ac:dyDescent="0.4">
      <c r="D207" s="94" t="str">
        <f t="array" aca="1" ref="D207" ca="1">HYPERLINK(IFERROR("#'"&amp;TEXT(INDEX(MID(Contents,FIND("]",Contents)+1,30),ROW(A202)),"")&amp;"'!B2",""),IFERROR(INDIRECT("'"&amp;TEXT(INDEX(MID(Contents,FIND("]",Contents)+1,30),ROW(A202)),"")&amp;"'!B2")&amp;" "&amp;INDIRECT("'"&amp;TEXT(INDEX(MID(Contents,FIND("]",Contents)+1,30),ROW(A202)),"")&amp;"'!C2"),""))</f>
        <v/>
      </c>
    </row>
    <row r="208" spans="4:4" x14ac:dyDescent="0.4">
      <c r="D208" s="94" t="str">
        <f t="array" aca="1" ref="D208" ca="1">HYPERLINK(IFERROR("#'"&amp;TEXT(INDEX(MID(Contents,FIND("]",Contents)+1,30),ROW(A203)),"")&amp;"'!B2",""),IFERROR(INDIRECT("'"&amp;TEXT(INDEX(MID(Contents,FIND("]",Contents)+1,30),ROW(A203)),"")&amp;"'!B2")&amp;" "&amp;INDIRECT("'"&amp;TEXT(INDEX(MID(Contents,FIND("]",Contents)+1,30),ROW(A203)),"")&amp;"'!C2"),""))</f>
        <v/>
      </c>
    </row>
    <row r="209" spans="4:4" x14ac:dyDescent="0.4">
      <c r="D209" s="94" t="str">
        <f t="array" aca="1" ref="D209" ca="1">HYPERLINK(IFERROR("#'"&amp;TEXT(INDEX(MID(Contents,FIND("]",Contents)+1,30),ROW(A204)),"")&amp;"'!B2",""),IFERROR(INDIRECT("'"&amp;TEXT(INDEX(MID(Contents,FIND("]",Contents)+1,30),ROW(A204)),"")&amp;"'!B2")&amp;" "&amp;INDIRECT("'"&amp;TEXT(INDEX(MID(Contents,FIND("]",Contents)+1,30),ROW(A204)),"")&amp;"'!C2"),""))</f>
        <v/>
      </c>
    </row>
    <row r="210" spans="4:4" x14ac:dyDescent="0.4">
      <c r="D210" s="94" t="str">
        <f t="array" aca="1" ref="D210" ca="1">HYPERLINK(IFERROR("#'"&amp;TEXT(INDEX(MID(Contents,FIND("]",Contents)+1,30),ROW(A205)),"")&amp;"'!B2",""),IFERROR(INDIRECT("'"&amp;TEXT(INDEX(MID(Contents,FIND("]",Contents)+1,30),ROW(A205)),"")&amp;"'!B2")&amp;" "&amp;INDIRECT("'"&amp;TEXT(INDEX(MID(Contents,FIND("]",Contents)+1,30),ROW(A205)),"")&amp;"'!C2"),""))</f>
        <v/>
      </c>
    </row>
    <row r="211" spans="4:4" x14ac:dyDescent="0.4">
      <c r="D211" s="94" t="str">
        <f t="array" aca="1" ref="D211" ca="1">HYPERLINK(IFERROR("#'"&amp;TEXT(INDEX(MID(Contents,FIND("]",Contents)+1,30),ROW(A206)),"")&amp;"'!B2",""),IFERROR(INDIRECT("'"&amp;TEXT(INDEX(MID(Contents,FIND("]",Contents)+1,30),ROW(A206)),"")&amp;"'!B2")&amp;" "&amp;INDIRECT("'"&amp;TEXT(INDEX(MID(Contents,FIND("]",Contents)+1,30),ROW(A206)),"")&amp;"'!C2"),""))</f>
        <v/>
      </c>
    </row>
    <row r="212" spans="4:4" x14ac:dyDescent="0.4">
      <c r="D212" s="94" t="str">
        <f t="array" aca="1" ref="D212" ca="1">HYPERLINK(IFERROR("#'"&amp;TEXT(INDEX(MID(Contents,FIND("]",Contents)+1,30),ROW(A207)),"")&amp;"'!B2",""),IFERROR(INDIRECT("'"&amp;TEXT(INDEX(MID(Contents,FIND("]",Contents)+1,30),ROW(A207)),"")&amp;"'!B2")&amp;" "&amp;INDIRECT("'"&amp;TEXT(INDEX(MID(Contents,FIND("]",Contents)+1,30),ROW(A207)),"")&amp;"'!C2"),""))</f>
        <v/>
      </c>
    </row>
    <row r="213" spans="4:4" x14ac:dyDescent="0.4">
      <c r="D213" s="94" t="str">
        <f t="array" aca="1" ref="D213" ca="1">HYPERLINK(IFERROR("#'"&amp;TEXT(INDEX(MID(Contents,FIND("]",Contents)+1,30),ROW(A208)),"")&amp;"'!B2",""),IFERROR(INDIRECT("'"&amp;TEXT(INDEX(MID(Contents,FIND("]",Contents)+1,30),ROW(A208)),"")&amp;"'!B2")&amp;" "&amp;INDIRECT("'"&amp;TEXT(INDEX(MID(Contents,FIND("]",Contents)+1,30),ROW(A208)),"")&amp;"'!C2"),""))</f>
        <v/>
      </c>
    </row>
    <row r="214" spans="4:4" x14ac:dyDescent="0.4">
      <c r="D214" s="94" t="str">
        <f t="array" aca="1" ref="D214" ca="1">HYPERLINK(IFERROR("#'"&amp;TEXT(INDEX(MID(Contents,FIND("]",Contents)+1,30),ROW(A209)),"")&amp;"'!B2",""),IFERROR(INDIRECT("'"&amp;TEXT(INDEX(MID(Contents,FIND("]",Contents)+1,30),ROW(A209)),"")&amp;"'!B2")&amp;" "&amp;INDIRECT("'"&amp;TEXT(INDEX(MID(Contents,FIND("]",Contents)+1,30),ROW(A209)),"")&amp;"'!C2"),""))</f>
        <v/>
      </c>
    </row>
    <row r="215" spans="4:4" x14ac:dyDescent="0.4">
      <c r="D215" s="94" t="str">
        <f t="array" aca="1" ref="D215" ca="1">HYPERLINK(IFERROR("#'"&amp;TEXT(INDEX(MID(Contents,FIND("]",Contents)+1,30),ROW(A210)),"")&amp;"'!B2",""),IFERROR(INDIRECT("'"&amp;TEXT(INDEX(MID(Contents,FIND("]",Contents)+1,30),ROW(A210)),"")&amp;"'!B2")&amp;" "&amp;INDIRECT("'"&amp;TEXT(INDEX(MID(Contents,FIND("]",Contents)+1,30),ROW(A210)),"")&amp;"'!C2"),""))</f>
        <v/>
      </c>
    </row>
    <row r="216" spans="4:4" x14ac:dyDescent="0.4">
      <c r="D216" s="94" t="str">
        <f t="array" aca="1" ref="D216" ca="1">HYPERLINK(IFERROR("#'"&amp;TEXT(INDEX(MID(Contents,FIND("]",Contents)+1,30),ROW(A211)),"")&amp;"'!B2",""),IFERROR(INDIRECT("'"&amp;TEXT(INDEX(MID(Contents,FIND("]",Contents)+1,30),ROW(A211)),"")&amp;"'!B2")&amp;" "&amp;INDIRECT("'"&amp;TEXT(INDEX(MID(Contents,FIND("]",Contents)+1,30),ROW(A211)),"")&amp;"'!C2"),""))</f>
        <v/>
      </c>
    </row>
    <row r="217" spans="4:4" x14ac:dyDescent="0.4">
      <c r="D217" s="94" t="str">
        <f t="array" aca="1" ref="D217" ca="1">HYPERLINK(IFERROR("#'"&amp;TEXT(INDEX(MID(Contents,FIND("]",Contents)+1,30),ROW(A212)),"")&amp;"'!B2",""),IFERROR(INDIRECT("'"&amp;TEXT(INDEX(MID(Contents,FIND("]",Contents)+1,30),ROW(A212)),"")&amp;"'!B2")&amp;" "&amp;INDIRECT("'"&amp;TEXT(INDEX(MID(Contents,FIND("]",Contents)+1,30),ROW(A212)),"")&amp;"'!C2"),""))</f>
        <v/>
      </c>
    </row>
    <row r="218" spans="4:4" x14ac:dyDescent="0.4">
      <c r="D218" s="94" t="str">
        <f t="array" aca="1" ref="D218" ca="1">HYPERLINK(IFERROR("#'"&amp;TEXT(INDEX(MID(Contents,FIND("]",Contents)+1,30),ROW(A213)),"")&amp;"'!B2",""),IFERROR(INDIRECT("'"&amp;TEXT(INDEX(MID(Contents,FIND("]",Contents)+1,30),ROW(A213)),"")&amp;"'!B2")&amp;" "&amp;INDIRECT("'"&amp;TEXT(INDEX(MID(Contents,FIND("]",Contents)+1,30),ROW(A213)),"")&amp;"'!C2"),""))</f>
        <v/>
      </c>
    </row>
    <row r="219" spans="4:4" x14ac:dyDescent="0.4">
      <c r="D219" s="94" t="str">
        <f t="array" aca="1" ref="D219" ca="1">HYPERLINK(IFERROR("#'"&amp;TEXT(INDEX(MID(Contents,FIND("]",Contents)+1,30),ROW(A214)),"")&amp;"'!B2",""),IFERROR(INDIRECT("'"&amp;TEXT(INDEX(MID(Contents,FIND("]",Contents)+1,30),ROW(A214)),"")&amp;"'!B2")&amp;" "&amp;INDIRECT("'"&amp;TEXT(INDEX(MID(Contents,FIND("]",Contents)+1,30),ROW(A214)),"")&amp;"'!C2"),""))</f>
        <v/>
      </c>
    </row>
    <row r="220" spans="4:4" x14ac:dyDescent="0.4">
      <c r="D220" s="94" t="str">
        <f t="array" aca="1" ref="D220" ca="1">HYPERLINK(IFERROR("#'"&amp;TEXT(INDEX(MID(Contents,FIND("]",Contents)+1,30),ROW(A215)),"")&amp;"'!B2",""),IFERROR(INDIRECT("'"&amp;TEXT(INDEX(MID(Contents,FIND("]",Contents)+1,30),ROW(A215)),"")&amp;"'!B2")&amp;" "&amp;INDIRECT("'"&amp;TEXT(INDEX(MID(Contents,FIND("]",Contents)+1,30),ROW(A215)),"")&amp;"'!C2"),""))</f>
        <v/>
      </c>
    </row>
    <row r="221" spans="4:4" x14ac:dyDescent="0.4">
      <c r="D221" s="94" t="str">
        <f t="array" aca="1" ref="D221" ca="1">HYPERLINK(IFERROR("#'"&amp;TEXT(INDEX(MID(Contents,FIND("]",Contents)+1,30),ROW(A216)),"")&amp;"'!B2",""),IFERROR(INDIRECT("'"&amp;TEXT(INDEX(MID(Contents,FIND("]",Contents)+1,30),ROW(A216)),"")&amp;"'!B2")&amp;" "&amp;INDIRECT("'"&amp;TEXT(INDEX(MID(Contents,FIND("]",Contents)+1,30),ROW(A216)),"")&amp;"'!C2"),""))</f>
        <v/>
      </c>
    </row>
    <row r="222" spans="4:4" x14ac:dyDescent="0.4">
      <c r="D222" s="94" t="str">
        <f t="array" aca="1" ref="D222" ca="1">HYPERLINK(IFERROR("#'"&amp;TEXT(INDEX(MID(Contents,FIND("]",Contents)+1,30),ROW(A217)),"")&amp;"'!B2",""),IFERROR(INDIRECT("'"&amp;TEXT(INDEX(MID(Contents,FIND("]",Contents)+1,30),ROW(A217)),"")&amp;"'!B2")&amp;" "&amp;INDIRECT("'"&amp;TEXT(INDEX(MID(Contents,FIND("]",Contents)+1,30),ROW(A217)),"")&amp;"'!C2"),""))</f>
        <v/>
      </c>
    </row>
    <row r="223" spans="4:4" x14ac:dyDescent="0.4">
      <c r="D223" s="94" t="str">
        <f t="array" aca="1" ref="D223" ca="1">HYPERLINK(IFERROR("#'"&amp;TEXT(INDEX(MID(Contents,FIND("]",Contents)+1,30),ROW(A218)),"")&amp;"'!B2",""),IFERROR(INDIRECT("'"&amp;TEXT(INDEX(MID(Contents,FIND("]",Contents)+1,30),ROW(A218)),"")&amp;"'!B2")&amp;" "&amp;INDIRECT("'"&amp;TEXT(INDEX(MID(Contents,FIND("]",Contents)+1,30),ROW(A218)),"")&amp;"'!C2"),""))</f>
        <v/>
      </c>
    </row>
    <row r="224" spans="4:4" x14ac:dyDescent="0.4">
      <c r="D224" s="94" t="str">
        <f t="array" aca="1" ref="D224" ca="1">HYPERLINK(IFERROR("#'"&amp;TEXT(INDEX(MID(Contents,FIND("]",Contents)+1,30),ROW(A219)),"")&amp;"'!B2",""),IFERROR(INDIRECT("'"&amp;TEXT(INDEX(MID(Contents,FIND("]",Contents)+1,30),ROW(A219)),"")&amp;"'!B2")&amp;" "&amp;INDIRECT("'"&amp;TEXT(INDEX(MID(Contents,FIND("]",Contents)+1,30),ROW(A219)),"")&amp;"'!C2"),""))</f>
        <v/>
      </c>
    </row>
    <row r="225" spans="4:4" x14ac:dyDescent="0.4">
      <c r="D225" s="94" t="str">
        <f t="array" aca="1" ref="D225" ca="1">HYPERLINK(IFERROR("#'"&amp;TEXT(INDEX(MID(Contents,FIND("]",Contents)+1,30),ROW(A220)),"")&amp;"'!B2",""),IFERROR(INDIRECT("'"&amp;TEXT(INDEX(MID(Contents,FIND("]",Contents)+1,30),ROW(A220)),"")&amp;"'!B2")&amp;" "&amp;INDIRECT("'"&amp;TEXT(INDEX(MID(Contents,FIND("]",Contents)+1,30),ROW(A220)),"")&amp;"'!C2"),""))</f>
        <v/>
      </c>
    </row>
    <row r="226" spans="4:4" x14ac:dyDescent="0.4">
      <c r="D226" s="94" t="str">
        <f t="array" aca="1" ref="D226" ca="1">HYPERLINK(IFERROR("#'"&amp;TEXT(INDEX(MID(Contents,FIND("]",Contents)+1,30),ROW(A221)),"")&amp;"'!B2",""),IFERROR(INDIRECT("'"&amp;TEXT(INDEX(MID(Contents,FIND("]",Contents)+1,30),ROW(A221)),"")&amp;"'!B2")&amp;" "&amp;INDIRECT("'"&amp;TEXT(INDEX(MID(Contents,FIND("]",Contents)+1,30),ROW(A221)),"")&amp;"'!C2"),""))</f>
        <v/>
      </c>
    </row>
    <row r="227" spans="4:4" x14ac:dyDescent="0.4">
      <c r="D227" s="94" t="str">
        <f t="array" aca="1" ref="D227" ca="1">HYPERLINK(IFERROR("#'"&amp;TEXT(INDEX(MID(Contents,FIND("]",Contents)+1,30),ROW(A222)),"")&amp;"'!B2",""),IFERROR(INDIRECT("'"&amp;TEXT(INDEX(MID(Contents,FIND("]",Contents)+1,30),ROW(A222)),"")&amp;"'!B2")&amp;" "&amp;INDIRECT("'"&amp;TEXT(INDEX(MID(Contents,FIND("]",Contents)+1,30),ROW(A222)),"")&amp;"'!C2"),""))</f>
        <v/>
      </c>
    </row>
    <row r="228" spans="4:4" x14ac:dyDescent="0.4">
      <c r="D228" s="94" t="str">
        <f t="array" aca="1" ref="D228" ca="1">HYPERLINK(IFERROR("#'"&amp;TEXT(INDEX(MID(Contents,FIND("]",Contents)+1,30),ROW(A223)),"")&amp;"'!B2",""),IFERROR(INDIRECT("'"&amp;TEXT(INDEX(MID(Contents,FIND("]",Contents)+1,30),ROW(A223)),"")&amp;"'!B2")&amp;" "&amp;INDIRECT("'"&amp;TEXT(INDEX(MID(Contents,FIND("]",Contents)+1,30),ROW(A223)),"")&amp;"'!C2"),""))</f>
        <v/>
      </c>
    </row>
    <row r="229" spans="4:4" x14ac:dyDescent="0.4">
      <c r="D229" s="94" t="str">
        <f t="array" aca="1" ref="D229" ca="1">HYPERLINK(IFERROR("#'"&amp;TEXT(INDEX(MID(Contents,FIND("]",Contents)+1,30),ROW(A224)),"")&amp;"'!B2",""),IFERROR(INDIRECT("'"&amp;TEXT(INDEX(MID(Contents,FIND("]",Contents)+1,30),ROW(A224)),"")&amp;"'!B2")&amp;" "&amp;INDIRECT("'"&amp;TEXT(INDEX(MID(Contents,FIND("]",Contents)+1,30),ROW(A224)),"")&amp;"'!C2"),""))</f>
        <v/>
      </c>
    </row>
    <row r="230" spans="4:4" x14ac:dyDescent="0.4">
      <c r="D230" s="94" t="str">
        <f t="array" aca="1" ref="D230" ca="1">HYPERLINK(IFERROR("#'"&amp;TEXT(INDEX(MID(Contents,FIND("]",Contents)+1,30),ROW(A225)),"")&amp;"'!B2",""),IFERROR(INDIRECT("'"&amp;TEXT(INDEX(MID(Contents,FIND("]",Contents)+1,30),ROW(A225)),"")&amp;"'!B2")&amp;" "&amp;INDIRECT("'"&amp;TEXT(INDEX(MID(Contents,FIND("]",Contents)+1,30),ROW(A225)),"")&amp;"'!C2"),""))</f>
        <v/>
      </c>
    </row>
    <row r="231" spans="4:4" x14ac:dyDescent="0.4">
      <c r="D231" s="94" t="str">
        <f t="array" aca="1" ref="D231" ca="1">HYPERLINK(IFERROR("#'"&amp;TEXT(INDEX(MID(Contents,FIND("]",Contents)+1,30),ROW(A226)),"")&amp;"'!B2",""),IFERROR(INDIRECT("'"&amp;TEXT(INDEX(MID(Contents,FIND("]",Contents)+1,30),ROW(A226)),"")&amp;"'!B2")&amp;" "&amp;INDIRECT("'"&amp;TEXT(INDEX(MID(Contents,FIND("]",Contents)+1,30),ROW(A226)),"")&amp;"'!C2"),""))</f>
        <v/>
      </c>
    </row>
    <row r="232" spans="4:4" x14ac:dyDescent="0.4">
      <c r="D232" s="94" t="str">
        <f t="array" aca="1" ref="D232" ca="1">HYPERLINK(IFERROR("#'"&amp;TEXT(INDEX(MID(Contents,FIND("]",Contents)+1,30),ROW(A227)),"")&amp;"'!B2",""),IFERROR(INDIRECT("'"&amp;TEXT(INDEX(MID(Contents,FIND("]",Contents)+1,30),ROW(A227)),"")&amp;"'!B2")&amp;" "&amp;INDIRECT("'"&amp;TEXT(INDEX(MID(Contents,FIND("]",Contents)+1,30),ROW(A227)),"")&amp;"'!C2"),""))</f>
        <v/>
      </c>
    </row>
    <row r="233" spans="4:4" x14ac:dyDescent="0.4">
      <c r="D233" s="94" t="str">
        <f t="array" aca="1" ref="D233" ca="1">HYPERLINK(IFERROR("#'"&amp;TEXT(INDEX(MID(Contents,FIND("]",Contents)+1,30),ROW(A228)),"")&amp;"'!B2",""),IFERROR(INDIRECT("'"&amp;TEXT(INDEX(MID(Contents,FIND("]",Contents)+1,30),ROW(A228)),"")&amp;"'!B2")&amp;" "&amp;INDIRECT("'"&amp;TEXT(INDEX(MID(Contents,FIND("]",Contents)+1,30),ROW(A228)),"")&amp;"'!C2"),""))</f>
        <v/>
      </c>
    </row>
    <row r="234" spans="4:4" x14ac:dyDescent="0.4">
      <c r="D234" s="94" t="str">
        <f t="array" aca="1" ref="D234" ca="1">HYPERLINK(IFERROR("#'"&amp;TEXT(INDEX(MID(Contents,FIND("]",Contents)+1,30),ROW(A229)),"")&amp;"'!B2",""),IFERROR(INDIRECT("'"&amp;TEXT(INDEX(MID(Contents,FIND("]",Contents)+1,30),ROW(A229)),"")&amp;"'!B2")&amp;" "&amp;INDIRECT("'"&amp;TEXT(INDEX(MID(Contents,FIND("]",Contents)+1,30),ROW(A229)),"")&amp;"'!C2"),""))</f>
        <v/>
      </c>
    </row>
    <row r="235" spans="4:4" x14ac:dyDescent="0.4">
      <c r="D235" s="94" t="str">
        <f t="array" aca="1" ref="D235" ca="1">HYPERLINK(IFERROR("#'"&amp;TEXT(INDEX(MID(Contents,FIND("]",Contents)+1,30),ROW(A230)),"")&amp;"'!B2",""),IFERROR(INDIRECT("'"&amp;TEXT(INDEX(MID(Contents,FIND("]",Contents)+1,30),ROW(A230)),"")&amp;"'!B2")&amp;" "&amp;INDIRECT("'"&amp;TEXT(INDEX(MID(Contents,FIND("]",Contents)+1,30),ROW(A230)),"")&amp;"'!C2"),""))</f>
        <v/>
      </c>
    </row>
    <row r="236" spans="4:4" x14ac:dyDescent="0.4">
      <c r="D236" s="94" t="str">
        <f t="array" aca="1" ref="D236" ca="1">HYPERLINK(IFERROR("#'"&amp;TEXT(INDEX(MID(Contents,FIND("]",Contents)+1,30),ROW(A231)),"")&amp;"'!B2",""),IFERROR(INDIRECT("'"&amp;TEXT(INDEX(MID(Contents,FIND("]",Contents)+1,30),ROW(A231)),"")&amp;"'!B2")&amp;" "&amp;INDIRECT("'"&amp;TEXT(INDEX(MID(Contents,FIND("]",Contents)+1,30),ROW(A231)),"")&amp;"'!C2"),""))</f>
        <v/>
      </c>
    </row>
    <row r="237" spans="4:4" x14ac:dyDescent="0.4">
      <c r="D237" s="94" t="str">
        <f t="array" aca="1" ref="D237" ca="1">HYPERLINK(IFERROR("#'"&amp;TEXT(INDEX(MID(Contents,FIND("]",Contents)+1,30),ROW(A232)),"")&amp;"'!B2",""),IFERROR(INDIRECT("'"&amp;TEXT(INDEX(MID(Contents,FIND("]",Contents)+1,30),ROW(A232)),"")&amp;"'!B2")&amp;" "&amp;INDIRECT("'"&amp;TEXT(INDEX(MID(Contents,FIND("]",Contents)+1,30),ROW(A232)),"")&amp;"'!C2"),""))</f>
        <v/>
      </c>
    </row>
    <row r="238" spans="4:4" x14ac:dyDescent="0.4">
      <c r="D238" s="94" t="str">
        <f t="array" aca="1" ref="D238" ca="1">HYPERLINK(IFERROR("#'"&amp;TEXT(INDEX(MID(Contents,FIND("]",Contents)+1,30),ROW(A233)),"")&amp;"'!B2",""),IFERROR(INDIRECT("'"&amp;TEXT(INDEX(MID(Contents,FIND("]",Contents)+1,30),ROW(A233)),"")&amp;"'!B2")&amp;" "&amp;INDIRECT("'"&amp;TEXT(INDEX(MID(Contents,FIND("]",Contents)+1,30),ROW(A233)),"")&amp;"'!C2"),""))</f>
        <v/>
      </c>
    </row>
    <row r="239" spans="4:4" x14ac:dyDescent="0.4">
      <c r="D239" s="94" t="str">
        <f t="array" aca="1" ref="D239" ca="1">HYPERLINK(IFERROR("#'"&amp;TEXT(INDEX(MID(Contents,FIND("]",Contents)+1,30),ROW(A234)),"")&amp;"'!B2",""),IFERROR(INDIRECT("'"&amp;TEXT(INDEX(MID(Contents,FIND("]",Contents)+1,30),ROW(A234)),"")&amp;"'!B2")&amp;" "&amp;INDIRECT("'"&amp;TEXT(INDEX(MID(Contents,FIND("]",Contents)+1,30),ROW(A234)),"")&amp;"'!C2"),""))</f>
        <v/>
      </c>
    </row>
    <row r="240" spans="4:4" x14ac:dyDescent="0.4">
      <c r="D240" s="94" t="str">
        <f t="array" aca="1" ref="D240" ca="1">HYPERLINK(IFERROR("#'"&amp;TEXT(INDEX(MID(Contents,FIND("]",Contents)+1,30),ROW(A235)),"")&amp;"'!B2",""),IFERROR(INDIRECT("'"&amp;TEXT(INDEX(MID(Contents,FIND("]",Contents)+1,30),ROW(A235)),"")&amp;"'!B2")&amp;" "&amp;INDIRECT("'"&amp;TEXT(INDEX(MID(Contents,FIND("]",Contents)+1,30),ROW(A235)),"")&amp;"'!C2"),""))</f>
        <v/>
      </c>
    </row>
    <row r="241" spans="4:4" x14ac:dyDescent="0.4">
      <c r="D241" s="94" t="str">
        <f t="array" aca="1" ref="D241" ca="1">HYPERLINK(IFERROR("#'"&amp;TEXT(INDEX(MID(Contents,FIND("]",Contents)+1,30),ROW(A236)),"")&amp;"'!B2",""),IFERROR(INDIRECT("'"&amp;TEXT(INDEX(MID(Contents,FIND("]",Contents)+1,30),ROW(A236)),"")&amp;"'!B2")&amp;" "&amp;INDIRECT("'"&amp;TEXT(INDEX(MID(Contents,FIND("]",Contents)+1,30),ROW(A236)),"")&amp;"'!C2"),""))</f>
        <v/>
      </c>
    </row>
    <row r="242" spans="4:4" x14ac:dyDescent="0.4">
      <c r="D242" s="94" t="str">
        <f t="array" aca="1" ref="D242" ca="1">HYPERLINK(IFERROR("#'"&amp;TEXT(INDEX(MID(Contents,FIND("]",Contents)+1,30),ROW(A237)),"")&amp;"'!B2",""),IFERROR(INDIRECT("'"&amp;TEXT(INDEX(MID(Contents,FIND("]",Contents)+1,30),ROW(A237)),"")&amp;"'!B2")&amp;" "&amp;INDIRECT("'"&amp;TEXT(INDEX(MID(Contents,FIND("]",Contents)+1,30),ROW(A237)),"")&amp;"'!C2"),""))</f>
        <v/>
      </c>
    </row>
    <row r="243" spans="4:4" x14ac:dyDescent="0.4">
      <c r="D243" s="94" t="str">
        <f t="array" aca="1" ref="D243" ca="1">HYPERLINK(IFERROR("#'"&amp;TEXT(INDEX(MID(Contents,FIND("]",Contents)+1,30),ROW(A238)),"")&amp;"'!B2",""),IFERROR(INDIRECT("'"&amp;TEXT(INDEX(MID(Contents,FIND("]",Contents)+1,30),ROW(A238)),"")&amp;"'!B2")&amp;" "&amp;INDIRECT("'"&amp;TEXT(INDEX(MID(Contents,FIND("]",Contents)+1,30),ROW(A238)),"")&amp;"'!C2"),""))</f>
        <v/>
      </c>
    </row>
    <row r="244" spans="4:4" x14ac:dyDescent="0.4">
      <c r="D244" s="94" t="str">
        <f t="array" aca="1" ref="D244" ca="1">HYPERLINK(IFERROR("#'"&amp;TEXT(INDEX(MID(Contents,FIND("]",Contents)+1,30),ROW(A239)),"")&amp;"'!B2",""),IFERROR(INDIRECT("'"&amp;TEXT(INDEX(MID(Contents,FIND("]",Contents)+1,30),ROW(A239)),"")&amp;"'!B2")&amp;" "&amp;INDIRECT("'"&amp;TEXT(INDEX(MID(Contents,FIND("]",Contents)+1,30),ROW(A239)),"")&amp;"'!C2"),""))</f>
        <v/>
      </c>
    </row>
    <row r="245" spans="4:4" x14ac:dyDescent="0.4">
      <c r="D245" s="94" t="str">
        <f t="array" aca="1" ref="D245" ca="1">HYPERLINK(IFERROR("#'"&amp;TEXT(INDEX(MID(Contents,FIND("]",Contents)+1,30),ROW(A240)),"")&amp;"'!B2",""),IFERROR(INDIRECT("'"&amp;TEXT(INDEX(MID(Contents,FIND("]",Contents)+1,30),ROW(A240)),"")&amp;"'!B2")&amp;" "&amp;INDIRECT("'"&amp;TEXT(INDEX(MID(Contents,FIND("]",Contents)+1,30),ROW(A240)),"")&amp;"'!C2"),""))</f>
        <v/>
      </c>
    </row>
    <row r="246" spans="4:4" x14ac:dyDescent="0.4">
      <c r="D246" s="94" t="str">
        <f t="array" aca="1" ref="D246" ca="1">HYPERLINK(IFERROR("#'"&amp;TEXT(INDEX(MID(Contents,FIND("]",Contents)+1,30),ROW(A241)),"")&amp;"'!B2",""),IFERROR(INDIRECT("'"&amp;TEXT(INDEX(MID(Contents,FIND("]",Contents)+1,30),ROW(A241)),"")&amp;"'!B2")&amp;" "&amp;INDIRECT("'"&amp;TEXT(INDEX(MID(Contents,FIND("]",Contents)+1,30),ROW(A241)),"")&amp;"'!C2"),""))</f>
        <v/>
      </c>
    </row>
    <row r="247" spans="4:4" x14ac:dyDescent="0.4">
      <c r="D247" s="94" t="str">
        <f t="array" aca="1" ref="D247" ca="1">HYPERLINK(IFERROR("#'"&amp;TEXT(INDEX(MID(Contents,FIND("]",Contents)+1,30),ROW(A242)),"")&amp;"'!B2",""),IFERROR(INDIRECT("'"&amp;TEXT(INDEX(MID(Contents,FIND("]",Contents)+1,30),ROW(A242)),"")&amp;"'!B2")&amp;" "&amp;INDIRECT("'"&amp;TEXT(INDEX(MID(Contents,FIND("]",Contents)+1,30),ROW(A242)),"")&amp;"'!C2"),""))</f>
        <v/>
      </c>
    </row>
    <row r="248" spans="4:4" x14ac:dyDescent="0.4">
      <c r="D248" s="94" t="str">
        <f t="array" aca="1" ref="D248" ca="1">HYPERLINK(IFERROR("#'"&amp;TEXT(INDEX(MID(Contents,FIND("]",Contents)+1,30),ROW(A243)),"")&amp;"'!B2",""),IFERROR(INDIRECT("'"&amp;TEXT(INDEX(MID(Contents,FIND("]",Contents)+1,30),ROW(A243)),"")&amp;"'!B2")&amp;" "&amp;INDIRECT("'"&amp;TEXT(INDEX(MID(Contents,FIND("]",Contents)+1,30),ROW(A243)),"")&amp;"'!C2"),""))</f>
        <v/>
      </c>
    </row>
    <row r="249" spans="4:4" x14ac:dyDescent="0.4">
      <c r="D249" s="94" t="str">
        <f t="array" aca="1" ref="D249" ca="1">HYPERLINK(IFERROR("#'"&amp;TEXT(INDEX(MID(Contents,FIND("]",Contents)+1,30),ROW(A244)),"")&amp;"'!B2",""),IFERROR(INDIRECT("'"&amp;TEXT(INDEX(MID(Contents,FIND("]",Contents)+1,30),ROW(A244)),"")&amp;"'!B2")&amp;" "&amp;INDIRECT("'"&amp;TEXT(INDEX(MID(Contents,FIND("]",Contents)+1,30),ROW(A244)),"")&amp;"'!C2"),""))</f>
        <v/>
      </c>
    </row>
    <row r="250" spans="4:4" x14ac:dyDescent="0.4">
      <c r="D250" s="94" t="str">
        <f t="array" aca="1" ref="D250" ca="1">HYPERLINK(IFERROR("#'"&amp;TEXT(INDEX(MID(Contents,FIND("]",Contents)+1,30),ROW(A245)),"")&amp;"'!B2",""),IFERROR(INDIRECT("'"&amp;TEXT(INDEX(MID(Contents,FIND("]",Contents)+1,30),ROW(A245)),"")&amp;"'!B2")&amp;" "&amp;INDIRECT("'"&amp;TEXT(INDEX(MID(Contents,FIND("]",Contents)+1,30),ROW(A245)),"")&amp;"'!C2"),""))</f>
        <v/>
      </c>
    </row>
    <row r="251" spans="4:4" x14ac:dyDescent="0.4">
      <c r="D251" s="94" t="str">
        <f t="array" aca="1" ref="D251" ca="1">HYPERLINK(IFERROR("#'"&amp;TEXT(INDEX(MID(Contents,FIND("]",Contents)+1,30),ROW(A246)),"")&amp;"'!B2",""),IFERROR(INDIRECT("'"&amp;TEXT(INDEX(MID(Contents,FIND("]",Contents)+1,30),ROW(A246)),"")&amp;"'!B2")&amp;" "&amp;INDIRECT("'"&amp;TEXT(INDEX(MID(Contents,FIND("]",Contents)+1,30),ROW(A246)),"")&amp;"'!C2"),""))</f>
        <v/>
      </c>
    </row>
    <row r="252" spans="4:4" x14ac:dyDescent="0.4">
      <c r="D252" s="94" t="str">
        <f t="array" aca="1" ref="D252" ca="1">HYPERLINK(IFERROR("#'"&amp;TEXT(INDEX(MID(Contents,FIND("]",Contents)+1,30),ROW(A247)),"")&amp;"'!B2",""),IFERROR(INDIRECT("'"&amp;TEXT(INDEX(MID(Contents,FIND("]",Contents)+1,30),ROW(A247)),"")&amp;"'!B2")&amp;" "&amp;INDIRECT("'"&amp;TEXT(INDEX(MID(Contents,FIND("]",Contents)+1,30),ROW(A247)),"")&amp;"'!C2"),""))</f>
        <v/>
      </c>
    </row>
    <row r="253" spans="4:4" x14ac:dyDescent="0.4">
      <c r="D253" s="94" t="str">
        <f t="array" aca="1" ref="D253" ca="1">HYPERLINK(IFERROR("#'"&amp;TEXT(INDEX(MID(Contents,FIND("]",Contents)+1,30),ROW(A248)),"")&amp;"'!B2",""),IFERROR(INDIRECT("'"&amp;TEXT(INDEX(MID(Contents,FIND("]",Contents)+1,30),ROW(A248)),"")&amp;"'!B2")&amp;" "&amp;INDIRECT("'"&amp;TEXT(INDEX(MID(Contents,FIND("]",Contents)+1,30),ROW(A248)),"")&amp;"'!C2"),""))</f>
        <v/>
      </c>
    </row>
    <row r="254" spans="4:4" x14ac:dyDescent="0.4">
      <c r="D254" s="94" t="str">
        <f t="array" aca="1" ref="D254" ca="1">HYPERLINK(IFERROR("#'"&amp;TEXT(INDEX(MID(Contents,FIND("]",Contents)+1,30),ROW(A249)),"")&amp;"'!B2",""),IFERROR(INDIRECT("'"&amp;TEXT(INDEX(MID(Contents,FIND("]",Contents)+1,30),ROW(A249)),"")&amp;"'!B2")&amp;" "&amp;INDIRECT("'"&amp;TEXT(INDEX(MID(Contents,FIND("]",Contents)+1,30),ROW(A249)),"")&amp;"'!C2"),""))</f>
        <v/>
      </c>
    </row>
    <row r="255" spans="4:4" x14ac:dyDescent="0.4">
      <c r="D255" s="94" t="str">
        <f t="array" aca="1" ref="D255" ca="1">HYPERLINK(IFERROR("#'"&amp;TEXT(INDEX(MID(Contents,FIND("]",Contents)+1,30),ROW(A250)),"")&amp;"'!B2",""),IFERROR(INDIRECT("'"&amp;TEXT(INDEX(MID(Contents,FIND("]",Contents)+1,30),ROW(A250)),"")&amp;"'!B2")&amp;" "&amp;INDIRECT("'"&amp;TEXT(INDEX(MID(Contents,FIND("]",Contents)+1,30),ROW(A250)),"")&amp;"'!C2"),""))</f>
        <v/>
      </c>
    </row>
    <row r="256" spans="4:4" x14ac:dyDescent="0.4">
      <c r="D256" s="94" t="str">
        <f t="array" aca="1" ref="D256" ca="1">HYPERLINK(IFERROR("#'"&amp;TEXT(INDEX(MID(Contents,FIND("]",Contents)+1,30),ROW(A251)),"")&amp;"'!B2",""),IFERROR(INDIRECT("'"&amp;TEXT(INDEX(MID(Contents,FIND("]",Contents)+1,30),ROW(A251)),"")&amp;"'!B2")&amp;" "&amp;INDIRECT("'"&amp;TEXT(INDEX(MID(Contents,FIND("]",Contents)+1,30),ROW(A251)),"")&amp;"'!C2"),""))</f>
        <v/>
      </c>
    </row>
    <row r="257" spans="4:4" x14ac:dyDescent="0.4">
      <c r="D257" s="94" t="str">
        <f t="array" aca="1" ref="D257" ca="1">HYPERLINK(IFERROR("#'"&amp;TEXT(INDEX(MID(Contents,FIND("]",Contents)+1,30),ROW(A252)),"")&amp;"'!B2",""),IFERROR(INDIRECT("'"&amp;TEXT(INDEX(MID(Contents,FIND("]",Contents)+1,30),ROW(A252)),"")&amp;"'!B2")&amp;" "&amp;INDIRECT("'"&amp;TEXT(INDEX(MID(Contents,FIND("]",Contents)+1,30),ROW(A252)),"")&amp;"'!C2"),""))</f>
        <v/>
      </c>
    </row>
    <row r="258" spans="4:4" x14ac:dyDescent="0.4">
      <c r="D258" s="94" t="str">
        <f t="array" aca="1" ref="D258" ca="1">HYPERLINK(IFERROR("#'"&amp;TEXT(INDEX(MID(Contents,FIND("]",Contents)+1,30),ROW(A253)),"")&amp;"'!B2",""),IFERROR(INDIRECT("'"&amp;TEXT(INDEX(MID(Contents,FIND("]",Contents)+1,30),ROW(A253)),"")&amp;"'!B2")&amp;" "&amp;INDIRECT("'"&amp;TEXT(INDEX(MID(Contents,FIND("]",Contents)+1,30),ROW(A253)),"")&amp;"'!C2"),""))</f>
        <v/>
      </c>
    </row>
    <row r="259" spans="4:4" x14ac:dyDescent="0.4">
      <c r="D259" s="94" t="str">
        <f t="array" aca="1" ref="D259" ca="1">HYPERLINK(IFERROR("#'"&amp;TEXT(INDEX(MID(Contents,FIND("]",Contents)+1,30),ROW(A254)),"")&amp;"'!B2",""),IFERROR(INDIRECT("'"&amp;TEXT(INDEX(MID(Contents,FIND("]",Contents)+1,30),ROW(A254)),"")&amp;"'!B2")&amp;" "&amp;INDIRECT("'"&amp;TEXT(INDEX(MID(Contents,FIND("]",Contents)+1,30),ROW(A254)),"")&amp;"'!C2"),""))</f>
        <v/>
      </c>
    </row>
    <row r="260" spans="4:4" x14ac:dyDescent="0.4">
      <c r="D260" s="94" t="str">
        <f t="array" aca="1" ref="D260" ca="1">HYPERLINK(IFERROR("#'"&amp;TEXT(INDEX(MID(Contents,FIND("]",Contents)+1,30),ROW(A255)),"")&amp;"'!B2",""),IFERROR(INDIRECT("'"&amp;TEXT(INDEX(MID(Contents,FIND("]",Contents)+1,30),ROW(A255)),"")&amp;"'!B2")&amp;" "&amp;INDIRECT("'"&amp;TEXT(INDEX(MID(Contents,FIND("]",Contents)+1,30),ROW(A255)),"")&amp;"'!C2"),""))</f>
        <v/>
      </c>
    </row>
    <row r="261" spans="4:4" x14ac:dyDescent="0.4">
      <c r="D261" s="94" t="str">
        <f t="array" aca="1" ref="D261" ca="1">HYPERLINK(IFERROR("#'"&amp;TEXT(INDEX(MID(Contents,FIND("]",Contents)+1,30),ROW(A256)),"")&amp;"'!B2",""),IFERROR(INDIRECT("'"&amp;TEXT(INDEX(MID(Contents,FIND("]",Contents)+1,30),ROW(A256)),"")&amp;"'!B2")&amp;" "&amp;INDIRECT("'"&amp;TEXT(INDEX(MID(Contents,FIND("]",Contents)+1,30),ROW(A256)),"")&amp;"'!C2"),""))</f>
        <v/>
      </c>
    </row>
    <row r="262" spans="4:4" x14ac:dyDescent="0.4">
      <c r="D262" s="94" t="str">
        <f t="array" aca="1" ref="D262" ca="1">HYPERLINK(IFERROR("#'"&amp;TEXT(INDEX(MID(Contents,FIND("]",Contents)+1,30),ROW(A257)),"")&amp;"'!B2",""),IFERROR(INDIRECT("'"&amp;TEXT(INDEX(MID(Contents,FIND("]",Contents)+1,30),ROW(A257)),"")&amp;"'!B2")&amp;" "&amp;INDIRECT("'"&amp;TEXT(INDEX(MID(Contents,FIND("]",Contents)+1,30),ROW(A257)),"")&amp;"'!C2"),""))</f>
        <v/>
      </c>
    </row>
    <row r="263" spans="4:4" x14ac:dyDescent="0.4">
      <c r="D263" s="94" t="str">
        <f t="array" aca="1" ref="D263" ca="1">HYPERLINK(IFERROR("#'"&amp;TEXT(INDEX(MID(Contents,FIND("]",Contents)+1,30),ROW(A258)),"")&amp;"'!B2",""),IFERROR(INDIRECT("'"&amp;TEXT(INDEX(MID(Contents,FIND("]",Contents)+1,30),ROW(A258)),"")&amp;"'!B2")&amp;" "&amp;INDIRECT("'"&amp;TEXT(INDEX(MID(Contents,FIND("]",Contents)+1,30),ROW(A258)),"")&amp;"'!C2"),""))</f>
        <v/>
      </c>
    </row>
    <row r="264" spans="4:4" x14ac:dyDescent="0.4">
      <c r="D264" s="94" t="str">
        <f t="array" aca="1" ref="D264" ca="1">HYPERLINK(IFERROR("#'"&amp;TEXT(INDEX(MID(Contents,FIND("]",Contents)+1,30),ROW(A259)),"")&amp;"'!B2",""),IFERROR(INDIRECT("'"&amp;TEXT(INDEX(MID(Contents,FIND("]",Contents)+1,30),ROW(A259)),"")&amp;"'!B2")&amp;" "&amp;INDIRECT("'"&amp;TEXT(INDEX(MID(Contents,FIND("]",Contents)+1,30),ROW(A259)),"")&amp;"'!C2"),""))</f>
        <v/>
      </c>
    </row>
    <row r="265" spans="4:4" x14ac:dyDescent="0.4">
      <c r="D265" s="94" t="str">
        <f t="array" aca="1" ref="D265" ca="1">HYPERLINK(IFERROR("#'"&amp;TEXT(INDEX(MID(Contents,FIND("]",Contents)+1,30),ROW(A260)),"")&amp;"'!B2",""),IFERROR(INDIRECT("'"&amp;TEXT(INDEX(MID(Contents,FIND("]",Contents)+1,30),ROW(A260)),"")&amp;"'!B2")&amp;" "&amp;INDIRECT("'"&amp;TEXT(INDEX(MID(Contents,FIND("]",Contents)+1,30),ROW(A260)),"")&amp;"'!C2"),""))</f>
        <v/>
      </c>
    </row>
    <row r="266" spans="4:4" x14ac:dyDescent="0.4">
      <c r="D266" s="94" t="str">
        <f t="array" aca="1" ref="D266" ca="1">HYPERLINK(IFERROR("#'"&amp;TEXT(INDEX(MID(Contents,FIND("]",Contents)+1,30),ROW(A261)),"")&amp;"'!B2",""),IFERROR(INDIRECT("'"&amp;TEXT(INDEX(MID(Contents,FIND("]",Contents)+1,30),ROW(A261)),"")&amp;"'!B2")&amp;" "&amp;INDIRECT("'"&amp;TEXT(INDEX(MID(Contents,FIND("]",Contents)+1,30),ROW(A261)),"")&amp;"'!C2"),""))</f>
        <v/>
      </c>
    </row>
    <row r="267" spans="4:4" x14ac:dyDescent="0.4">
      <c r="D267" s="94" t="str">
        <f t="array" aca="1" ref="D267" ca="1">HYPERLINK(IFERROR("#'"&amp;TEXT(INDEX(MID(Contents,FIND("]",Contents)+1,30),ROW(A262)),"")&amp;"'!B2",""),IFERROR(INDIRECT("'"&amp;TEXT(INDEX(MID(Contents,FIND("]",Contents)+1,30),ROW(A262)),"")&amp;"'!B2")&amp;" "&amp;INDIRECT("'"&amp;TEXT(INDEX(MID(Contents,FIND("]",Contents)+1,30),ROW(A262)),"")&amp;"'!C2"),""))</f>
        <v/>
      </c>
    </row>
    <row r="268" spans="4:4" x14ac:dyDescent="0.4">
      <c r="D268" s="94" t="str">
        <f t="array" aca="1" ref="D268" ca="1">HYPERLINK(IFERROR("#'"&amp;TEXT(INDEX(MID(Contents,FIND("]",Contents)+1,30),ROW(A263)),"")&amp;"'!B2",""),IFERROR(INDIRECT("'"&amp;TEXT(INDEX(MID(Contents,FIND("]",Contents)+1,30),ROW(A263)),"")&amp;"'!B2")&amp;" "&amp;INDIRECT("'"&amp;TEXT(INDEX(MID(Contents,FIND("]",Contents)+1,30),ROW(A263)),"")&amp;"'!C2"),""))</f>
        <v/>
      </c>
    </row>
    <row r="269" spans="4:4" x14ac:dyDescent="0.4">
      <c r="D269" s="94" t="str">
        <f t="array" aca="1" ref="D269" ca="1">HYPERLINK(IFERROR("#'"&amp;TEXT(INDEX(MID(Contents,FIND("]",Contents)+1,30),ROW(A264)),"")&amp;"'!B2",""),IFERROR(INDIRECT("'"&amp;TEXT(INDEX(MID(Contents,FIND("]",Contents)+1,30),ROW(A264)),"")&amp;"'!B2")&amp;" "&amp;INDIRECT("'"&amp;TEXT(INDEX(MID(Contents,FIND("]",Contents)+1,30),ROW(A264)),"")&amp;"'!C2"),""))</f>
        <v/>
      </c>
    </row>
    <row r="270" spans="4:4" x14ac:dyDescent="0.4">
      <c r="D270" s="94" t="str">
        <f t="array" aca="1" ref="D270" ca="1">HYPERLINK(IFERROR("#'"&amp;TEXT(INDEX(MID(Contents,FIND("]",Contents)+1,30),ROW(A265)),"")&amp;"'!B2",""),IFERROR(INDIRECT("'"&amp;TEXT(INDEX(MID(Contents,FIND("]",Contents)+1,30),ROW(A265)),"")&amp;"'!B2")&amp;" "&amp;INDIRECT("'"&amp;TEXT(INDEX(MID(Contents,FIND("]",Contents)+1,30),ROW(A265)),"")&amp;"'!C2"),""))</f>
        <v/>
      </c>
    </row>
    <row r="271" spans="4:4" x14ac:dyDescent="0.4">
      <c r="D271" s="94" t="str">
        <f t="array" aca="1" ref="D271" ca="1">HYPERLINK(IFERROR("#'"&amp;TEXT(INDEX(MID(Contents,FIND("]",Contents)+1,30),ROW(A266)),"")&amp;"'!B2",""),IFERROR(INDIRECT("'"&amp;TEXT(INDEX(MID(Contents,FIND("]",Contents)+1,30),ROW(A266)),"")&amp;"'!B2")&amp;" "&amp;INDIRECT("'"&amp;TEXT(INDEX(MID(Contents,FIND("]",Contents)+1,30),ROW(A266)),"")&amp;"'!C2"),""))</f>
        <v/>
      </c>
    </row>
    <row r="272" spans="4:4" x14ac:dyDescent="0.4">
      <c r="D272" s="94" t="str">
        <f t="array" aca="1" ref="D272" ca="1">HYPERLINK(IFERROR("#'"&amp;TEXT(INDEX(MID(Contents,FIND("]",Contents)+1,30),ROW(A267)),"")&amp;"'!B2",""),IFERROR(INDIRECT("'"&amp;TEXT(INDEX(MID(Contents,FIND("]",Contents)+1,30),ROW(A267)),"")&amp;"'!B2")&amp;" "&amp;INDIRECT("'"&amp;TEXT(INDEX(MID(Contents,FIND("]",Contents)+1,30),ROW(A267)),"")&amp;"'!C2"),""))</f>
        <v/>
      </c>
    </row>
    <row r="273" spans="4:4" x14ac:dyDescent="0.4">
      <c r="D273" s="94" t="str">
        <f t="array" aca="1" ref="D273" ca="1">HYPERLINK(IFERROR("#'"&amp;TEXT(INDEX(MID(Contents,FIND("]",Contents)+1,30),ROW(A268)),"")&amp;"'!B2",""),IFERROR(INDIRECT("'"&amp;TEXT(INDEX(MID(Contents,FIND("]",Contents)+1,30),ROW(A268)),"")&amp;"'!B2")&amp;" "&amp;INDIRECT("'"&amp;TEXT(INDEX(MID(Contents,FIND("]",Contents)+1,30),ROW(A268)),"")&amp;"'!C2"),""))</f>
        <v/>
      </c>
    </row>
    <row r="274" spans="4:4" x14ac:dyDescent="0.4">
      <c r="D274" s="94" t="str">
        <f t="array" aca="1" ref="D274" ca="1">HYPERLINK(IFERROR("#'"&amp;TEXT(INDEX(MID(Contents,FIND("]",Contents)+1,30),ROW(A269)),"")&amp;"'!B2",""),IFERROR(INDIRECT("'"&amp;TEXT(INDEX(MID(Contents,FIND("]",Contents)+1,30),ROW(A269)),"")&amp;"'!B2")&amp;" "&amp;INDIRECT("'"&amp;TEXT(INDEX(MID(Contents,FIND("]",Contents)+1,30),ROW(A269)),"")&amp;"'!C2"),""))</f>
        <v/>
      </c>
    </row>
    <row r="275" spans="4:4" x14ac:dyDescent="0.4">
      <c r="D275" s="94" t="str">
        <f t="array" aca="1" ref="D275" ca="1">HYPERLINK(IFERROR("#'"&amp;TEXT(INDEX(MID(Contents,FIND("]",Contents)+1,30),ROW(A270)),"")&amp;"'!B2",""),IFERROR(INDIRECT("'"&amp;TEXT(INDEX(MID(Contents,FIND("]",Contents)+1,30),ROW(A270)),"")&amp;"'!B2")&amp;" "&amp;INDIRECT("'"&amp;TEXT(INDEX(MID(Contents,FIND("]",Contents)+1,30),ROW(A270)),"")&amp;"'!C2"),""))</f>
        <v/>
      </c>
    </row>
    <row r="276" spans="4:4" x14ac:dyDescent="0.4">
      <c r="D276" s="94" t="str">
        <f t="array" aca="1" ref="D276" ca="1">HYPERLINK(IFERROR("#'"&amp;TEXT(INDEX(MID(Contents,FIND("]",Contents)+1,30),ROW(A271)),"")&amp;"'!B2",""),IFERROR(INDIRECT("'"&amp;TEXT(INDEX(MID(Contents,FIND("]",Contents)+1,30),ROW(A271)),"")&amp;"'!B2")&amp;" "&amp;INDIRECT("'"&amp;TEXT(INDEX(MID(Contents,FIND("]",Contents)+1,30),ROW(A271)),"")&amp;"'!C2"),""))</f>
        <v/>
      </c>
    </row>
    <row r="277" spans="4:4" x14ac:dyDescent="0.4">
      <c r="D277" s="94" t="str">
        <f t="array" aca="1" ref="D277" ca="1">HYPERLINK(IFERROR("#'"&amp;TEXT(INDEX(MID(Contents,FIND("]",Contents)+1,30),ROW(A272)),"")&amp;"'!B2",""),IFERROR(INDIRECT("'"&amp;TEXT(INDEX(MID(Contents,FIND("]",Contents)+1,30),ROW(A272)),"")&amp;"'!B2")&amp;" "&amp;INDIRECT("'"&amp;TEXT(INDEX(MID(Contents,FIND("]",Contents)+1,30),ROW(A272)),"")&amp;"'!C2"),""))</f>
        <v/>
      </c>
    </row>
    <row r="278" spans="4:4" x14ac:dyDescent="0.4">
      <c r="D278" s="94" t="str">
        <f t="array" aca="1" ref="D278" ca="1">HYPERLINK(IFERROR("#'"&amp;TEXT(INDEX(MID(Contents,FIND("]",Contents)+1,30),ROW(A273)),"")&amp;"'!B2",""),IFERROR(INDIRECT("'"&amp;TEXT(INDEX(MID(Contents,FIND("]",Contents)+1,30),ROW(A273)),"")&amp;"'!B2")&amp;" "&amp;INDIRECT("'"&amp;TEXT(INDEX(MID(Contents,FIND("]",Contents)+1,30),ROW(A273)),"")&amp;"'!C2"),""))</f>
        <v/>
      </c>
    </row>
    <row r="279" spans="4:4" x14ac:dyDescent="0.4">
      <c r="D279" s="94" t="str">
        <f t="array" aca="1" ref="D279" ca="1">HYPERLINK(IFERROR("#'"&amp;TEXT(INDEX(MID(Contents,FIND("]",Contents)+1,30),ROW(A274)),"")&amp;"'!B2",""),IFERROR(INDIRECT("'"&amp;TEXT(INDEX(MID(Contents,FIND("]",Contents)+1,30),ROW(A274)),"")&amp;"'!B2")&amp;" "&amp;INDIRECT("'"&amp;TEXT(INDEX(MID(Contents,FIND("]",Contents)+1,30),ROW(A274)),"")&amp;"'!C2"),""))</f>
        <v/>
      </c>
    </row>
    <row r="280" spans="4:4" x14ac:dyDescent="0.4">
      <c r="D280" s="94" t="str">
        <f t="array" aca="1" ref="D280" ca="1">HYPERLINK(IFERROR("#'"&amp;TEXT(INDEX(MID(Contents,FIND("]",Contents)+1,30),ROW(A275)),"")&amp;"'!B2",""),IFERROR(INDIRECT("'"&amp;TEXT(INDEX(MID(Contents,FIND("]",Contents)+1,30),ROW(A275)),"")&amp;"'!B2")&amp;" "&amp;INDIRECT("'"&amp;TEXT(INDEX(MID(Contents,FIND("]",Contents)+1,30),ROW(A275)),"")&amp;"'!C2"),""))</f>
        <v/>
      </c>
    </row>
    <row r="281" spans="4:4" x14ac:dyDescent="0.4">
      <c r="D281" s="94" t="str">
        <f t="array" aca="1" ref="D281" ca="1">HYPERLINK(IFERROR("#'"&amp;TEXT(INDEX(MID(Contents,FIND("]",Contents)+1,30),ROW(A276)),"")&amp;"'!B2",""),IFERROR(INDIRECT("'"&amp;TEXT(INDEX(MID(Contents,FIND("]",Contents)+1,30),ROW(A276)),"")&amp;"'!B2")&amp;" "&amp;INDIRECT("'"&amp;TEXT(INDEX(MID(Contents,FIND("]",Contents)+1,30),ROW(A276)),"")&amp;"'!C2"),""))</f>
        <v/>
      </c>
    </row>
    <row r="282" spans="4:4" x14ac:dyDescent="0.4">
      <c r="D282" s="94" t="str">
        <f t="array" aca="1" ref="D282" ca="1">HYPERLINK(IFERROR("#'"&amp;TEXT(INDEX(MID(Contents,FIND("]",Contents)+1,30),ROW(A277)),"")&amp;"'!B2",""),IFERROR(INDIRECT("'"&amp;TEXT(INDEX(MID(Contents,FIND("]",Contents)+1,30),ROW(A277)),"")&amp;"'!B2")&amp;" "&amp;INDIRECT("'"&amp;TEXT(INDEX(MID(Contents,FIND("]",Contents)+1,30),ROW(A277)),"")&amp;"'!C2"),""))</f>
        <v/>
      </c>
    </row>
    <row r="283" spans="4:4" x14ac:dyDescent="0.4">
      <c r="D283" s="94" t="str">
        <f t="array" aca="1" ref="D283" ca="1">HYPERLINK(IFERROR("#'"&amp;TEXT(INDEX(MID(Contents,FIND("]",Contents)+1,30),ROW(A278)),"")&amp;"'!B2",""),IFERROR(INDIRECT("'"&amp;TEXT(INDEX(MID(Contents,FIND("]",Contents)+1,30),ROW(A278)),"")&amp;"'!B2")&amp;" "&amp;INDIRECT("'"&amp;TEXT(INDEX(MID(Contents,FIND("]",Contents)+1,30),ROW(A278)),"")&amp;"'!C2"),""))</f>
        <v/>
      </c>
    </row>
    <row r="284" spans="4:4" x14ac:dyDescent="0.4">
      <c r="D284" s="94" t="str">
        <f t="array" aca="1" ref="D284" ca="1">HYPERLINK(IFERROR("#'"&amp;TEXT(INDEX(MID(Contents,FIND("]",Contents)+1,30),ROW(A279)),"")&amp;"'!B2",""),IFERROR(INDIRECT("'"&amp;TEXT(INDEX(MID(Contents,FIND("]",Contents)+1,30),ROW(A279)),"")&amp;"'!B2")&amp;" "&amp;INDIRECT("'"&amp;TEXT(INDEX(MID(Contents,FIND("]",Contents)+1,30),ROW(A279)),"")&amp;"'!C2"),""))</f>
        <v/>
      </c>
    </row>
    <row r="285" spans="4:4" x14ac:dyDescent="0.4">
      <c r="D285" s="94" t="str">
        <f t="array" aca="1" ref="D285" ca="1">HYPERLINK(IFERROR("#'"&amp;TEXT(INDEX(MID(Contents,FIND("]",Contents)+1,30),ROW(A280)),"")&amp;"'!B2",""),IFERROR(INDIRECT("'"&amp;TEXT(INDEX(MID(Contents,FIND("]",Contents)+1,30),ROW(A280)),"")&amp;"'!B2")&amp;" "&amp;INDIRECT("'"&amp;TEXT(INDEX(MID(Contents,FIND("]",Contents)+1,30),ROW(A280)),"")&amp;"'!C2"),""))</f>
        <v/>
      </c>
    </row>
    <row r="286" spans="4:4" x14ac:dyDescent="0.4">
      <c r="D286" s="94" t="str">
        <f t="array" aca="1" ref="D286" ca="1">HYPERLINK(IFERROR("#'"&amp;TEXT(INDEX(MID(Contents,FIND("]",Contents)+1,30),ROW(A281)),"")&amp;"'!B2",""),IFERROR(INDIRECT("'"&amp;TEXT(INDEX(MID(Contents,FIND("]",Contents)+1,30),ROW(A281)),"")&amp;"'!B2")&amp;" "&amp;INDIRECT("'"&amp;TEXT(INDEX(MID(Contents,FIND("]",Contents)+1,30),ROW(A281)),"")&amp;"'!C2"),""))</f>
        <v/>
      </c>
    </row>
    <row r="287" spans="4:4" x14ac:dyDescent="0.4">
      <c r="D287" s="94" t="str">
        <f t="array" aca="1" ref="D287" ca="1">HYPERLINK(IFERROR("#'"&amp;TEXT(INDEX(MID(Contents,FIND("]",Contents)+1,30),ROW(A282)),"")&amp;"'!B2",""),IFERROR(INDIRECT("'"&amp;TEXT(INDEX(MID(Contents,FIND("]",Contents)+1,30),ROW(A282)),"")&amp;"'!B2")&amp;" "&amp;INDIRECT("'"&amp;TEXT(INDEX(MID(Contents,FIND("]",Contents)+1,30),ROW(A282)),"")&amp;"'!C2"),""))</f>
        <v/>
      </c>
    </row>
    <row r="288" spans="4:4" x14ac:dyDescent="0.4">
      <c r="D288" s="94" t="str">
        <f t="array" aca="1" ref="D288" ca="1">HYPERLINK(IFERROR("#'"&amp;TEXT(INDEX(MID(Contents,FIND("]",Contents)+1,30),ROW(A283)),"")&amp;"'!B2",""),IFERROR(INDIRECT("'"&amp;TEXT(INDEX(MID(Contents,FIND("]",Contents)+1,30),ROW(A283)),"")&amp;"'!B2")&amp;" "&amp;INDIRECT("'"&amp;TEXT(INDEX(MID(Contents,FIND("]",Contents)+1,30),ROW(A283)),"")&amp;"'!C2"),""))</f>
        <v/>
      </c>
    </row>
    <row r="289" spans="4:4" x14ac:dyDescent="0.4">
      <c r="D289" s="94" t="str">
        <f t="array" aca="1" ref="D289" ca="1">HYPERLINK(IFERROR("#'"&amp;TEXT(INDEX(MID(Contents,FIND("]",Contents)+1,30),ROW(A284)),"")&amp;"'!B2",""),IFERROR(INDIRECT("'"&amp;TEXT(INDEX(MID(Contents,FIND("]",Contents)+1,30),ROW(A284)),"")&amp;"'!B2")&amp;" "&amp;INDIRECT("'"&amp;TEXT(INDEX(MID(Contents,FIND("]",Contents)+1,30),ROW(A284)),"")&amp;"'!C2"),""))</f>
        <v/>
      </c>
    </row>
    <row r="290" spans="4:4" x14ac:dyDescent="0.4">
      <c r="D290" s="94" t="str">
        <f t="array" aca="1" ref="D290" ca="1">HYPERLINK(IFERROR("#'"&amp;TEXT(INDEX(MID(Contents,FIND("]",Contents)+1,30),ROW(A285)),"")&amp;"'!B2",""),IFERROR(INDIRECT("'"&amp;TEXT(INDEX(MID(Contents,FIND("]",Contents)+1,30),ROW(A285)),"")&amp;"'!B2")&amp;" "&amp;INDIRECT("'"&amp;TEXT(INDEX(MID(Contents,FIND("]",Contents)+1,30),ROW(A285)),"")&amp;"'!C2"),""))</f>
        <v/>
      </c>
    </row>
    <row r="291" spans="4:4" x14ac:dyDescent="0.4">
      <c r="D291" s="94" t="str">
        <f t="array" aca="1" ref="D291" ca="1">HYPERLINK(IFERROR("#'"&amp;TEXT(INDEX(MID(Contents,FIND("]",Contents)+1,30),ROW(A286)),"")&amp;"'!B2",""),IFERROR(INDIRECT("'"&amp;TEXT(INDEX(MID(Contents,FIND("]",Contents)+1,30),ROW(A286)),"")&amp;"'!B2")&amp;" "&amp;INDIRECT("'"&amp;TEXT(INDEX(MID(Contents,FIND("]",Contents)+1,30),ROW(A286)),"")&amp;"'!C2"),""))</f>
        <v/>
      </c>
    </row>
    <row r="292" spans="4:4" x14ac:dyDescent="0.4">
      <c r="D292" s="94" t="str">
        <f t="array" aca="1" ref="D292" ca="1">HYPERLINK(IFERROR("#'"&amp;TEXT(INDEX(MID(Contents,FIND("]",Contents)+1,30),ROW(A287)),"")&amp;"'!B2",""),IFERROR(INDIRECT("'"&amp;TEXT(INDEX(MID(Contents,FIND("]",Contents)+1,30),ROW(A287)),"")&amp;"'!B2")&amp;" "&amp;INDIRECT("'"&amp;TEXT(INDEX(MID(Contents,FIND("]",Contents)+1,30),ROW(A287)),"")&amp;"'!C2"),""))</f>
        <v/>
      </c>
    </row>
    <row r="293" spans="4:4" x14ac:dyDescent="0.4">
      <c r="D293" s="94" t="str">
        <f t="array" aca="1" ref="D293" ca="1">HYPERLINK(IFERROR("#'"&amp;TEXT(INDEX(MID(Contents,FIND("]",Contents)+1,30),ROW(A288)),"")&amp;"'!B2",""),IFERROR(INDIRECT("'"&amp;TEXT(INDEX(MID(Contents,FIND("]",Contents)+1,30),ROW(A288)),"")&amp;"'!B2")&amp;" "&amp;INDIRECT("'"&amp;TEXT(INDEX(MID(Contents,FIND("]",Contents)+1,30),ROW(A288)),"")&amp;"'!C2"),""))</f>
        <v/>
      </c>
    </row>
    <row r="294" spans="4:4" x14ac:dyDescent="0.4">
      <c r="D294" s="94" t="str">
        <f t="array" aca="1" ref="D294" ca="1">HYPERLINK(IFERROR("#'"&amp;TEXT(INDEX(MID(Contents,FIND("]",Contents)+1,30),ROW(A289)),"")&amp;"'!B2",""),IFERROR(INDIRECT("'"&amp;TEXT(INDEX(MID(Contents,FIND("]",Contents)+1,30),ROW(A289)),"")&amp;"'!B2")&amp;" "&amp;INDIRECT("'"&amp;TEXT(INDEX(MID(Contents,FIND("]",Contents)+1,30),ROW(A289)),"")&amp;"'!C2"),""))</f>
        <v/>
      </c>
    </row>
    <row r="295" spans="4:4" x14ac:dyDescent="0.4">
      <c r="D295" s="94" t="str">
        <f t="array" aca="1" ref="D295" ca="1">HYPERLINK(IFERROR("#'"&amp;TEXT(INDEX(MID(Contents,FIND("]",Contents)+1,30),ROW(A290)),"")&amp;"'!B2",""),IFERROR(INDIRECT("'"&amp;TEXT(INDEX(MID(Contents,FIND("]",Contents)+1,30),ROW(A290)),"")&amp;"'!B2")&amp;" "&amp;INDIRECT("'"&amp;TEXT(INDEX(MID(Contents,FIND("]",Contents)+1,30),ROW(A290)),"")&amp;"'!C2"),""))</f>
        <v/>
      </c>
    </row>
    <row r="296" spans="4:4" x14ac:dyDescent="0.4">
      <c r="D296" s="94" t="str">
        <f t="array" aca="1" ref="D296" ca="1">HYPERLINK(IFERROR("#'"&amp;TEXT(INDEX(MID(Contents,FIND("]",Contents)+1,30),ROW(A291)),"")&amp;"'!B2",""),IFERROR(INDIRECT("'"&amp;TEXT(INDEX(MID(Contents,FIND("]",Contents)+1,30),ROW(A291)),"")&amp;"'!B2")&amp;" "&amp;INDIRECT("'"&amp;TEXT(INDEX(MID(Contents,FIND("]",Contents)+1,30),ROW(A291)),"")&amp;"'!C2"),""))</f>
        <v/>
      </c>
    </row>
    <row r="297" spans="4:4" x14ac:dyDescent="0.4">
      <c r="D297" s="94" t="str">
        <f t="array" aca="1" ref="D297" ca="1">HYPERLINK(IFERROR("#'"&amp;TEXT(INDEX(MID(Contents,FIND("]",Contents)+1,30),ROW(A292)),"")&amp;"'!B2",""),IFERROR(INDIRECT("'"&amp;TEXT(INDEX(MID(Contents,FIND("]",Contents)+1,30),ROW(A292)),"")&amp;"'!B2")&amp;" "&amp;INDIRECT("'"&amp;TEXT(INDEX(MID(Contents,FIND("]",Contents)+1,30),ROW(A292)),"")&amp;"'!C2"),""))</f>
        <v/>
      </c>
    </row>
    <row r="298" spans="4:4" x14ac:dyDescent="0.4">
      <c r="D298" s="94" t="str">
        <f t="array" aca="1" ref="D298" ca="1">HYPERLINK(IFERROR("#'"&amp;TEXT(INDEX(MID(Contents,FIND("]",Contents)+1,30),ROW(A293)),"")&amp;"'!B2",""),IFERROR(INDIRECT("'"&amp;TEXT(INDEX(MID(Contents,FIND("]",Contents)+1,30),ROW(A293)),"")&amp;"'!B2")&amp;" "&amp;INDIRECT("'"&amp;TEXT(INDEX(MID(Contents,FIND("]",Contents)+1,30),ROW(A293)),"")&amp;"'!C2"),""))</f>
        <v/>
      </c>
    </row>
    <row r="299" spans="4:4" x14ac:dyDescent="0.4">
      <c r="D299" s="94" t="str">
        <f t="array" aca="1" ref="D299" ca="1">HYPERLINK(IFERROR("#'"&amp;TEXT(INDEX(MID(Contents,FIND("]",Contents)+1,30),ROW(A294)),"")&amp;"'!B2",""),IFERROR(INDIRECT("'"&amp;TEXT(INDEX(MID(Contents,FIND("]",Contents)+1,30),ROW(A294)),"")&amp;"'!B2")&amp;" "&amp;INDIRECT("'"&amp;TEXT(INDEX(MID(Contents,FIND("]",Contents)+1,30),ROW(A294)),"")&amp;"'!C2"),""))</f>
        <v/>
      </c>
    </row>
    <row r="300" spans="4:4" x14ac:dyDescent="0.4">
      <c r="D300" s="94" t="str">
        <f t="array" aca="1" ref="D300" ca="1">HYPERLINK(IFERROR("#'"&amp;TEXT(INDEX(MID(Contents,FIND("]",Contents)+1,30),ROW(A295)),"")&amp;"'!B2",""),IFERROR(INDIRECT("'"&amp;TEXT(INDEX(MID(Contents,FIND("]",Contents)+1,30),ROW(A295)),"")&amp;"'!B2")&amp;" "&amp;INDIRECT("'"&amp;TEXT(INDEX(MID(Contents,FIND("]",Contents)+1,30),ROW(A295)),"")&amp;"'!C2"),""))</f>
        <v/>
      </c>
    </row>
    <row r="301" spans="4:4" x14ac:dyDescent="0.4">
      <c r="D301" s="94" t="str">
        <f t="array" aca="1" ref="D301" ca="1">HYPERLINK(IFERROR("#'"&amp;TEXT(INDEX(MID(Contents,FIND("]",Contents)+1,30),ROW(A296)),"")&amp;"'!B2",""),IFERROR(INDIRECT("'"&amp;TEXT(INDEX(MID(Contents,FIND("]",Contents)+1,30),ROW(A296)),"")&amp;"'!B2")&amp;" "&amp;INDIRECT("'"&amp;TEXT(INDEX(MID(Contents,FIND("]",Contents)+1,30),ROW(A296)),"")&amp;"'!C2"),""))</f>
        <v/>
      </c>
    </row>
    <row r="302" spans="4:4" x14ac:dyDescent="0.4">
      <c r="D302" s="94" t="str">
        <f t="array" aca="1" ref="D302" ca="1">HYPERLINK(IFERROR("#'"&amp;TEXT(INDEX(MID(Contents,FIND("]",Contents)+1,30),ROW(A297)),"")&amp;"'!B2",""),IFERROR(INDIRECT("'"&amp;TEXT(INDEX(MID(Contents,FIND("]",Contents)+1,30),ROW(A297)),"")&amp;"'!B2")&amp;" "&amp;INDIRECT("'"&amp;TEXT(INDEX(MID(Contents,FIND("]",Contents)+1,30),ROW(A297)),"")&amp;"'!C2"),""))</f>
        <v/>
      </c>
    </row>
    <row r="303" spans="4:4" x14ac:dyDescent="0.4">
      <c r="D303" s="94" t="str">
        <f t="array" aca="1" ref="D303" ca="1">HYPERLINK(IFERROR("#'"&amp;TEXT(INDEX(MID(Contents,FIND("]",Contents)+1,30),ROW(A298)),"")&amp;"'!B2",""),IFERROR(INDIRECT("'"&amp;TEXT(INDEX(MID(Contents,FIND("]",Contents)+1,30),ROW(A298)),"")&amp;"'!B2")&amp;" "&amp;INDIRECT("'"&amp;TEXT(INDEX(MID(Contents,FIND("]",Contents)+1,30),ROW(A298)),"")&amp;"'!C2"),""))</f>
        <v/>
      </c>
    </row>
    <row r="304" spans="4:4" x14ac:dyDescent="0.4">
      <c r="D304" s="94" t="str">
        <f t="array" aca="1" ref="D304" ca="1">HYPERLINK(IFERROR("#'"&amp;TEXT(INDEX(MID(Contents,FIND("]",Contents)+1,30),ROW(A299)),"")&amp;"'!B2",""),IFERROR(INDIRECT("'"&amp;TEXT(INDEX(MID(Contents,FIND("]",Contents)+1,30),ROW(A299)),"")&amp;"'!B2")&amp;" "&amp;INDIRECT("'"&amp;TEXT(INDEX(MID(Contents,FIND("]",Contents)+1,30),ROW(A299)),"")&amp;"'!C2"),""))</f>
        <v/>
      </c>
    </row>
    <row r="305" spans="4:4" x14ac:dyDescent="0.4">
      <c r="D305" s="94" t="str">
        <f t="array" aca="1" ref="D305" ca="1">HYPERLINK(IFERROR("#'"&amp;TEXT(INDEX(MID(Contents,FIND("]",Contents)+1,30),ROW(A300)),"")&amp;"'!B2",""),IFERROR(INDIRECT("'"&amp;TEXT(INDEX(MID(Contents,FIND("]",Contents)+1,30),ROW(A300)),"")&amp;"'!B2")&amp;" "&amp;INDIRECT("'"&amp;TEXT(INDEX(MID(Contents,FIND("]",Contents)+1,30),ROW(A300)),"")&amp;"'!C2"),""))</f>
        <v/>
      </c>
    </row>
    <row r="306" spans="4:4" x14ac:dyDescent="0.4">
      <c r="D306" s="94" t="str">
        <f t="array" aca="1" ref="D306" ca="1">HYPERLINK(IFERROR("#'"&amp;TEXT(INDEX(MID(Contents,FIND("]",Contents)+1,30),ROW(A301)),"")&amp;"'!B2",""),IFERROR(INDIRECT("'"&amp;TEXT(INDEX(MID(Contents,FIND("]",Contents)+1,30),ROW(A301)),"")&amp;"'!B2")&amp;" "&amp;INDIRECT("'"&amp;TEXT(INDEX(MID(Contents,FIND("]",Contents)+1,30),ROW(A301)),"")&amp;"'!C2"),""))</f>
        <v/>
      </c>
    </row>
    <row r="307" spans="4:4" x14ac:dyDescent="0.4">
      <c r="D307" s="94" t="str">
        <f t="array" aca="1" ref="D307" ca="1">HYPERLINK(IFERROR("#'"&amp;TEXT(INDEX(MID(Contents,FIND("]",Contents)+1,30),ROW(A302)),"")&amp;"'!B2",""),IFERROR(INDIRECT("'"&amp;TEXT(INDEX(MID(Contents,FIND("]",Contents)+1,30),ROW(A302)),"")&amp;"'!B2")&amp;" "&amp;INDIRECT("'"&amp;TEXT(INDEX(MID(Contents,FIND("]",Contents)+1,30),ROW(A302)),"")&amp;"'!C2"),""))</f>
        <v/>
      </c>
    </row>
    <row r="308" spans="4:4" x14ac:dyDescent="0.4">
      <c r="D308" s="94" t="str">
        <f t="array" aca="1" ref="D308" ca="1">HYPERLINK(IFERROR("#'"&amp;TEXT(INDEX(MID(Contents,FIND("]",Contents)+1,30),ROW(A303)),"")&amp;"'!B2",""),IFERROR(INDIRECT("'"&amp;TEXT(INDEX(MID(Contents,FIND("]",Contents)+1,30),ROW(A303)),"")&amp;"'!B2")&amp;" "&amp;INDIRECT("'"&amp;TEXT(INDEX(MID(Contents,FIND("]",Contents)+1,30),ROW(A303)),"")&amp;"'!C2"),""))</f>
        <v/>
      </c>
    </row>
    <row r="309" spans="4:4" x14ac:dyDescent="0.4">
      <c r="D309" s="94" t="str">
        <f t="array" aca="1" ref="D309" ca="1">HYPERLINK(IFERROR("#'"&amp;TEXT(INDEX(MID(Contents,FIND("]",Contents)+1,30),ROW(A304)),"")&amp;"'!B2",""),IFERROR(INDIRECT("'"&amp;TEXT(INDEX(MID(Contents,FIND("]",Contents)+1,30),ROW(A304)),"")&amp;"'!B2")&amp;" "&amp;INDIRECT("'"&amp;TEXT(INDEX(MID(Contents,FIND("]",Contents)+1,30),ROW(A304)),"")&amp;"'!C2"),""))</f>
        <v/>
      </c>
    </row>
    <row r="310" spans="4:4" x14ac:dyDescent="0.4">
      <c r="D310" s="94" t="str">
        <f t="array" aca="1" ref="D310" ca="1">HYPERLINK(IFERROR("#'"&amp;TEXT(INDEX(MID(Contents,FIND("]",Contents)+1,30),ROW(A305)),"")&amp;"'!B2",""),IFERROR(INDIRECT("'"&amp;TEXT(INDEX(MID(Contents,FIND("]",Contents)+1,30),ROW(A305)),"")&amp;"'!B2")&amp;" "&amp;INDIRECT("'"&amp;TEXT(INDEX(MID(Contents,FIND("]",Contents)+1,30),ROW(A305)),"")&amp;"'!C2"),""))</f>
        <v/>
      </c>
    </row>
    <row r="311" spans="4:4" x14ac:dyDescent="0.4">
      <c r="D311" s="94" t="str">
        <f t="array" aca="1" ref="D311" ca="1">HYPERLINK(IFERROR("#'"&amp;TEXT(INDEX(MID(Contents,FIND("]",Contents)+1,30),ROW(A306)),"")&amp;"'!B2",""),IFERROR(INDIRECT("'"&amp;TEXT(INDEX(MID(Contents,FIND("]",Contents)+1,30),ROW(A306)),"")&amp;"'!B2")&amp;" "&amp;INDIRECT("'"&amp;TEXT(INDEX(MID(Contents,FIND("]",Contents)+1,30),ROW(A306)),"")&amp;"'!C2"),""))</f>
        <v/>
      </c>
    </row>
    <row r="312" spans="4:4" x14ac:dyDescent="0.4">
      <c r="D312" s="94" t="str">
        <f t="array" aca="1" ref="D312" ca="1">HYPERLINK(IFERROR("#'"&amp;TEXT(INDEX(MID(Contents,FIND("]",Contents)+1,30),ROW(A307)),"")&amp;"'!B2",""),IFERROR(INDIRECT("'"&amp;TEXT(INDEX(MID(Contents,FIND("]",Contents)+1,30),ROW(A307)),"")&amp;"'!B2")&amp;" "&amp;INDIRECT("'"&amp;TEXT(INDEX(MID(Contents,FIND("]",Contents)+1,30),ROW(A307)),"")&amp;"'!C2"),""))</f>
        <v/>
      </c>
    </row>
    <row r="313" spans="4:4" x14ac:dyDescent="0.4">
      <c r="D313" s="94" t="str">
        <f t="array" aca="1" ref="D313" ca="1">HYPERLINK(IFERROR("#'"&amp;TEXT(INDEX(MID(Contents,FIND("]",Contents)+1,30),ROW(A308)),"")&amp;"'!B2",""),IFERROR(INDIRECT("'"&amp;TEXT(INDEX(MID(Contents,FIND("]",Contents)+1,30),ROW(A308)),"")&amp;"'!B2")&amp;" "&amp;INDIRECT("'"&amp;TEXT(INDEX(MID(Contents,FIND("]",Contents)+1,30),ROW(A308)),"")&amp;"'!C2"),""))</f>
        <v/>
      </c>
    </row>
    <row r="314" spans="4:4" x14ac:dyDescent="0.4">
      <c r="D314" s="94" t="str">
        <f t="array" aca="1" ref="D314" ca="1">HYPERLINK(IFERROR("#'"&amp;TEXT(INDEX(MID(Contents,FIND("]",Contents)+1,30),ROW(A309)),"")&amp;"'!B2",""),IFERROR(INDIRECT("'"&amp;TEXT(INDEX(MID(Contents,FIND("]",Contents)+1,30),ROW(A309)),"")&amp;"'!B2")&amp;" "&amp;INDIRECT("'"&amp;TEXT(INDEX(MID(Contents,FIND("]",Contents)+1,30),ROW(A309)),"")&amp;"'!C2"),""))</f>
        <v/>
      </c>
    </row>
    <row r="315" spans="4:4" x14ac:dyDescent="0.4">
      <c r="D315" s="94" t="str">
        <f t="array" aca="1" ref="D315" ca="1">HYPERLINK(IFERROR("#'"&amp;TEXT(INDEX(MID(Contents,FIND("]",Contents)+1,30),ROW(A310)),"")&amp;"'!B2",""),IFERROR(INDIRECT("'"&amp;TEXT(INDEX(MID(Contents,FIND("]",Contents)+1,30),ROW(A310)),"")&amp;"'!B2")&amp;" "&amp;INDIRECT("'"&amp;TEXT(INDEX(MID(Contents,FIND("]",Contents)+1,30),ROW(A310)),"")&amp;"'!C2"),""))</f>
        <v/>
      </c>
    </row>
    <row r="316" spans="4:4" x14ac:dyDescent="0.4">
      <c r="D316" s="94" t="str">
        <f t="array" aca="1" ref="D316" ca="1">HYPERLINK(IFERROR("#'"&amp;TEXT(INDEX(MID(Contents,FIND("]",Contents)+1,30),ROW(A311)),"")&amp;"'!B2",""),IFERROR(INDIRECT("'"&amp;TEXT(INDEX(MID(Contents,FIND("]",Contents)+1,30),ROW(A311)),"")&amp;"'!B2")&amp;" "&amp;INDIRECT("'"&amp;TEXT(INDEX(MID(Contents,FIND("]",Contents)+1,30),ROW(A311)),"")&amp;"'!C2"),""))</f>
        <v/>
      </c>
    </row>
    <row r="317" spans="4:4" x14ac:dyDescent="0.4">
      <c r="D317" s="94" t="str">
        <f t="array" aca="1" ref="D317" ca="1">HYPERLINK(IFERROR("#'"&amp;TEXT(INDEX(MID(Contents,FIND("]",Contents)+1,30),ROW(A312)),"")&amp;"'!B2",""),IFERROR(INDIRECT("'"&amp;TEXT(INDEX(MID(Contents,FIND("]",Contents)+1,30),ROW(A312)),"")&amp;"'!B2")&amp;" "&amp;INDIRECT("'"&amp;TEXT(INDEX(MID(Contents,FIND("]",Contents)+1,30),ROW(A312)),"")&amp;"'!C2"),""))</f>
        <v/>
      </c>
    </row>
    <row r="318" spans="4:4" x14ac:dyDescent="0.4">
      <c r="D318" s="94" t="str">
        <f t="array" aca="1" ref="D318" ca="1">HYPERLINK(IFERROR("#'"&amp;TEXT(INDEX(MID(Contents,FIND("]",Contents)+1,30),ROW(A313)),"")&amp;"'!B2",""),IFERROR(INDIRECT("'"&amp;TEXT(INDEX(MID(Contents,FIND("]",Contents)+1,30),ROW(A313)),"")&amp;"'!B2")&amp;" "&amp;INDIRECT("'"&amp;TEXT(INDEX(MID(Contents,FIND("]",Contents)+1,30),ROW(A313)),"")&amp;"'!C2"),""))</f>
        <v/>
      </c>
    </row>
    <row r="319" spans="4:4" x14ac:dyDescent="0.4">
      <c r="D319" s="94" t="str">
        <f t="array" aca="1" ref="D319" ca="1">HYPERLINK(IFERROR("#'"&amp;TEXT(INDEX(MID(Contents,FIND("]",Contents)+1,30),ROW(A314)),"")&amp;"'!B2",""),IFERROR(INDIRECT("'"&amp;TEXT(INDEX(MID(Contents,FIND("]",Contents)+1,30),ROW(A314)),"")&amp;"'!B2")&amp;" "&amp;INDIRECT("'"&amp;TEXT(INDEX(MID(Contents,FIND("]",Contents)+1,30),ROW(A314)),"")&amp;"'!C2"),""))</f>
        <v/>
      </c>
    </row>
    <row r="320" spans="4:4" x14ac:dyDescent="0.4">
      <c r="D320" s="94" t="str">
        <f t="array" aca="1" ref="D320" ca="1">HYPERLINK(IFERROR("#'"&amp;TEXT(INDEX(MID(Contents,FIND("]",Contents)+1,30),ROW(A315)),"")&amp;"'!B2",""),IFERROR(INDIRECT("'"&amp;TEXT(INDEX(MID(Contents,FIND("]",Contents)+1,30),ROW(A315)),"")&amp;"'!B2")&amp;" "&amp;INDIRECT("'"&amp;TEXT(INDEX(MID(Contents,FIND("]",Contents)+1,30),ROW(A315)),"")&amp;"'!C2"),""))</f>
        <v/>
      </c>
    </row>
    <row r="321" spans="4:4" x14ac:dyDescent="0.4">
      <c r="D321" s="94" t="str">
        <f t="array" aca="1" ref="D321" ca="1">HYPERLINK(IFERROR("#'"&amp;TEXT(INDEX(MID(Contents,FIND("]",Contents)+1,30),ROW(A316)),"")&amp;"'!B2",""),IFERROR(INDIRECT("'"&amp;TEXT(INDEX(MID(Contents,FIND("]",Contents)+1,30),ROW(A316)),"")&amp;"'!B2")&amp;" "&amp;INDIRECT("'"&amp;TEXT(INDEX(MID(Contents,FIND("]",Contents)+1,30),ROW(A316)),"")&amp;"'!C2"),""))</f>
        <v/>
      </c>
    </row>
    <row r="322" spans="4:4" x14ac:dyDescent="0.4">
      <c r="D322" s="94" t="str">
        <f t="array" aca="1" ref="D322" ca="1">HYPERLINK(IFERROR("#'"&amp;TEXT(INDEX(MID(Contents,FIND("]",Contents)+1,30),ROW(A317)),"")&amp;"'!B2",""),IFERROR(INDIRECT("'"&amp;TEXT(INDEX(MID(Contents,FIND("]",Contents)+1,30),ROW(A317)),"")&amp;"'!B2")&amp;" "&amp;INDIRECT("'"&amp;TEXT(INDEX(MID(Contents,FIND("]",Contents)+1,30),ROW(A317)),"")&amp;"'!C2"),""))</f>
        <v/>
      </c>
    </row>
    <row r="323" spans="4:4" x14ac:dyDescent="0.4">
      <c r="D323" s="94" t="str">
        <f t="array" aca="1" ref="D323" ca="1">HYPERLINK(IFERROR("#'"&amp;TEXT(INDEX(MID(Contents,FIND("]",Contents)+1,30),ROW(A318)),"")&amp;"'!B2",""),IFERROR(INDIRECT("'"&amp;TEXT(INDEX(MID(Contents,FIND("]",Contents)+1,30),ROW(A318)),"")&amp;"'!B2")&amp;" "&amp;INDIRECT("'"&amp;TEXT(INDEX(MID(Contents,FIND("]",Contents)+1,30),ROW(A318)),"")&amp;"'!C2"),""))</f>
        <v/>
      </c>
    </row>
    <row r="324" spans="4:4" x14ac:dyDescent="0.4">
      <c r="D324" s="94" t="str">
        <f t="array" aca="1" ref="D324" ca="1">HYPERLINK(IFERROR("#'"&amp;TEXT(INDEX(MID(Contents,FIND("]",Contents)+1,30),ROW(A319)),"")&amp;"'!B2",""),IFERROR(INDIRECT("'"&amp;TEXT(INDEX(MID(Contents,FIND("]",Contents)+1,30),ROW(A319)),"")&amp;"'!B2")&amp;" "&amp;INDIRECT("'"&amp;TEXT(INDEX(MID(Contents,FIND("]",Contents)+1,30),ROW(A319)),"")&amp;"'!C2"),""))</f>
        <v/>
      </c>
    </row>
    <row r="325" spans="4:4" x14ac:dyDescent="0.4">
      <c r="D325" s="94" t="str">
        <f t="array" aca="1" ref="D325" ca="1">HYPERLINK(IFERROR("#'"&amp;TEXT(INDEX(MID(Contents,FIND("]",Contents)+1,30),ROW(A320)),"")&amp;"'!B2",""),IFERROR(INDIRECT("'"&amp;TEXT(INDEX(MID(Contents,FIND("]",Contents)+1,30),ROW(A320)),"")&amp;"'!B2")&amp;" "&amp;INDIRECT("'"&amp;TEXT(INDEX(MID(Contents,FIND("]",Contents)+1,30),ROW(A320)),"")&amp;"'!C2"),""))</f>
        <v/>
      </c>
    </row>
    <row r="326" spans="4:4" x14ac:dyDescent="0.4">
      <c r="D326" s="94" t="str">
        <f t="array" aca="1" ref="D326" ca="1">HYPERLINK(IFERROR("#'"&amp;TEXT(INDEX(MID(Contents,FIND("]",Contents)+1,30),ROW(A321)),"")&amp;"'!B2",""),IFERROR(INDIRECT("'"&amp;TEXT(INDEX(MID(Contents,FIND("]",Contents)+1,30),ROW(A321)),"")&amp;"'!B2")&amp;" "&amp;INDIRECT("'"&amp;TEXT(INDEX(MID(Contents,FIND("]",Contents)+1,30),ROW(A321)),"")&amp;"'!C2"),""))</f>
        <v/>
      </c>
    </row>
    <row r="327" spans="4:4" x14ac:dyDescent="0.4">
      <c r="D327" s="94" t="str">
        <f t="array" aca="1" ref="D327" ca="1">HYPERLINK(IFERROR("#'"&amp;TEXT(INDEX(MID(Contents,FIND("]",Contents)+1,30),ROW(A322)),"")&amp;"'!B2",""),IFERROR(INDIRECT("'"&amp;TEXT(INDEX(MID(Contents,FIND("]",Contents)+1,30),ROW(A322)),"")&amp;"'!B2")&amp;" "&amp;INDIRECT("'"&amp;TEXT(INDEX(MID(Contents,FIND("]",Contents)+1,30),ROW(A322)),"")&amp;"'!C2"),""))</f>
        <v/>
      </c>
    </row>
    <row r="328" spans="4:4" x14ac:dyDescent="0.4">
      <c r="D328" s="94" t="str">
        <f t="array" aca="1" ref="D328" ca="1">HYPERLINK(IFERROR("#'"&amp;TEXT(INDEX(MID(Contents,FIND("]",Contents)+1,30),ROW(A323)),"")&amp;"'!B2",""),IFERROR(INDIRECT("'"&amp;TEXT(INDEX(MID(Contents,FIND("]",Contents)+1,30),ROW(A323)),"")&amp;"'!B2")&amp;" "&amp;INDIRECT("'"&amp;TEXT(INDEX(MID(Contents,FIND("]",Contents)+1,30),ROW(A323)),"")&amp;"'!C2"),""))</f>
        <v/>
      </c>
    </row>
    <row r="329" spans="4:4" x14ac:dyDescent="0.4">
      <c r="D329" s="94" t="str">
        <f t="array" aca="1" ref="D329" ca="1">HYPERLINK(IFERROR("#'"&amp;TEXT(INDEX(MID(Contents,FIND("]",Contents)+1,30),ROW(A324)),"")&amp;"'!B2",""),IFERROR(INDIRECT("'"&amp;TEXT(INDEX(MID(Contents,FIND("]",Contents)+1,30),ROW(A324)),"")&amp;"'!B2")&amp;" "&amp;INDIRECT("'"&amp;TEXT(INDEX(MID(Contents,FIND("]",Contents)+1,30),ROW(A324)),"")&amp;"'!C2"),""))</f>
        <v/>
      </c>
    </row>
    <row r="330" spans="4:4" x14ac:dyDescent="0.4">
      <c r="D330" s="94" t="str">
        <f t="array" aca="1" ref="D330" ca="1">HYPERLINK(IFERROR("#'"&amp;TEXT(INDEX(MID(Contents,FIND("]",Contents)+1,30),ROW(A325)),"")&amp;"'!B2",""),IFERROR(INDIRECT("'"&amp;TEXT(INDEX(MID(Contents,FIND("]",Contents)+1,30),ROW(A325)),"")&amp;"'!B2")&amp;" "&amp;INDIRECT("'"&amp;TEXT(INDEX(MID(Contents,FIND("]",Contents)+1,30),ROW(A325)),"")&amp;"'!C2"),""))</f>
        <v/>
      </c>
    </row>
    <row r="331" spans="4:4" x14ac:dyDescent="0.4">
      <c r="D331" s="94" t="str">
        <f t="array" aca="1" ref="D331" ca="1">HYPERLINK(IFERROR("#'"&amp;TEXT(INDEX(MID(Contents,FIND("]",Contents)+1,30),ROW(A326)),"")&amp;"'!B2",""),IFERROR(INDIRECT("'"&amp;TEXT(INDEX(MID(Contents,FIND("]",Contents)+1,30),ROW(A326)),"")&amp;"'!B2")&amp;" "&amp;INDIRECT("'"&amp;TEXT(INDEX(MID(Contents,FIND("]",Contents)+1,30),ROW(A326)),"")&amp;"'!C2"),""))</f>
        <v/>
      </c>
    </row>
    <row r="332" spans="4:4" x14ac:dyDescent="0.4">
      <c r="D332" s="94" t="str">
        <f t="array" aca="1" ref="D332" ca="1">HYPERLINK(IFERROR("#'"&amp;TEXT(INDEX(MID(Contents,FIND("]",Contents)+1,30),ROW(A327)),"")&amp;"'!B2",""),IFERROR(INDIRECT("'"&amp;TEXT(INDEX(MID(Contents,FIND("]",Contents)+1,30),ROW(A327)),"")&amp;"'!B2")&amp;" "&amp;INDIRECT("'"&amp;TEXT(INDEX(MID(Contents,FIND("]",Contents)+1,30),ROW(A327)),"")&amp;"'!C2"),""))</f>
        <v/>
      </c>
    </row>
    <row r="333" spans="4:4" x14ac:dyDescent="0.4">
      <c r="D333" s="94" t="str">
        <f t="array" aca="1" ref="D333" ca="1">HYPERLINK(IFERROR("#'"&amp;TEXT(INDEX(MID(Contents,FIND("]",Contents)+1,30),ROW(A328)),"")&amp;"'!B2",""),IFERROR(INDIRECT("'"&amp;TEXT(INDEX(MID(Contents,FIND("]",Contents)+1,30),ROW(A328)),"")&amp;"'!B2")&amp;" "&amp;INDIRECT("'"&amp;TEXT(INDEX(MID(Contents,FIND("]",Contents)+1,30),ROW(A328)),"")&amp;"'!C2"),""))</f>
        <v/>
      </c>
    </row>
    <row r="334" spans="4:4" x14ac:dyDescent="0.4">
      <c r="D334" s="94" t="str">
        <f t="array" aca="1" ref="D334" ca="1">HYPERLINK(IFERROR("#'"&amp;TEXT(INDEX(MID(Contents,FIND("]",Contents)+1,30),ROW(A329)),"")&amp;"'!B2",""),IFERROR(INDIRECT("'"&amp;TEXT(INDEX(MID(Contents,FIND("]",Contents)+1,30),ROW(A329)),"")&amp;"'!B2")&amp;" "&amp;INDIRECT("'"&amp;TEXT(INDEX(MID(Contents,FIND("]",Contents)+1,30),ROW(A329)),"")&amp;"'!C2"),""))</f>
        <v/>
      </c>
    </row>
    <row r="335" spans="4:4" x14ac:dyDescent="0.4">
      <c r="D335" s="94" t="str">
        <f t="array" aca="1" ref="D335" ca="1">HYPERLINK(IFERROR("#'"&amp;TEXT(INDEX(MID(Contents,FIND("]",Contents)+1,30),ROW(A330)),"")&amp;"'!B2",""),IFERROR(INDIRECT("'"&amp;TEXT(INDEX(MID(Contents,FIND("]",Contents)+1,30),ROW(A330)),"")&amp;"'!B2")&amp;" "&amp;INDIRECT("'"&amp;TEXT(INDEX(MID(Contents,FIND("]",Contents)+1,30),ROW(A330)),"")&amp;"'!C2"),""))</f>
        <v/>
      </c>
    </row>
    <row r="336" spans="4:4" x14ac:dyDescent="0.4">
      <c r="D336" s="94" t="str">
        <f t="array" aca="1" ref="D336" ca="1">HYPERLINK(IFERROR("#'"&amp;TEXT(INDEX(MID(Contents,FIND("]",Contents)+1,30),ROW(A331)),"")&amp;"'!B2",""),IFERROR(INDIRECT("'"&amp;TEXT(INDEX(MID(Contents,FIND("]",Contents)+1,30),ROW(A331)),"")&amp;"'!B2")&amp;" "&amp;INDIRECT("'"&amp;TEXT(INDEX(MID(Contents,FIND("]",Contents)+1,30),ROW(A331)),"")&amp;"'!C2"),""))</f>
        <v/>
      </c>
    </row>
    <row r="337" spans="4:4" x14ac:dyDescent="0.4">
      <c r="D337" s="94" t="str">
        <f t="array" aca="1" ref="D337" ca="1">HYPERLINK(IFERROR("#'"&amp;TEXT(INDEX(MID(Contents,FIND("]",Contents)+1,30),ROW(A332)),"")&amp;"'!B2",""),IFERROR(INDIRECT("'"&amp;TEXT(INDEX(MID(Contents,FIND("]",Contents)+1,30),ROW(A332)),"")&amp;"'!B2")&amp;" "&amp;INDIRECT("'"&amp;TEXT(INDEX(MID(Contents,FIND("]",Contents)+1,30),ROW(A332)),"")&amp;"'!C2"),""))</f>
        <v/>
      </c>
    </row>
    <row r="338" spans="4:4" x14ac:dyDescent="0.4">
      <c r="D338" s="94" t="str">
        <f t="array" aca="1" ref="D338" ca="1">HYPERLINK(IFERROR("#'"&amp;TEXT(INDEX(MID(Contents,FIND("]",Contents)+1,30),ROW(A333)),"")&amp;"'!B2",""),IFERROR(INDIRECT("'"&amp;TEXT(INDEX(MID(Contents,FIND("]",Contents)+1,30),ROW(A333)),"")&amp;"'!B2")&amp;" "&amp;INDIRECT("'"&amp;TEXT(INDEX(MID(Contents,FIND("]",Contents)+1,30),ROW(A333)),"")&amp;"'!C2"),""))</f>
        <v/>
      </c>
    </row>
    <row r="339" spans="4:4" x14ac:dyDescent="0.4">
      <c r="D339" s="94" t="str">
        <f t="array" aca="1" ref="D339" ca="1">HYPERLINK(IFERROR("#'"&amp;TEXT(INDEX(MID(Contents,FIND("]",Contents)+1,30),ROW(A334)),"")&amp;"'!B2",""),IFERROR(INDIRECT("'"&amp;TEXT(INDEX(MID(Contents,FIND("]",Contents)+1,30),ROW(A334)),"")&amp;"'!B2")&amp;" "&amp;INDIRECT("'"&amp;TEXT(INDEX(MID(Contents,FIND("]",Contents)+1,30),ROW(A334)),"")&amp;"'!C2"),""))</f>
        <v/>
      </c>
    </row>
    <row r="340" spans="4:4" x14ac:dyDescent="0.4">
      <c r="D340" s="94" t="str">
        <f t="array" aca="1" ref="D340" ca="1">HYPERLINK(IFERROR("#'"&amp;TEXT(INDEX(MID(Contents,FIND("]",Contents)+1,30),ROW(A335)),"")&amp;"'!B2",""),IFERROR(INDIRECT("'"&amp;TEXT(INDEX(MID(Contents,FIND("]",Contents)+1,30),ROW(A335)),"")&amp;"'!B2")&amp;" "&amp;INDIRECT("'"&amp;TEXT(INDEX(MID(Contents,FIND("]",Contents)+1,30),ROW(A335)),"")&amp;"'!C2"),""))</f>
        <v/>
      </c>
    </row>
    <row r="341" spans="4:4" x14ac:dyDescent="0.4">
      <c r="D341" s="94" t="str">
        <f t="array" aca="1" ref="D341" ca="1">HYPERLINK(IFERROR("#'"&amp;TEXT(INDEX(MID(Contents,FIND("]",Contents)+1,30),ROW(A336)),"")&amp;"'!B2",""),IFERROR(INDIRECT("'"&amp;TEXT(INDEX(MID(Contents,FIND("]",Contents)+1,30),ROW(A336)),"")&amp;"'!B2")&amp;" "&amp;INDIRECT("'"&amp;TEXT(INDEX(MID(Contents,FIND("]",Contents)+1,30),ROW(A336)),"")&amp;"'!C2"),""))</f>
        <v/>
      </c>
    </row>
    <row r="342" spans="4:4" x14ac:dyDescent="0.4">
      <c r="D342" s="94" t="str">
        <f t="array" aca="1" ref="D342" ca="1">HYPERLINK(IFERROR("#'"&amp;TEXT(INDEX(MID(Contents,FIND("]",Contents)+1,30),ROW(A337)),"")&amp;"'!B2",""),IFERROR(INDIRECT("'"&amp;TEXT(INDEX(MID(Contents,FIND("]",Contents)+1,30),ROW(A337)),"")&amp;"'!B2")&amp;" "&amp;INDIRECT("'"&amp;TEXT(INDEX(MID(Contents,FIND("]",Contents)+1,30),ROW(A337)),"")&amp;"'!C2"),""))</f>
        <v/>
      </c>
    </row>
    <row r="343" spans="4:4" x14ac:dyDescent="0.4">
      <c r="D343" s="94" t="str">
        <f t="array" aca="1" ref="D343" ca="1">HYPERLINK(IFERROR("#'"&amp;TEXT(INDEX(MID(Contents,FIND("]",Contents)+1,30),ROW(A338)),"")&amp;"'!B2",""),IFERROR(INDIRECT("'"&amp;TEXT(INDEX(MID(Contents,FIND("]",Contents)+1,30),ROW(A338)),"")&amp;"'!B2")&amp;" "&amp;INDIRECT("'"&amp;TEXT(INDEX(MID(Contents,FIND("]",Contents)+1,30),ROW(A338)),"")&amp;"'!C2"),""))</f>
        <v/>
      </c>
    </row>
    <row r="344" spans="4:4" x14ac:dyDescent="0.4">
      <c r="D344" s="94" t="str">
        <f t="array" aca="1" ref="D344" ca="1">HYPERLINK(IFERROR("#'"&amp;TEXT(INDEX(MID(Contents,FIND("]",Contents)+1,30),ROW(A339)),"")&amp;"'!B2",""),IFERROR(INDIRECT("'"&amp;TEXT(INDEX(MID(Contents,FIND("]",Contents)+1,30),ROW(A339)),"")&amp;"'!B2")&amp;" "&amp;INDIRECT("'"&amp;TEXT(INDEX(MID(Contents,FIND("]",Contents)+1,30),ROW(A339)),"")&amp;"'!C2"),""))</f>
        <v/>
      </c>
    </row>
    <row r="345" spans="4:4" x14ac:dyDescent="0.4">
      <c r="D345" s="94" t="str">
        <f t="array" aca="1" ref="D345" ca="1">HYPERLINK(IFERROR("#'"&amp;TEXT(INDEX(MID(Contents,FIND("]",Contents)+1,30),ROW(A340)),"")&amp;"'!B2",""),IFERROR(INDIRECT("'"&amp;TEXT(INDEX(MID(Contents,FIND("]",Contents)+1,30),ROW(A340)),"")&amp;"'!B2")&amp;" "&amp;INDIRECT("'"&amp;TEXT(INDEX(MID(Contents,FIND("]",Contents)+1,30),ROW(A340)),"")&amp;"'!C2"),""))</f>
        <v/>
      </c>
    </row>
    <row r="346" spans="4:4" x14ac:dyDescent="0.4">
      <c r="D346" s="94" t="str">
        <f t="array" aca="1" ref="D346" ca="1">HYPERLINK(IFERROR("#'"&amp;TEXT(INDEX(MID(Contents,FIND("]",Contents)+1,30),ROW(A341)),"")&amp;"'!B2",""),IFERROR(INDIRECT("'"&amp;TEXT(INDEX(MID(Contents,FIND("]",Contents)+1,30),ROW(A341)),"")&amp;"'!B2")&amp;" "&amp;INDIRECT("'"&amp;TEXT(INDEX(MID(Contents,FIND("]",Contents)+1,30),ROW(A341)),"")&amp;"'!C2"),""))</f>
        <v/>
      </c>
    </row>
    <row r="347" spans="4:4" x14ac:dyDescent="0.4">
      <c r="D347" s="94" t="str">
        <f t="array" aca="1" ref="D347" ca="1">HYPERLINK(IFERROR("#'"&amp;TEXT(INDEX(MID(Contents,FIND("]",Contents)+1,30),ROW(A342)),"")&amp;"'!B2",""),IFERROR(INDIRECT("'"&amp;TEXT(INDEX(MID(Contents,FIND("]",Contents)+1,30),ROW(A342)),"")&amp;"'!B2")&amp;" "&amp;INDIRECT("'"&amp;TEXT(INDEX(MID(Contents,FIND("]",Contents)+1,30),ROW(A342)),"")&amp;"'!C2"),""))</f>
        <v/>
      </c>
    </row>
    <row r="348" spans="4:4" x14ac:dyDescent="0.4">
      <c r="D348" s="94" t="str">
        <f t="array" aca="1" ref="D348" ca="1">HYPERLINK(IFERROR("#'"&amp;TEXT(INDEX(MID(Contents,FIND("]",Contents)+1,30),ROW(A343)),"")&amp;"'!B2",""),IFERROR(INDIRECT("'"&amp;TEXT(INDEX(MID(Contents,FIND("]",Contents)+1,30),ROW(A343)),"")&amp;"'!B2")&amp;" "&amp;INDIRECT("'"&amp;TEXT(INDEX(MID(Contents,FIND("]",Contents)+1,30),ROW(A343)),"")&amp;"'!C2"),""))</f>
        <v/>
      </c>
    </row>
    <row r="349" spans="4:4" x14ac:dyDescent="0.4">
      <c r="D349" s="94" t="str">
        <f t="array" aca="1" ref="D349" ca="1">HYPERLINK(IFERROR("#'"&amp;TEXT(INDEX(MID(Contents,FIND("]",Contents)+1,30),ROW(A344)),"")&amp;"'!B2",""),IFERROR(INDIRECT("'"&amp;TEXT(INDEX(MID(Contents,FIND("]",Contents)+1,30),ROW(A344)),"")&amp;"'!B2")&amp;" "&amp;INDIRECT("'"&amp;TEXT(INDEX(MID(Contents,FIND("]",Contents)+1,30),ROW(A344)),"")&amp;"'!C2"),""))</f>
        <v/>
      </c>
    </row>
    <row r="350" spans="4:4" x14ac:dyDescent="0.4">
      <c r="D350" s="94" t="str">
        <f t="array" aca="1" ref="D350" ca="1">HYPERLINK(IFERROR("#'"&amp;TEXT(INDEX(MID(Contents,FIND("]",Contents)+1,30),ROW(A345)),"")&amp;"'!B2",""),IFERROR(INDIRECT("'"&amp;TEXT(INDEX(MID(Contents,FIND("]",Contents)+1,30),ROW(A345)),"")&amp;"'!B2")&amp;" "&amp;INDIRECT("'"&amp;TEXT(INDEX(MID(Contents,FIND("]",Contents)+1,30),ROW(A345)),"")&amp;"'!C2"),""))</f>
        <v/>
      </c>
    </row>
    <row r="351" spans="4:4" x14ac:dyDescent="0.4">
      <c r="D351" s="94" t="str">
        <f t="array" aca="1" ref="D351" ca="1">HYPERLINK(IFERROR("#'"&amp;TEXT(INDEX(MID(Contents,FIND("]",Contents)+1,30),ROW(A346)),"")&amp;"'!B2",""),IFERROR(INDIRECT("'"&amp;TEXT(INDEX(MID(Contents,FIND("]",Contents)+1,30),ROW(A346)),"")&amp;"'!B2")&amp;" "&amp;INDIRECT("'"&amp;TEXT(INDEX(MID(Contents,FIND("]",Contents)+1,30),ROW(A346)),"")&amp;"'!C2"),""))</f>
        <v/>
      </c>
    </row>
    <row r="352" spans="4:4" x14ac:dyDescent="0.4">
      <c r="D352" s="94" t="str">
        <f t="array" aca="1" ref="D352" ca="1">HYPERLINK(IFERROR("#'"&amp;TEXT(INDEX(MID(Contents,FIND("]",Contents)+1,30),ROW(A347)),"")&amp;"'!B2",""),IFERROR(INDIRECT("'"&amp;TEXT(INDEX(MID(Contents,FIND("]",Contents)+1,30),ROW(A347)),"")&amp;"'!B2")&amp;" "&amp;INDIRECT("'"&amp;TEXT(INDEX(MID(Contents,FIND("]",Contents)+1,30),ROW(A347)),"")&amp;"'!C2"),""))</f>
        <v/>
      </c>
    </row>
    <row r="353" spans="4:4" x14ac:dyDescent="0.4">
      <c r="D353" s="94" t="str">
        <f t="array" aca="1" ref="D353" ca="1">HYPERLINK(IFERROR("#'"&amp;TEXT(INDEX(MID(Contents,FIND("]",Contents)+1,30),ROW(A348)),"")&amp;"'!B2",""),IFERROR(INDIRECT("'"&amp;TEXT(INDEX(MID(Contents,FIND("]",Contents)+1,30),ROW(A348)),"")&amp;"'!B2")&amp;" "&amp;INDIRECT("'"&amp;TEXT(INDEX(MID(Contents,FIND("]",Contents)+1,30),ROW(A348)),"")&amp;"'!C2"),""))</f>
        <v/>
      </c>
    </row>
    <row r="354" spans="4:4" x14ac:dyDescent="0.4">
      <c r="D354" s="94" t="str">
        <f t="array" aca="1" ref="D354" ca="1">HYPERLINK(IFERROR("#'"&amp;TEXT(INDEX(MID(Contents,FIND("]",Contents)+1,30),ROW(A349)),"")&amp;"'!B2",""),IFERROR(INDIRECT("'"&amp;TEXT(INDEX(MID(Contents,FIND("]",Contents)+1,30),ROW(A349)),"")&amp;"'!B2")&amp;" "&amp;INDIRECT("'"&amp;TEXT(INDEX(MID(Contents,FIND("]",Contents)+1,30),ROW(A349)),"")&amp;"'!C2"),""))</f>
        <v/>
      </c>
    </row>
    <row r="355" spans="4:4" x14ac:dyDescent="0.4">
      <c r="D355" s="94" t="str">
        <f t="array" aca="1" ref="D355" ca="1">HYPERLINK(IFERROR("#'"&amp;TEXT(INDEX(MID(Contents,FIND("]",Contents)+1,30),ROW(A350)),"")&amp;"'!B2",""),IFERROR(INDIRECT("'"&amp;TEXT(INDEX(MID(Contents,FIND("]",Contents)+1,30),ROW(A350)),"")&amp;"'!B2")&amp;" "&amp;INDIRECT("'"&amp;TEXT(INDEX(MID(Contents,FIND("]",Contents)+1,30),ROW(A350)),"")&amp;"'!C2"),""))</f>
        <v/>
      </c>
    </row>
    <row r="356" spans="4:4" x14ac:dyDescent="0.4">
      <c r="D356" s="94" t="str">
        <f t="array" aca="1" ref="D356" ca="1">HYPERLINK(IFERROR("#'"&amp;TEXT(INDEX(MID(Contents,FIND("]",Contents)+1,30),ROW(A351)),"")&amp;"'!B2",""),IFERROR(INDIRECT("'"&amp;TEXT(INDEX(MID(Contents,FIND("]",Contents)+1,30),ROW(A351)),"")&amp;"'!B2")&amp;" "&amp;INDIRECT("'"&amp;TEXT(INDEX(MID(Contents,FIND("]",Contents)+1,30),ROW(A351)),"")&amp;"'!C2"),""))</f>
        <v/>
      </c>
    </row>
    <row r="357" spans="4:4" x14ac:dyDescent="0.4">
      <c r="D357" s="94" t="str">
        <f t="array" aca="1" ref="D357" ca="1">HYPERLINK(IFERROR("#'"&amp;TEXT(INDEX(MID(Contents,FIND("]",Contents)+1,30),ROW(A352)),"")&amp;"'!B2",""),IFERROR(INDIRECT("'"&amp;TEXT(INDEX(MID(Contents,FIND("]",Contents)+1,30),ROW(A352)),"")&amp;"'!B2")&amp;" "&amp;INDIRECT("'"&amp;TEXT(INDEX(MID(Contents,FIND("]",Contents)+1,30),ROW(A352)),"")&amp;"'!C2"),""))</f>
        <v/>
      </c>
    </row>
    <row r="358" spans="4:4" x14ac:dyDescent="0.4">
      <c r="D358" s="94" t="str">
        <f t="array" aca="1" ref="D358" ca="1">HYPERLINK(IFERROR("#'"&amp;TEXT(INDEX(MID(Contents,FIND("]",Contents)+1,30),ROW(A353)),"")&amp;"'!B2",""),IFERROR(INDIRECT("'"&amp;TEXT(INDEX(MID(Contents,FIND("]",Contents)+1,30),ROW(A353)),"")&amp;"'!B2")&amp;" "&amp;INDIRECT("'"&amp;TEXT(INDEX(MID(Contents,FIND("]",Contents)+1,30),ROW(A353)),"")&amp;"'!C2"),""))</f>
        <v/>
      </c>
    </row>
    <row r="359" spans="4:4" x14ac:dyDescent="0.4">
      <c r="D359" s="94" t="str">
        <f t="array" aca="1" ref="D359" ca="1">HYPERLINK(IFERROR("#'"&amp;TEXT(INDEX(MID(Contents,FIND("]",Contents)+1,30),ROW(A354)),"")&amp;"'!B2",""),IFERROR(INDIRECT("'"&amp;TEXT(INDEX(MID(Contents,FIND("]",Contents)+1,30),ROW(A354)),"")&amp;"'!B2")&amp;" "&amp;INDIRECT("'"&amp;TEXT(INDEX(MID(Contents,FIND("]",Contents)+1,30),ROW(A354)),"")&amp;"'!C2"),""))</f>
        <v/>
      </c>
    </row>
    <row r="360" spans="4:4" x14ac:dyDescent="0.4">
      <c r="D360" s="94" t="str">
        <f t="array" aca="1" ref="D360" ca="1">HYPERLINK(IFERROR("#'"&amp;TEXT(INDEX(MID(Contents,FIND("]",Contents)+1,30),ROW(A355)),"")&amp;"'!B2",""),IFERROR(INDIRECT("'"&amp;TEXT(INDEX(MID(Contents,FIND("]",Contents)+1,30),ROW(A355)),"")&amp;"'!B2")&amp;" "&amp;INDIRECT("'"&amp;TEXT(INDEX(MID(Contents,FIND("]",Contents)+1,30),ROW(A355)),"")&amp;"'!C2"),""))</f>
        <v/>
      </c>
    </row>
    <row r="361" spans="4:4" x14ac:dyDescent="0.4">
      <c r="D361" s="94" t="str">
        <f t="array" aca="1" ref="D361" ca="1">HYPERLINK(IFERROR("#'"&amp;TEXT(INDEX(MID(Contents,FIND("]",Contents)+1,30),ROW(A356)),"")&amp;"'!B2",""),IFERROR(INDIRECT("'"&amp;TEXT(INDEX(MID(Contents,FIND("]",Contents)+1,30),ROW(A356)),"")&amp;"'!B2")&amp;" "&amp;INDIRECT("'"&amp;TEXT(INDEX(MID(Contents,FIND("]",Contents)+1,30),ROW(A356)),"")&amp;"'!C2"),""))</f>
        <v/>
      </c>
    </row>
    <row r="362" spans="4:4" x14ac:dyDescent="0.4">
      <c r="D362" s="94" t="str">
        <f t="array" aca="1" ref="D362" ca="1">HYPERLINK(IFERROR("#'"&amp;TEXT(INDEX(MID(Contents,FIND("]",Contents)+1,30),ROW(A357)),"")&amp;"'!B2",""),IFERROR(INDIRECT("'"&amp;TEXT(INDEX(MID(Contents,FIND("]",Contents)+1,30),ROW(A357)),"")&amp;"'!B2")&amp;" "&amp;INDIRECT("'"&amp;TEXT(INDEX(MID(Contents,FIND("]",Contents)+1,30),ROW(A357)),"")&amp;"'!C2"),""))</f>
        <v/>
      </c>
    </row>
    <row r="363" spans="4:4" x14ac:dyDescent="0.4">
      <c r="D363" s="94" t="str">
        <f t="array" aca="1" ref="D363" ca="1">HYPERLINK(IFERROR("#'"&amp;TEXT(INDEX(MID(Contents,FIND("]",Contents)+1,30),ROW(A358)),"")&amp;"'!B2",""),IFERROR(INDIRECT("'"&amp;TEXT(INDEX(MID(Contents,FIND("]",Contents)+1,30),ROW(A358)),"")&amp;"'!B2")&amp;" "&amp;INDIRECT("'"&amp;TEXT(INDEX(MID(Contents,FIND("]",Contents)+1,30),ROW(A358)),"")&amp;"'!C2"),""))</f>
        <v/>
      </c>
    </row>
    <row r="364" spans="4:4" x14ac:dyDescent="0.4">
      <c r="D364" s="94" t="str">
        <f t="array" aca="1" ref="D364" ca="1">HYPERLINK(IFERROR("#'"&amp;TEXT(INDEX(MID(Contents,FIND("]",Contents)+1,30),ROW(A359)),"")&amp;"'!B2",""),IFERROR(INDIRECT("'"&amp;TEXT(INDEX(MID(Contents,FIND("]",Contents)+1,30),ROW(A359)),"")&amp;"'!B2")&amp;" "&amp;INDIRECT("'"&amp;TEXT(INDEX(MID(Contents,FIND("]",Contents)+1,30),ROW(A359)),"")&amp;"'!C2"),""))</f>
        <v/>
      </c>
    </row>
    <row r="365" spans="4:4" x14ac:dyDescent="0.4">
      <c r="D365" s="94" t="str">
        <f t="array" aca="1" ref="D365" ca="1">HYPERLINK(IFERROR("#'"&amp;TEXT(INDEX(MID(Contents,FIND("]",Contents)+1,30),ROW(A360)),"")&amp;"'!B2",""),IFERROR(INDIRECT("'"&amp;TEXT(INDEX(MID(Contents,FIND("]",Contents)+1,30),ROW(A360)),"")&amp;"'!B2")&amp;" "&amp;INDIRECT("'"&amp;TEXT(INDEX(MID(Contents,FIND("]",Contents)+1,30),ROW(A360)),"")&amp;"'!C2"),""))</f>
        <v/>
      </c>
    </row>
    <row r="366" spans="4:4" x14ac:dyDescent="0.4">
      <c r="D366" s="94" t="str">
        <f t="array" aca="1" ref="D366" ca="1">HYPERLINK(IFERROR("#'"&amp;TEXT(INDEX(MID(Contents,FIND("]",Contents)+1,30),ROW(A361)),"")&amp;"'!B2",""),IFERROR(INDIRECT("'"&amp;TEXT(INDEX(MID(Contents,FIND("]",Contents)+1,30),ROW(A361)),"")&amp;"'!B2")&amp;" "&amp;INDIRECT("'"&amp;TEXT(INDEX(MID(Contents,FIND("]",Contents)+1,30),ROW(A361)),"")&amp;"'!C2"),""))</f>
        <v/>
      </c>
    </row>
    <row r="367" spans="4:4" x14ac:dyDescent="0.4">
      <c r="D367" s="94" t="str">
        <f t="array" aca="1" ref="D367" ca="1">HYPERLINK(IFERROR("#'"&amp;TEXT(INDEX(MID(Contents,FIND("]",Contents)+1,30),ROW(A362)),"")&amp;"'!B2",""),IFERROR(INDIRECT("'"&amp;TEXT(INDEX(MID(Contents,FIND("]",Contents)+1,30),ROW(A362)),"")&amp;"'!B2")&amp;" "&amp;INDIRECT("'"&amp;TEXT(INDEX(MID(Contents,FIND("]",Contents)+1,30),ROW(A362)),"")&amp;"'!C2"),""))</f>
        <v/>
      </c>
    </row>
    <row r="368" spans="4:4" x14ac:dyDescent="0.4">
      <c r="D368" s="94" t="str">
        <f t="array" aca="1" ref="D368" ca="1">HYPERLINK(IFERROR("#'"&amp;TEXT(INDEX(MID(Contents,FIND("]",Contents)+1,30),ROW(A363)),"")&amp;"'!B2",""),IFERROR(INDIRECT("'"&amp;TEXT(INDEX(MID(Contents,FIND("]",Contents)+1,30),ROW(A363)),"")&amp;"'!B2")&amp;" "&amp;INDIRECT("'"&amp;TEXT(INDEX(MID(Contents,FIND("]",Contents)+1,30),ROW(A363)),"")&amp;"'!C2"),""))</f>
        <v/>
      </c>
    </row>
    <row r="369" spans="4:4" x14ac:dyDescent="0.4">
      <c r="D369" s="94" t="str">
        <f t="array" aca="1" ref="D369" ca="1">HYPERLINK(IFERROR("#'"&amp;TEXT(INDEX(MID(Contents,FIND("]",Contents)+1,30),ROW(A364)),"")&amp;"'!B2",""),IFERROR(INDIRECT("'"&amp;TEXT(INDEX(MID(Contents,FIND("]",Contents)+1,30),ROW(A364)),"")&amp;"'!B2")&amp;" "&amp;INDIRECT("'"&amp;TEXT(INDEX(MID(Contents,FIND("]",Contents)+1,30),ROW(A364)),"")&amp;"'!C2"),""))</f>
        <v/>
      </c>
    </row>
    <row r="370" spans="4:4" x14ac:dyDescent="0.4">
      <c r="D370" s="94" t="str">
        <f t="array" aca="1" ref="D370" ca="1">HYPERLINK(IFERROR("#'"&amp;TEXT(INDEX(MID(Contents,FIND("]",Contents)+1,30),ROW(A365)),"")&amp;"'!B2",""),IFERROR(INDIRECT("'"&amp;TEXT(INDEX(MID(Contents,FIND("]",Contents)+1,30),ROW(A365)),"")&amp;"'!B2")&amp;" "&amp;INDIRECT("'"&amp;TEXT(INDEX(MID(Contents,FIND("]",Contents)+1,30),ROW(A365)),"")&amp;"'!C2"),""))</f>
        <v/>
      </c>
    </row>
    <row r="371" spans="4:4" x14ac:dyDescent="0.4">
      <c r="D371" s="94" t="str">
        <f t="array" aca="1" ref="D371" ca="1">HYPERLINK(IFERROR("#'"&amp;TEXT(INDEX(MID(Contents,FIND("]",Contents)+1,30),ROW(A366)),"")&amp;"'!B2",""),IFERROR(INDIRECT("'"&amp;TEXT(INDEX(MID(Contents,FIND("]",Contents)+1,30),ROW(A366)),"")&amp;"'!B2")&amp;" "&amp;INDIRECT("'"&amp;TEXT(INDEX(MID(Contents,FIND("]",Contents)+1,30),ROW(A366)),"")&amp;"'!C2"),""))</f>
        <v/>
      </c>
    </row>
    <row r="372" spans="4:4" x14ac:dyDescent="0.4">
      <c r="D372" s="94" t="str">
        <f t="array" aca="1" ref="D372" ca="1">HYPERLINK(IFERROR("#'"&amp;TEXT(INDEX(MID(Contents,FIND("]",Contents)+1,30),ROW(A367)),"")&amp;"'!B2",""),IFERROR(INDIRECT("'"&amp;TEXT(INDEX(MID(Contents,FIND("]",Contents)+1,30),ROW(A367)),"")&amp;"'!B2")&amp;" "&amp;INDIRECT("'"&amp;TEXT(INDEX(MID(Contents,FIND("]",Contents)+1,30),ROW(A367)),"")&amp;"'!C2"),""))</f>
        <v/>
      </c>
    </row>
    <row r="373" spans="4:4" x14ac:dyDescent="0.4">
      <c r="D373" s="94" t="str">
        <f t="array" aca="1" ref="D373" ca="1">HYPERLINK(IFERROR("#'"&amp;TEXT(INDEX(MID(Contents,FIND("]",Contents)+1,30),ROW(A368)),"")&amp;"'!B2",""),IFERROR(INDIRECT("'"&amp;TEXT(INDEX(MID(Contents,FIND("]",Contents)+1,30),ROW(A368)),"")&amp;"'!B2")&amp;" "&amp;INDIRECT("'"&amp;TEXT(INDEX(MID(Contents,FIND("]",Contents)+1,30),ROW(A368)),"")&amp;"'!C2"),""))</f>
        <v/>
      </c>
    </row>
    <row r="374" spans="4:4" x14ac:dyDescent="0.4">
      <c r="D374" s="94" t="str">
        <f t="array" aca="1" ref="D374" ca="1">HYPERLINK(IFERROR("#'"&amp;TEXT(INDEX(MID(Contents,FIND("]",Contents)+1,30),ROW(A369)),"")&amp;"'!B2",""),IFERROR(INDIRECT("'"&amp;TEXT(INDEX(MID(Contents,FIND("]",Contents)+1,30),ROW(A369)),"")&amp;"'!B2")&amp;" "&amp;INDIRECT("'"&amp;TEXT(INDEX(MID(Contents,FIND("]",Contents)+1,30),ROW(A369)),"")&amp;"'!C2"),""))</f>
        <v/>
      </c>
    </row>
    <row r="375" spans="4:4" x14ac:dyDescent="0.4">
      <c r="D375" s="94" t="str">
        <f t="array" aca="1" ref="D375" ca="1">HYPERLINK(IFERROR("#'"&amp;TEXT(INDEX(MID(Contents,FIND("]",Contents)+1,30),ROW(A370)),"")&amp;"'!B2",""),IFERROR(INDIRECT("'"&amp;TEXT(INDEX(MID(Contents,FIND("]",Contents)+1,30),ROW(A370)),"")&amp;"'!B2")&amp;" "&amp;INDIRECT("'"&amp;TEXT(INDEX(MID(Contents,FIND("]",Contents)+1,30),ROW(A370)),"")&amp;"'!C2"),""))</f>
        <v/>
      </c>
    </row>
    <row r="376" spans="4:4" x14ac:dyDescent="0.4">
      <c r="D376" s="94" t="str">
        <f t="array" aca="1" ref="D376" ca="1">HYPERLINK(IFERROR("#'"&amp;TEXT(INDEX(MID(Contents,FIND("]",Contents)+1,30),ROW(A371)),"")&amp;"'!B2",""),IFERROR(INDIRECT("'"&amp;TEXT(INDEX(MID(Contents,FIND("]",Contents)+1,30),ROW(A371)),"")&amp;"'!B2")&amp;" "&amp;INDIRECT("'"&amp;TEXT(INDEX(MID(Contents,FIND("]",Contents)+1,30),ROW(A371)),"")&amp;"'!C2"),""))</f>
        <v/>
      </c>
    </row>
    <row r="377" spans="4:4" x14ac:dyDescent="0.4">
      <c r="D377" s="94" t="str">
        <f t="array" aca="1" ref="D377" ca="1">HYPERLINK(IFERROR("#'"&amp;TEXT(INDEX(MID(Contents,FIND("]",Contents)+1,30),ROW(A372)),"")&amp;"'!B2",""),IFERROR(INDIRECT("'"&amp;TEXT(INDEX(MID(Contents,FIND("]",Contents)+1,30),ROW(A372)),"")&amp;"'!B2")&amp;" "&amp;INDIRECT("'"&amp;TEXT(INDEX(MID(Contents,FIND("]",Contents)+1,30),ROW(A372)),"")&amp;"'!C2"),""))</f>
        <v/>
      </c>
    </row>
    <row r="378" spans="4:4" x14ac:dyDescent="0.4">
      <c r="D378" s="94" t="str">
        <f t="array" aca="1" ref="D378" ca="1">HYPERLINK(IFERROR("#'"&amp;TEXT(INDEX(MID(Contents,FIND("]",Contents)+1,30),ROW(A373)),"")&amp;"'!B2",""),IFERROR(INDIRECT("'"&amp;TEXT(INDEX(MID(Contents,FIND("]",Contents)+1,30),ROW(A373)),"")&amp;"'!B2")&amp;" "&amp;INDIRECT("'"&amp;TEXT(INDEX(MID(Contents,FIND("]",Contents)+1,30),ROW(A373)),"")&amp;"'!C2"),""))</f>
        <v/>
      </c>
    </row>
    <row r="379" spans="4:4" x14ac:dyDescent="0.4">
      <c r="D379" s="94" t="str">
        <f t="array" aca="1" ref="D379" ca="1">HYPERLINK(IFERROR("#'"&amp;TEXT(INDEX(MID(Contents,FIND("]",Contents)+1,30),ROW(A374)),"")&amp;"'!B2",""),IFERROR(INDIRECT("'"&amp;TEXT(INDEX(MID(Contents,FIND("]",Contents)+1,30),ROW(A374)),"")&amp;"'!B2")&amp;" "&amp;INDIRECT("'"&amp;TEXT(INDEX(MID(Contents,FIND("]",Contents)+1,30),ROW(A374)),"")&amp;"'!C2"),""))</f>
        <v/>
      </c>
    </row>
    <row r="380" spans="4:4" x14ac:dyDescent="0.4">
      <c r="D380" s="94" t="str">
        <f t="array" aca="1" ref="D380" ca="1">HYPERLINK(IFERROR("#'"&amp;TEXT(INDEX(MID(Contents,FIND("]",Contents)+1,30),ROW(A375)),"")&amp;"'!B2",""),IFERROR(INDIRECT("'"&amp;TEXT(INDEX(MID(Contents,FIND("]",Contents)+1,30),ROW(A375)),"")&amp;"'!B2")&amp;" "&amp;INDIRECT("'"&amp;TEXT(INDEX(MID(Contents,FIND("]",Contents)+1,30),ROW(A375)),"")&amp;"'!C2"),""))</f>
        <v/>
      </c>
    </row>
    <row r="381" spans="4:4" x14ac:dyDescent="0.4">
      <c r="D381" s="94" t="str">
        <f t="array" aca="1" ref="D381" ca="1">HYPERLINK(IFERROR("#'"&amp;TEXT(INDEX(MID(Contents,FIND("]",Contents)+1,30),ROW(A376)),"")&amp;"'!B2",""),IFERROR(INDIRECT("'"&amp;TEXT(INDEX(MID(Contents,FIND("]",Contents)+1,30),ROW(A376)),"")&amp;"'!B2")&amp;" "&amp;INDIRECT("'"&amp;TEXT(INDEX(MID(Contents,FIND("]",Contents)+1,30),ROW(A376)),"")&amp;"'!C2"),""))</f>
        <v/>
      </c>
    </row>
    <row r="382" spans="4:4" x14ac:dyDescent="0.4">
      <c r="D382" s="94" t="str">
        <f t="array" aca="1" ref="D382" ca="1">HYPERLINK(IFERROR("#'"&amp;TEXT(INDEX(MID(Contents,FIND("]",Contents)+1,30),ROW(A377)),"")&amp;"'!B2",""),IFERROR(INDIRECT("'"&amp;TEXT(INDEX(MID(Contents,FIND("]",Contents)+1,30),ROW(A377)),"")&amp;"'!B2")&amp;" "&amp;INDIRECT("'"&amp;TEXT(INDEX(MID(Contents,FIND("]",Contents)+1,30),ROW(A377)),"")&amp;"'!C2"),""))</f>
        <v/>
      </c>
    </row>
    <row r="383" spans="4:4" x14ac:dyDescent="0.4">
      <c r="D383" s="94" t="str">
        <f t="array" aca="1" ref="D383" ca="1">HYPERLINK(IFERROR("#'"&amp;TEXT(INDEX(MID(Contents,FIND("]",Contents)+1,30),ROW(A378)),"")&amp;"'!B2",""),IFERROR(INDIRECT("'"&amp;TEXT(INDEX(MID(Contents,FIND("]",Contents)+1,30),ROW(A378)),"")&amp;"'!B2")&amp;" "&amp;INDIRECT("'"&amp;TEXT(INDEX(MID(Contents,FIND("]",Contents)+1,30),ROW(A378)),"")&amp;"'!C2"),""))</f>
        <v/>
      </c>
    </row>
    <row r="384" spans="4:4" x14ac:dyDescent="0.4">
      <c r="D384" s="94" t="str">
        <f t="array" aca="1" ref="D384" ca="1">HYPERLINK(IFERROR("#'"&amp;TEXT(INDEX(MID(Contents,FIND("]",Contents)+1,30),ROW(A379)),"")&amp;"'!B2",""),IFERROR(INDIRECT("'"&amp;TEXT(INDEX(MID(Contents,FIND("]",Contents)+1,30),ROW(A379)),"")&amp;"'!B2")&amp;" "&amp;INDIRECT("'"&amp;TEXT(INDEX(MID(Contents,FIND("]",Contents)+1,30),ROW(A379)),"")&amp;"'!C2"),""))</f>
        <v/>
      </c>
    </row>
    <row r="385" spans="4:4" x14ac:dyDescent="0.4">
      <c r="D385" s="94" t="str">
        <f t="array" aca="1" ref="D385" ca="1">HYPERLINK(IFERROR("#'"&amp;TEXT(INDEX(MID(Contents,FIND("]",Contents)+1,30),ROW(A380)),"")&amp;"'!B2",""),IFERROR(INDIRECT("'"&amp;TEXT(INDEX(MID(Contents,FIND("]",Contents)+1,30),ROW(A380)),"")&amp;"'!B2")&amp;" "&amp;INDIRECT("'"&amp;TEXT(INDEX(MID(Contents,FIND("]",Contents)+1,30),ROW(A380)),"")&amp;"'!C2"),""))</f>
        <v/>
      </c>
    </row>
    <row r="386" spans="4:4" x14ac:dyDescent="0.4">
      <c r="D386" s="94" t="str">
        <f t="array" aca="1" ref="D386" ca="1">HYPERLINK(IFERROR("#'"&amp;TEXT(INDEX(MID(Contents,FIND("]",Contents)+1,30),ROW(A381)),"")&amp;"'!B2",""),IFERROR(INDIRECT("'"&amp;TEXT(INDEX(MID(Contents,FIND("]",Contents)+1,30),ROW(A381)),"")&amp;"'!B2")&amp;" "&amp;INDIRECT("'"&amp;TEXT(INDEX(MID(Contents,FIND("]",Contents)+1,30),ROW(A381)),"")&amp;"'!C2"),""))</f>
        <v/>
      </c>
    </row>
    <row r="387" spans="4:4" x14ac:dyDescent="0.4">
      <c r="D387" s="94" t="str">
        <f t="array" aca="1" ref="D387" ca="1">HYPERLINK(IFERROR("#'"&amp;TEXT(INDEX(MID(Contents,FIND("]",Contents)+1,30),ROW(A382)),"")&amp;"'!B2",""),IFERROR(INDIRECT("'"&amp;TEXT(INDEX(MID(Contents,FIND("]",Contents)+1,30),ROW(A382)),"")&amp;"'!B2")&amp;" "&amp;INDIRECT("'"&amp;TEXT(INDEX(MID(Contents,FIND("]",Contents)+1,30),ROW(A382)),"")&amp;"'!C2"),""))</f>
        <v/>
      </c>
    </row>
    <row r="388" spans="4:4" x14ac:dyDescent="0.4">
      <c r="D388" s="94" t="str">
        <f t="array" aca="1" ref="D388" ca="1">HYPERLINK(IFERROR("#'"&amp;TEXT(INDEX(MID(Contents,FIND("]",Contents)+1,30),ROW(A383)),"")&amp;"'!B2",""),IFERROR(INDIRECT("'"&amp;TEXT(INDEX(MID(Contents,FIND("]",Contents)+1,30),ROW(A383)),"")&amp;"'!B2")&amp;" "&amp;INDIRECT("'"&amp;TEXT(INDEX(MID(Contents,FIND("]",Contents)+1,30),ROW(A383)),"")&amp;"'!C2"),""))</f>
        <v/>
      </c>
    </row>
    <row r="389" spans="4:4" x14ac:dyDescent="0.4">
      <c r="D389" s="94" t="str">
        <f t="array" aca="1" ref="D389" ca="1">HYPERLINK(IFERROR("#'"&amp;TEXT(INDEX(MID(Contents,FIND("]",Contents)+1,30),ROW(A384)),"")&amp;"'!B2",""),IFERROR(INDIRECT("'"&amp;TEXT(INDEX(MID(Contents,FIND("]",Contents)+1,30),ROW(A384)),"")&amp;"'!B2")&amp;" "&amp;INDIRECT("'"&amp;TEXT(INDEX(MID(Contents,FIND("]",Contents)+1,30),ROW(A384)),"")&amp;"'!C2"),""))</f>
        <v/>
      </c>
    </row>
    <row r="390" spans="4:4" x14ac:dyDescent="0.4">
      <c r="D390" s="94" t="str">
        <f t="array" aca="1" ref="D390" ca="1">HYPERLINK(IFERROR("#'"&amp;TEXT(INDEX(MID(Contents,FIND("]",Contents)+1,30),ROW(A385)),"")&amp;"'!B2",""),IFERROR(INDIRECT("'"&amp;TEXT(INDEX(MID(Contents,FIND("]",Contents)+1,30),ROW(A385)),"")&amp;"'!B2")&amp;" "&amp;INDIRECT("'"&amp;TEXT(INDEX(MID(Contents,FIND("]",Contents)+1,30),ROW(A385)),"")&amp;"'!C2"),""))</f>
        <v/>
      </c>
    </row>
    <row r="391" spans="4:4" x14ac:dyDescent="0.4">
      <c r="D391" s="94" t="str">
        <f t="array" aca="1" ref="D391" ca="1">HYPERLINK(IFERROR("#'"&amp;TEXT(INDEX(MID(Contents,FIND("]",Contents)+1,30),ROW(A386)),"")&amp;"'!B2",""),IFERROR(INDIRECT("'"&amp;TEXT(INDEX(MID(Contents,FIND("]",Contents)+1,30),ROW(A386)),"")&amp;"'!B2")&amp;" "&amp;INDIRECT("'"&amp;TEXT(INDEX(MID(Contents,FIND("]",Contents)+1,30),ROW(A386)),"")&amp;"'!C2"),""))</f>
        <v/>
      </c>
    </row>
    <row r="392" spans="4:4" x14ac:dyDescent="0.4">
      <c r="D392" s="94" t="str">
        <f t="array" aca="1" ref="D392" ca="1">HYPERLINK(IFERROR("#'"&amp;TEXT(INDEX(MID(Contents,FIND("]",Contents)+1,30),ROW(A387)),"")&amp;"'!B2",""),IFERROR(INDIRECT("'"&amp;TEXT(INDEX(MID(Contents,FIND("]",Contents)+1,30),ROW(A387)),"")&amp;"'!B2")&amp;" "&amp;INDIRECT("'"&amp;TEXT(INDEX(MID(Contents,FIND("]",Contents)+1,30),ROW(A387)),"")&amp;"'!C2"),""))</f>
        <v/>
      </c>
    </row>
    <row r="393" spans="4:4" x14ac:dyDescent="0.4">
      <c r="D393" s="94" t="str">
        <f t="array" aca="1" ref="D393" ca="1">HYPERLINK(IFERROR("#'"&amp;TEXT(INDEX(MID(Contents,FIND("]",Contents)+1,30),ROW(A388)),"")&amp;"'!B2",""),IFERROR(INDIRECT("'"&amp;TEXT(INDEX(MID(Contents,FIND("]",Contents)+1,30),ROW(A388)),"")&amp;"'!B2")&amp;" "&amp;INDIRECT("'"&amp;TEXT(INDEX(MID(Contents,FIND("]",Contents)+1,30),ROW(A388)),"")&amp;"'!C2"),""))</f>
        <v/>
      </c>
    </row>
    <row r="394" spans="4:4" x14ac:dyDescent="0.4">
      <c r="D394" s="94" t="str">
        <f t="array" aca="1" ref="D394" ca="1">HYPERLINK(IFERROR("#'"&amp;TEXT(INDEX(MID(Contents,FIND("]",Contents)+1,30),ROW(A389)),"")&amp;"'!B2",""),IFERROR(INDIRECT("'"&amp;TEXT(INDEX(MID(Contents,FIND("]",Contents)+1,30),ROW(A389)),"")&amp;"'!B2")&amp;" "&amp;INDIRECT("'"&amp;TEXT(INDEX(MID(Contents,FIND("]",Contents)+1,30),ROW(A389)),"")&amp;"'!C2"),""))</f>
        <v/>
      </c>
    </row>
    <row r="395" spans="4:4" x14ac:dyDescent="0.4">
      <c r="D395" s="94" t="str">
        <f t="array" aca="1" ref="D395" ca="1">HYPERLINK(IFERROR("#'"&amp;TEXT(INDEX(MID(Contents,FIND("]",Contents)+1,30),ROW(A390)),"")&amp;"'!B2",""),IFERROR(INDIRECT("'"&amp;TEXT(INDEX(MID(Contents,FIND("]",Contents)+1,30),ROW(A390)),"")&amp;"'!B2")&amp;" "&amp;INDIRECT("'"&amp;TEXT(INDEX(MID(Contents,FIND("]",Contents)+1,30),ROW(A390)),"")&amp;"'!C2"),""))</f>
        <v/>
      </c>
    </row>
    <row r="396" spans="4:4" x14ac:dyDescent="0.4">
      <c r="D396" s="94" t="str">
        <f t="array" aca="1" ref="D396" ca="1">HYPERLINK(IFERROR("#'"&amp;TEXT(INDEX(MID(Contents,FIND("]",Contents)+1,30),ROW(A391)),"")&amp;"'!B2",""),IFERROR(INDIRECT("'"&amp;TEXT(INDEX(MID(Contents,FIND("]",Contents)+1,30),ROW(A391)),"")&amp;"'!B2")&amp;" "&amp;INDIRECT("'"&amp;TEXT(INDEX(MID(Contents,FIND("]",Contents)+1,30),ROW(A391)),"")&amp;"'!C2"),""))</f>
        <v/>
      </c>
    </row>
    <row r="397" spans="4:4" x14ac:dyDescent="0.4">
      <c r="D397" s="94" t="str">
        <f t="array" aca="1" ref="D397" ca="1">HYPERLINK(IFERROR("#'"&amp;TEXT(INDEX(MID(Contents,FIND("]",Contents)+1,30),ROW(A392)),"")&amp;"'!B2",""),IFERROR(INDIRECT("'"&amp;TEXT(INDEX(MID(Contents,FIND("]",Contents)+1,30),ROW(A392)),"")&amp;"'!B2")&amp;" "&amp;INDIRECT("'"&amp;TEXT(INDEX(MID(Contents,FIND("]",Contents)+1,30),ROW(A392)),"")&amp;"'!C2"),""))</f>
        <v/>
      </c>
    </row>
    <row r="398" spans="4:4" x14ac:dyDescent="0.4">
      <c r="D398" s="94" t="str">
        <f t="array" aca="1" ref="D398" ca="1">HYPERLINK(IFERROR("#'"&amp;TEXT(INDEX(MID(Contents,FIND("]",Contents)+1,30),ROW(A393)),"")&amp;"'!B2",""),IFERROR(INDIRECT("'"&amp;TEXT(INDEX(MID(Contents,FIND("]",Contents)+1,30),ROW(A393)),"")&amp;"'!B2")&amp;" "&amp;INDIRECT("'"&amp;TEXT(INDEX(MID(Contents,FIND("]",Contents)+1,30),ROW(A393)),"")&amp;"'!C2"),""))</f>
        <v/>
      </c>
    </row>
    <row r="399" spans="4:4" x14ac:dyDescent="0.4">
      <c r="D399" s="94" t="str">
        <f t="array" aca="1" ref="D399" ca="1">HYPERLINK(IFERROR("#'"&amp;TEXT(INDEX(MID(Contents,FIND("]",Contents)+1,30),ROW(A394)),"")&amp;"'!B2",""),IFERROR(INDIRECT("'"&amp;TEXT(INDEX(MID(Contents,FIND("]",Contents)+1,30),ROW(A394)),"")&amp;"'!B2")&amp;" "&amp;INDIRECT("'"&amp;TEXT(INDEX(MID(Contents,FIND("]",Contents)+1,30),ROW(A394)),"")&amp;"'!C2"),""))</f>
        <v/>
      </c>
    </row>
    <row r="400" spans="4:4" x14ac:dyDescent="0.4">
      <c r="D400" s="94" t="str">
        <f t="array" aca="1" ref="D400" ca="1">HYPERLINK(IFERROR("#'"&amp;TEXT(INDEX(MID(Contents,FIND("]",Contents)+1,30),ROW(A395)),"")&amp;"'!B2",""),IFERROR(INDIRECT("'"&amp;TEXT(INDEX(MID(Contents,FIND("]",Contents)+1,30),ROW(A395)),"")&amp;"'!B2")&amp;" "&amp;INDIRECT("'"&amp;TEXT(INDEX(MID(Contents,FIND("]",Contents)+1,30),ROW(A395)),"")&amp;"'!C2"),""))</f>
        <v/>
      </c>
    </row>
    <row r="401" spans="4:4" x14ac:dyDescent="0.4">
      <c r="D401" s="94" t="str">
        <f t="array" aca="1" ref="D401" ca="1">HYPERLINK(IFERROR("#'"&amp;TEXT(INDEX(MID(Contents,FIND("]",Contents)+1,30),ROW(A396)),"")&amp;"'!B2",""),IFERROR(INDIRECT("'"&amp;TEXT(INDEX(MID(Contents,FIND("]",Contents)+1,30),ROW(A396)),"")&amp;"'!B2")&amp;" "&amp;INDIRECT("'"&amp;TEXT(INDEX(MID(Contents,FIND("]",Contents)+1,30),ROW(A396)),"")&amp;"'!C2"),""))</f>
        <v/>
      </c>
    </row>
    <row r="402" spans="4:4" x14ac:dyDescent="0.4">
      <c r="D402" s="94" t="str">
        <f t="array" aca="1" ref="D402" ca="1">HYPERLINK(IFERROR("#'"&amp;TEXT(INDEX(MID(Contents,FIND("]",Contents)+1,30),ROW(A397)),"")&amp;"'!B2",""),IFERROR(INDIRECT("'"&amp;TEXT(INDEX(MID(Contents,FIND("]",Contents)+1,30),ROW(A397)),"")&amp;"'!B2")&amp;" "&amp;INDIRECT("'"&amp;TEXT(INDEX(MID(Contents,FIND("]",Contents)+1,30),ROW(A397)),"")&amp;"'!C2"),""))</f>
        <v/>
      </c>
    </row>
    <row r="403" spans="4:4" x14ac:dyDescent="0.4">
      <c r="D403" s="94" t="str">
        <f t="array" aca="1" ref="D403" ca="1">HYPERLINK(IFERROR("#'"&amp;TEXT(INDEX(MID(Contents,FIND("]",Contents)+1,30),ROW(A398)),"")&amp;"'!B2",""),IFERROR(INDIRECT("'"&amp;TEXT(INDEX(MID(Contents,FIND("]",Contents)+1,30),ROW(A398)),"")&amp;"'!B2")&amp;" "&amp;INDIRECT("'"&amp;TEXT(INDEX(MID(Contents,FIND("]",Contents)+1,30),ROW(A398)),"")&amp;"'!C2"),""))</f>
        <v/>
      </c>
    </row>
    <row r="404" spans="4:4" x14ac:dyDescent="0.4">
      <c r="D404" s="94" t="str">
        <f t="array" aca="1" ref="D404" ca="1">HYPERLINK(IFERROR("#'"&amp;TEXT(INDEX(MID(Contents,FIND("]",Contents)+1,30),ROW(A399)),"")&amp;"'!B2",""),IFERROR(INDIRECT("'"&amp;TEXT(INDEX(MID(Contents,FIND("]",Contents)+1,30),ROW(A399)),"")&amp;"'!B2")&amp;" "&amp;INDIRECT("'"&amp;TEXT(INDEX(MID(Contents,FIND("]",Contents)+1,30),ROW(A399)),"")&amp;"'!C2"),""))</f>
        <v/>
      </c>
    </row>
    <row r="405" spans="4:4" x14ac:dyDescent="0.4">
      <c r="D405" s="94" t="str">
        <f t="array" aca="1" ref="D405" ca="1">HYPERLINK(IFERROR("#'"&amp;TEXT(INDEX(MID(Contents,FIND("]",Contents)+1,30),ROW(A400)),"")&amp;"'!B2",""),IFERROR(INDIRECT("'"&amp;TEXT(INDEX(MID(Contents,FIND("]",Contents)+1,30),ROW(A400)),"")&amp;"'!B2")&amp;" "&amp;INDIRECT("'"&amp;TEXT(INDEX(MID(Contents,FIND("]",Contents)+1,30),ROW(A400)),"")&amp;"'!C2"),""))</f>
        <v/>
      </c>
    </row>
    <row r="406" spans="4:4" x14ac:dyDescent="0.4">
      <c r="D406" s="94" t="str">
        <f t="array" aca="1" ref="D406" ca="1">HYPERLINK(IFERROR("#'"&amp;TEXT(INDEX(MID(Contents,FIND("]",Contents)+1,30),ROW(A401)),"")&amp;"'!B2",""),IFERROR(INDIRECT("'"&amp;TEXT(INDEX(MID(Contents,FIND("]",Contents)+1,30),ROW(A401)),"")&amp;"'!B2")&amp;" "&amp;INDIRECT("'"&amp;TEXT(INDEX(MID(Contents,FIND("]",Contents)+1,30),ROW(A401)),"")&amp;"'!C2"),""))</f>
        <v/>
      </c>
    </row>
    <row r="407" spans="4:4" x14ac:dyDescent="0.4">
      <c r="D407" s="94" t="str">
        <f t="array" aca="1" ref="D407" ca="1">HYPERLINK(IFERROR("#'"&amp;TEXT(INDEX(MID(Contents,FIND("]",Contents)+1,30),ROW(A402)),"")&amp;"'!B2",""),IFERROR(INDIRECT("'"&amp;TEXT(INDEX(MID(Contents,FIND("]",Contents)+1,30),ROW(A402)),"")&amp;"'!B2")&amp;" "&amp;INDIRECT("'"&amp;TEXT(INDEX(MID(Contents,FIND("]",Contents)+1,30),ROW(A402)),"")&amp;"'!C2"),""))</f>
        <v/>
      </c>
    </row>
    <row r="408" spans="4:4" x14ac:dyDescent="0.4">
      <c r="D408" s="94" t="str">
        <f t="array" aca="1" ref="D408" ca="1">HYPERLINK(IFERROR("#'"&amp;TEXT(INDEX(MID(Contents,FIND("]",Contents)+1,30),ROW(A403)),"")&amp;"'!B2",""),IFERROR(INDIRECT("'"&amp;TEXT(INDEX(MID(Contents,FIND("]",Contents)+1,30),ROW(A403)),"")&amp;"'!B2")&amp;" "&amp;INDIRECT("'"&amp;TEXT(INDEX(MID(Contents,FIND("]",Contents)+1,30),ROW(A403)),"")&amp;"'!C2"),""))</f>
        <v/>
      </c>
    </row>
    <row r="409" spans="4:4" x14ac:dyDescent="0.4">
      <c r="D409" s="94" t="str">
        <f t="array" aca="1" ref="D409" ca="1">HYPERLINK(IFERROR("#'"&amp;TEXT(INDEX(MID(Contents,FIND("]",Contents)+1,30),ROW(A404)),"")&amp;"'!B2",""),IFERROR(INDIRECT("'"&amp;TEXT(INDEX(MID(Contents,FIND("]",Contents)+1,30),ROW(A404)),"")&amp;"'!B2")&amp;" "&amp;INDIRECT("'"&amp;TEXT(INDEX(MID(Contents,FIND("]",Contents)+1,30),ROW(A404)),"")&amp;"'!C2"),""))</f>
        <v/>
      </c>
    </row>
    <row r="410" spans="4:4" x14ac:dyDescent="0.4">
      <c r="D410" s="94" t="str">
        <f t="array" aca="1" ref="D410" ca="1">HYPERLINK(IFERROR("#'"&amp;TEXT(INDEX(MID(Contents,FIND("]",Contents)+1,30),ROW(A405)),"")&amp;"'!B2",""),IFERROR(INDIRECT("'"&amp;TEXT(INDEX(MID(Contents,FIND("]",Contents)+1,30),ROW(A405)),"")&amp;"'!B2")&amp;" "&amp;INDIRECT("'"&amp;TEXT(INDEX(MID(Contents,FIND("]",Contents)+1,30),ROW(A405)),"")&amp;"'!C2"),""))</f>
        <v/>
      </c>
    </row>
    <row r="411" spans="4:4" x14ac:dyDescent="0.4">
      <c r="D411" s="94" t="str">
        <f t="array" aca="1" ref="D411" ca="1">HYPERLINK(IFERROR("#'"&amp;TEXT(INDEX(MID(Contents,FIND("]",Contents)+1,30),ROW(A406)),"")&amp;"'!B2",""),IFERROR(INDIRECT("'"&amp;TEXT(INDEX(MID(Contents,FIND("]",Contents)+1,30),ROW(A406)),"")&amp;"'!B2")&amp;" "&amp;INDIRECT("'"&amp;TEXT(INDEX(MID(Contents,FIND("]",Contents)+1,30),ROW(A406)),"")&amp;"'!C2"),""))</f>
        <v/>
      </c>
    </row>
    <row r="412" spans="4:4" x14ac:dyDescent="0.4">
      <c r="D412" s="94" t="str">
        <f t="array" aca="1" ref="D412" ca="1">HYPERLINK(IFERROR("#'"&amp;TEXT(INDEX(MID(Contents,FIND("]",Contents)+1,30),ROW(A407)),"")&amp;"'!B2",""),IFERROR(INDIRECT("'"&amp;TEXT(INDEX(MID(Contents,FIND("]",Contents)+1,30),ROW(A407)),"")&amp;"'!B2")&amp;" "&amp;INDIRECT("'"&amp;TEXT(INDEX(MID(Contents,FIND("]",Contents)+1,30),ROW(A407)),"")&amp;"'!C2"),""))</f>
        <v/>
      </c>
    </row>
    <row r="413" spans="4:4" x14ac:dyDescent="0.4">
      <c r="D413" s="94" t="str">
        <f t="array" aca="1" ref="D413" ca="1">HYPERLINK(IFERROR("#'"&amp;TEXT(INDEX(MID(Contents,FIND("]",Contents)+1,30),ROW(A408)),"")&amp;"'!B2",""),IFERROR(INDIRECT("'"&amp;TEXT(INDEX(MID(Contents,FIND("]",Contents)+1,30),ROW(A408)),"")&amp;"'!B2")&amp;" "&amp;INDIRECT("'"&amp;TEXT(INDEX(MID(Contents,FIND("]",Contents)+1,30),ROW(A408)),"")&amp;"'!C2"),""))</f>
        <v/>
      </c>
    </row>
    <row r="414" spans="4:4" x14ac:dyDescent="0.4">
      <c r="D414" s="94" t="str">
        <f t="array" aca="1" ref="D414" ca="1">HYPERLINK(IFERROR("#'"&amp;TEXT(INDEX(MID(Contents,FIND("]",Contents)+1,30),ROW(A409)),"")&amp;"'!B2",""),IFERROR(INDIRECT("'"&amp;TEXT(INDEX(MID(Contents,FIND("]",Contents)+1,30),ROW(A409)),"")&amp;"'!B2")&amp;" "&amp;INDIRECT("'"&amp;TEXT(INDEX(MID(Contents,FIND("]",Contents)+1,30),ROW(A409)),"")&amp;"'!C2"),""))</f>
        <v/>
      </c>
    </row>
    <row r="415" spans="4:4" x14ac:dyDescent="0.4">
      <c r="D415" s="94" t="str">
        <f t="array" aca="1" ref="D415" ca="1">HYPERLINK(IFERROR("#'"&amp;TEXT(INDEX(MID(Contents,FIND("]",Contents)+1,30),ROW(A410)),"")&amp;"'!B2",""),IFERROR(INDIRECT("'"&amp;TEXT(INDEX(MID(Contents,FIND("]",Contents)+1,30),ROW(A410)),"")&amp;"'!B2")&amp;" "&amp;INDIRECT("'"&amp;TEXT(INDEX(MID(Contents,FIND("]",Contents)+1,30),ROW(A410)),"")&amp;"'!C2"),""))</f>
        <v/>
      </c>
    </row>
    <row r="416" spans="4:4" x14ac:dyDescent="0.4">
      <c r="D416" s="94" t="str">
        <f t="array" aca="1" ref="D416" ca="1">HYPERLINK(IFERROR("#'"&amp;TEXT(INDEX(MID(Contents,FIND("]",Contents)+1,30),ROW(A411)),"")&amp;"'!B2",""),IFERROR(INDIRECT("'"&amp;TEXT(INDEX(MID(Contents,FIND("]",Contents)+1,30),ROW(A411)),"")&amp;"'!B2")&amp;" "&amp;INDIRECT("'"&amp;TEXT(INDEX(MID(Contents,FIND("]",Contents)+1,30),ROW(A411)),"")&amp;"'!C2"),""))</f>
        <v/>
      </c>
    </row>
    <row r="417" spans="4:4" x14ac:dyDescent="0.4">
      <c r="D417" s="94" t="str">
        <f t="array" aca="1" ref="D417" ca="1">HYPERLINK(IFERROR("#'"&amp;TEXT(INDEX(MID(Contents,FIND("]",Contents)+1,30),ROW(A412)),"")&amp;"'!B2",""),IFERROR(INDIRECT("'"&amp;TEXT(INDEX(MID(Contents,FIND("]",Contents)+1,30),ROW(A412)),"")&amp;"'!B2")&amp;" "&amp;INDIRECT("'"&amp;TEXT(INDEX(MID(Contents,FIND("]",Contents)+1,30),ROW(A412)),"")&amp;"'!C2"),""))</f>
        <v/>
      </c>
    </row>
    <row r="418" spans="4:4" x14ac:dyDescent="0.4">
      <c r="D418" s="94" t="str">
        <f t="array" aca="1" ref="D418" ca="1">HYPERLINK(IFERROR("#'"&amp;TEXT(INDEX(MID(Contents,FIND("]",Contents)+1,30),ROW(A413)),"")&amp;"'!B2",""),IFERROR(INDIRECT("'"&amp;TEXT(INDEX(MID(Contents,FIND("]",Contents)+1,30),ROW(A413)),"")&amp;"'!B2")&amp;" "&amp;INDIRECT("'"&amp;TEXT(INDEX(MID(Contents,FIND("]",Contents)+1,30),ROW(A413)),"")&amp;"'!C2"),""))</f>
        <v/>
      </c>
    </row>
    <row r="419" spans="4:4" x14ac:dyDescent="0.4">
      <c r="D419" s="94" t="str">
        <f t="array" aca="1" ref="D419" ca="1">HYPERLINK(IFERROR("#'"&amp;TEXT(INDEX(MID(Contents,FIND("]",Contents)+1,30),ROW(A414)),"")&amp;"'!B2",""),IFERROR(INDIRECT("'"&amp;TEXT(INDEX(MID(Contents,FIND("]",Contents)+1,30),ROW(A414)),"")&amp;"'!B2")&amp;" "&amp;INDIRECT("'"&amp;TEXT(INDEX(MID(Contents,FIND("]",Contents)+1,30),ROW(A414)),"")&amp;"'!C2"),""))</f>
        <v/>
      </c>
    </row>
    <row r="420" spans="4:4" x14ac:dyDescent="0.4">
      <c r="D420" s="94" t="str">
        <f t="array" aca="1" ref="D420" ca="1">HYPERLINK(IFERROR("#'"&amp;TEXT(INDEX(MID(Contents,FIND("]",Contents)+1,30),ROW(A415)),"")&amp;"'!B2",""),IFERROR(INDIRECT("'"&amp;TEXT(INDEX(MID(Contents,FIND("]",Contents)+1,30),ROW(A415)),"")&amp;"'!B2")&amp;" "&amp;INDIRECT("'"&amp;TEXT(INDEX(MID(Contents,FIND("]",Contents)+1,30),ROW(A415)),"")&amp;"'!C2"),""))</f>
        <v/>
      </c>
    </row>
    <row r="421" spans="4:4" x14ac:dyDescent="0.4">
      <c r="D421" s="94" t="str">
        <f t="array" aca="1" ref="D421" ca="1">HYPERLINK(IFERROR("#'"&amp;TEXT(INDEX(MID(Contents,FIND("]",Contents)+1,30),ROW(A416)),"")&amp;"'!B2",""),IFERROR(INDIRECT("'"&amp;TEXT(INDEX(MID(Contents,FIND("]",Contents)+1,30),ROW(A416)),"")&amp;"'!B2")&amp;" "&amp;INDIRECT("'"&amp;TEXT(INDEX(MID(Contents,FIND("]",Contents)+1,30),ROW(A416)),"")&amp;"'!C2"),""))</f>
        <v/>
      </c>
    </row>
    <row r="422" spans="4:4" x14ac:dyDescent="0.4">
      <c r="D422" s="94" t="str">
        <f t="array" aca="1" ref="D422" ca="1">HYPERLINK(IFERROR("#'"&amp;TEXT(INDEX(MID(Contents,FIND("]",Contents)+1,30),ROW(A417)),"")&amp;"'!B2",""),IFERROR(INDIRECT("'"&amp;TEXT(INDEX(MID(Contents,FIND("]",Contents)+1,30),ROW(A417)),"")&amp;"'!B2")&amp;" "&amp;INDIRECT("'"&amp;TEXT(INDEX(MID(Contents,FIND("]",Contents)+1,30),ROW(A417)),"")&amp;"'!C2"),""))</f>
        <v/>
      </c>
    </row>
    <row r="423" spans="4:4" x14ac:dyDescent="0.4">
      <c r="D423" s="94" t="str">
        <f t="array" aca="1" ref="D423" ca="1">HYPERLINK(IFERROR("#'"&amp;TEXT(INDEX(MID(Contents,FIND("]",Contents)+1,30),ROW(A418)),"")&amp;"'!B2",""),IFERROR(INDIRECT("'"&amp;TEXT(INDEX(MID(Contents,FIND("]",Contents)+1,30),ROW(A418)),"")&amp;"'!B2")&amp;" "&amp;INDIRECT("'"&amp;TEXT(INDEX(MID(Contents,FIND("]",Contents)+1,30),ROW(A418)),"")&amp;"'!C2"),""))</f>
        <v/>
      </c>
    </row>
    <row r="424" spans="4:4" x14ac:dyDescent="0.4">
      <c r="D424" s="94" t="str">
        <f t="array" aca="1" ref="D424" ca="1">HYPERLINK(IFERROR("#'"&amp;TEXT(INDEX(MID(Contents,FIND("]",Contents)+1,30),ROW(A419)),"")&amp;"'!B2",""),IFERROR(INDIRECT("'"&amp;TEXT(INDEX(MID(Contents,FIND("]",Contents)+1,30),ROW(A419)),"")&amp;"'!B2")&amp;" "&amp;INDIRECT("'"&amp;TEXT(INDEX(MID(Contents,FIND("]",Contents)+1,30),ROW(A419)),"")&amp;"'!C2"),""))</f>
        <v/>
      </c>
    </row>
    <row r="425" spans="4:4" x14ac:dyDescent="0.4">
      <c r="D425" s="94" t="str">
        <f t="array" aca="1" ref="D425" ca="1">HYPERLINK(IFERROR("#'"&amp;TEXT(INDEX(MID(Contents,FIND("]",Contents)+1,30),ROW(A420)),"")&amp;"'!B2",""),IFERROR(INDIRECT("'"&amp;TEXT(INDEX(MID(Contents,FIND("]",Contents)+1,30),ROW(A420)),"")&amp;"'!B2")&amp;" "&amp;INDIRECT("'"&amp;TEXT(INDEX(MID(Contents,FIND("]",Contents)+1,30),ROW(A420)),"")&amp;"'!C2"),""))</f>
        <v/>
      </c>
    </row>
    <row r="426" spans="4:4" x14ac:dyDescent="0.4">
      <c r="D426" s="94" t="str">
        <f t="array" aca="1" ref="D426" ca="1">HYPERLINK(IFERROR("#'"&amp;TEXT(INDEX(MID(Contents,FIND("]",Contents)+1,30),ROW(A421)),"")&amp;"'!B2",""),IFERROR(INDIRECT("'"&amp;TEXT(INDEX(MID(Contents,FIND("]",Contents)+1,30),ROW(A421)),"")&amp;"'!B2")&amp;" "&amp;INDIRECT("'"&amp;TEXT(INDEX(MID(Contents,FIND("]",Contents)+1,30),ROW(A421)),"")&amp;"'!C2"),""))</f>
        <v/>
      </c>
    </row>
    <row r="427" spans="4:4" x14ac:dyDescent="0.4">
      <c r="D427" s="94" t="str">
        <f t="array" aca="1" ref="D427" ca="1">HYPERLINK(IFERROR("#'"&amp;TEXT(INDEX(MID(Contents,FIND("]",Contents)+1,30),ROW(A422)),"")&amp;"'!B2",""),IFERROR(INDIRECT("'"&amp;TEXT(INDEX(MID(Contents,FIND("]",Contents)+1,30),ROW(A422)),"")&amp;"'!B2")&amp;" "&amp;INDIRECT("'"&amp;TEXT(INDEX(MID(Contents,FIND("]",Contents)+1,30),ROW(A422)),"")&amp;"'!C2"),""))</f>
        <v/>
      </c>
    </row>
    <row r="428" spans="4:4" x14ac:dyDescent="0.4">
      <c r="D428" s="94" t="str">
        <f t="array" aca="1" ref="D428" ca="1">HYPERLINK(IFERROR("#'"&amp;TEXT(INDEX(MID(Contents,FIND("]",Contents)+1,30),ROW(A423)),"")&amp;"'!B2",""),IFERROR(INDIRECT("'"&amp;TEXT(INDEX(MID(Contents,FIND("]",Contents)+1,30),ROW(A423)),"")&amp;"'!B2")&amp;" "&amp;INDIRECT("'"&amp;TEXT(INDEX(MID(Contents,FIND("]",Contents)+1,30),ROW(A423)),"")&amp;"'!C2"),""))</f>
        <v/>
      </c>
    </row>
    <row r="429" spans="4:4" x14ac:dyDescent="0.4">
      <c r="D429" s="94" t="str">
        <f t="array" aca="1" ref="D429" ca="1">HYPERLINK(IFERROR("#'"&amp;TEXT(INDEX(MID(Contents,FIND("]",Contents)+1,30),ROW(A424)),"")&amp;"'!B2",""),IFERROR(INDIRECT("'"&amp;TEXT(INDEX(MID(Contents,FIND("]",Contents)+1,30),ROW(A424)),"")&amp;"'!B2")&amp;" "&amp;INDIRECT("'"&amp;TEXT(INDEX(MID(Contents,FIND("]",Contents)+1,30),ROW(A424)),"")&amp;"'!C2"),""))</f>
        <v/>
      </c>
    </row>
    <row r="430" spans="4:4" x14ac:dyDescent="0.4">
      <c r="D430" s="94" t="str">
        <f t="array" aca="1" ref="D430" ca="1">HYPERLINK(IFERROR("#'"&amp;TEXT(INDEX(MID(Contents,FIND("]",Contents)+1,30),ROW(A425)),"")&amp;"'!B2",""),IFERROR(INDIRECT("'"&amp;TEXT(INDEX(MID(Contents,FIND("]",Contents)+1,30),ROW(A425)),"")&amp;"'!B2")&amp;" "&amp;INDIRECT("'"&amp;TEXT(INDEX(MID(Contents,FIND("]",Contents)+1,30),ROW(A425)),"")&amp;"'!C2"),""))</f>
        <v/>
      </c>
    </row>
    <row r="431" spans="4:4" x14ac:dyDescent="0.4">
      <c r="D431" s="94" t="str">
        <f t="array" aca="1" ref="D431" ca="1">HYPERLINK(IFERROR("#'"&amp;TEXT(INDEX(MID(Contents,FIND("]",Contents)+1,30),ROW(A426)),"")&amp;"'!B2",""),IFERROR(INDIRECT("'"&amp;TEXT(INDEX(MID(Contents,FIND("]",Contents)+1,30),ROW(A426)),"")&amp;"'!B2")&amp;" "&amp;INDIRECT("'"&amp;TEXT(INDEX(MID(Contents,FIND("]",Contents)+1,30),ROW(A426)),"")&amp;"'!C2"),""))</f>
        <v/>
      </c>
    </row>
    <row r="432" spans="4:4" x14ac:dyDescent="0.4">
      <c r="D432" s="94" t="str">
        <f t="array" aca="1" ref="D432" ca="1">HYPERLINK(IFERROR("#'"&amp;TEXT(INDEX(MID(Contents,FIND("]",Contents)+1,30),ROW(A427)),"")&amp;"'!B2",""),IFERROR(INDIRECT("'"&amp;TEXT(INDEX(MID(Contents,FIND("]",Contents)+1,30),ROW(A427)),"")&amp;"'!B2")&amp;" "&amp;INDIRECT("'"&amp;TEXT(INDEX(MID(Contents,FIND("]",Contents)+1,30),ROW(A427)),"")&amp;"'!C2"),""))</f>
        <v/>
      </c>
    </row>
    <row r="433" spans="4:4" x14ac:dyDescent="0.4">
      <c r="D433" s="94" t="str">
        <f t="array" aca="1" ref="D433" ca="1">HYPERLINK(IFERROR("#'"&amp;TEXT(INDEX(MID(Contents,FIND("]",Contents)+1,30),ROW(A428)),"")&amp;"'!B2",""),IFERROR(INDIRECT("'"&amp;TEXT(INDEX(MID(Contents,FIND("]",Contents)+1,30),ROW(A428)),"")&amp;"'!B2")&amp;" "&amp;INDIRECT("'"&amp;TEXT(INDEX(MID(Contents,FIND("]",Contents)+1,30),ROW(A428)),"")&amp;"'!C2"),""))</f>
        <v/>
      </c>
    </row>
    <row r="434" spans="4:4" x14ac:dyDescent="0.4">
      <c r="D434" s="94" t="str">
        <f t="array" aca="1" ref="D434" ca="1">HYPERLINK(IFERROR("#'"&amp;TEXT(INDEX(MID(Contents,FIND("]",Contents)+1,30),ROW(A429)),"")&amp;"'!B2",""),IFERROR(INDIRECT("'"&amp;TEXT(INDEX(MID(Contents,FIND("]",Contents)+1,30),ROW(A429)),"")&amp;"'!B2")&amp;" "&amp;INDIRECT("'"&amp;TEXT(INDEX(MID(Contents,FIND("]",Contents)+1,30),ROW(A429)),"")&amp;"'!C2"),""))</f>
        <v/>
      </c>
    </row>
    <row r="435" spans="4:4" x14ac:dyDescent="0.4">
      <c r="D435" s="94" t="str">
        <f t="array" aca="1" ref="D435" ca="1">HYPERLINK(IFERROR("#'"&amp;TEXT(INDEX(MID(Contents,FIND("]",Contents)+1,30),ROW(A430)),"")&amp;"'!B2",""),IFERROR(INDIRECT("'"&amp;TEXT(INDEX(MID(Contents,FIND("]",Contents)+1,30),ROW(A430)),"")&amp;"'!B2")&amp;" "&amp;INDIRECT("'"&amp;TEXT(INDEX(MID(Contents,FIND("]",Contents)+1,30),ROW(A430)),"")&amp;"'!C2"),""))</f>
        <v/>
      </c>
    </row>
    <row r="436" spans="4:4" x14ac:dyDescent="0.4">
      <c r="D436" s="94" t="str">
        <f t="array" aca="1" ref="D436" ca="1">HYPERLINK(IFERROR("#'"&amp;TEXT(INDEX(MID(Contents,FIND("]",Contents)+1,30),ROW(A431)),"")&amp;"'!B2",""),IFERROR(INDIRECT("'"&amp;TEXT(INDEX(MID(Contents,FIND("]",Contents)+1,30),ROW(A431)),"")&amp;"'!B2")&amp;" "&amp;INDIRECT("'"&amp;TEXT(INDEX(MID(Contents,FIND("]",Contents)+1,30),ROW(A431)),"")&amp;"'!C2"),""))</f>
        <v/>
      </c>
    </row>
    <row r="437" spans="4:4" x14ac:dyDescent="0.4">
      <c r="D437" s="94" t="str">
        <f t="array" aca="1" ref="D437" ca="1">HYPERLINK(IFERROR("#'"&amp;TEXT(INDEX(MID(Contents,FIND("]",Contents)+1,30),ROW(A432)),"")&amp;"'!B2",""),IFERROR(INDIRECT("'"&amp;TEXT(INDEX(MID(Contents,FIND("]",Contents)+1,30),ROW(A432)),"")&amp;"'!B2")&amp;" "&amp;INDIRECT("'"&amp;TEXT(INDEX(MID(Contents,FIND("]",Contents)+1,30),ROW(A432)),"")&amp;"'!C2"),""))</f>
        <v/>
      </c>
    </row>
    <row r="438" spans="4:4" x14ac:dyDescent="0.4">
      <c r="D438" s="94" t="str">
        <f t="array" aca="1" ref="D438" ca="1">HYPERLINK(IFERROR("#'"&amp;TEXT(INDEX(MID(Contents,FIND("]",Contents)+1,30),ROW(A433)),"")&amp;"'!B2",""),IFERROR(INDIRECT("'"&amp;TEXT(INDEX(MID(Contents,FIND("]",Contents)+1,30),ROW(A433)),"")&amp;"'!B2")&amp;" "&amp;INDIRECT("'"&amp;TEXT(INDEX(MID(Contents,FIND("]",Contents)+1,30),ROW(A433)),"")&amp;"'!C2"),""))</f>
        <v/>
      </c>
    </row>
    <row r="439" spans="4:4" x14ac:dyDescent="0.4">
      <c r="D439" s="94" t="str">
        <f t="array" aca="1" ref="D439" ca="1">HYPERLINK(IFERROR("#'"&amp;TEXT(INDEX(MID(Contents,FIND("]",Contents)+1,30),ROW(A434)),"")&amp;"'!B2",""),IFERROR(INDIRECT("'"&amp;TEXT(INDEX(MID(Contents,FIND("]",Contents)+1,30),ROW(A434)),"")&amp;"'!B2")&amp;" "&amp;INDIRECT("'"&amp;TEXT(INDEX(MID(Contents,FIND("]",Contents)+1,30),ROW(A434)),"")&amp;"'!C2"),""))</f>
        <v/>
      </c>
    </row>
    <row r="440" spans="4:4" x14ac:dyDescent="0.4">
      <c r="D440" s="94" t="str">
        <f t="array" aca="1" ref="D440" ca="1">HYPERLINK(IFERROR("#'"&amp;TEXT(INDEX(MID(Contents,FIND("]",Contents)+1,30),ROW(A435)),"")&amp;"'!B2",""),IFERROR(INDIRECT("'"&amp;TEXT(INDEX(MID(Contents,FIND("]",Contents)+1,30),ROW(A435)),"")&amp;"'!B2")&amp;" "&amp;INDIRECT("'"&amp;TEXT(INDEX(MID(Contents,FIND("]",Contents)+1,30),ROW(A435)),"")&amp;"'!C2"),""))</f>
        <v/>
      </c>
    </row>
    <row r="441" spans="4:4" x14ac:dyDescent="0.4">
      <c r="D441" s="94" t="str">
        <f t="array" aca="1" ref="D441" ca="1">HYPERLINK(IFERROR("#'"&amp;TEXT(INDEX(MID(Contents,FIND("]",Contents)+1,30),ROW(A436)),"")&amp;"'!B2",""),IFERROR(INDIRECT("'"&amp;TEXT(INDEX(MID(Contents,FIND("]",Contents)+1,30),ROW(A436)),"")&amp;"'!B2")&amp;" "&amp;INDIRECT("'"&amp;TEXT(INDEX(MID(Contents,FIND("]",Contents)+1,30),ROW(A436)),"")&amp;"'!C2"),""))</f>
        <v/>
      </c>
    </row>
    <row r="442" spans="4:4" x14ac:dyDescent="0.4">
      <c r="D442" s="94" t="str">
        <f t="array" aca="1" ref="D442" ca="1">HYPERLINK(IFERROR("#'"&amp;TEXT(INDEX(MID(Contents,FIND("]",Contents)+1,30),ROW(A437)),"")&amp;"'!B2",""),IFERROR(INDIRECT("'"&amp;TEXT(INDEX(MID(Contents,FIND("]",Contents)+1,30),ROW(A437)),"")&amp;"'!B2")&amp;" "&amp;INDIRECT("'"&amp;TEXT(INDEX(MID(Contents,FIND("]",Contents)+1,30),ROW(A437)),"")&amp;"'!C2"),""))</f>
        <v/>
      </c>
    </row>
    <row r="443" spans="4:4" x14ac:dyDescent="0.4">
      <c r="D443" s="94" t="str">
        <f t="array" aca="1" ref="D443" ca="1">HYPERLINK(IFERROR("#'"&amp;TEXT(INDEX(MID(Contents,FIND("]",Contents)+1,30),ROW(A438)),"")&amp;"'!B2",""),IFERROR(INDIRECT("'"&amp;TEXT(INDEX(MID(Contents,FIND("]",Contents)+1,30),ROW(A438)),"")&amp;"'!B2")&amp;" "&amp;INDIRECT("'"&amp;TEXT(INDEX(MID(Contents,FIND("]",Contents)+1,30),ROW(A438)),"")&amp;"'!C2"),""))</f>
        <v/>
      </c>
    </row>
    <row r="444" spans="4:4" x14ac:dyDescent="0.4">
      <c r="D444" s="94" t="str">
        <f t="array" aca="1" ref="D444" ca="1">HYPERLINK(IFERROR("#'"&amp;TEXT(INDEX(MID(Contents,FIND("]",Contents)+1,30),ROW(A439)),"")&amp;"'!B2",""),IFERROR(INDIRECT("'"&amp;TEXT(INDEX(MID(Contents,FIND("]",Contents)+1,30),ROW(A439)),"")&amp;"'!B2")&amp;" "&amp;INDIRECT("'"&amp;TEXT(INDEX(MID(Contents,FIND("]",Contents)+1,30),ROW(A439)),"")&amp;"'!C2"),""))</f>
        <v/>
      </c>
    </row>
    <row r="445" spans="4:4" x14ac:dyDescent="0.4">
      <c r="D445" s="94" t="str">
        <f t="array" aca="1" ref="D445" ca="1">HYPERLINK(IFERROR("#'"&amp;TEXT(INDEX(MID(Contents,FIND("]",Contents)+1,30),ROW(A440)),"")&amp;"'!B2",""),IFERROR(INDIRECT("'"&amp;TEXT(INDEX(MID(Contents,FIND("]",Contents)+1,30),ROW(A440)),"")&amp;"'!B2")&amp;" "&amp;INDIRECT("'"&amp;TEXT(INDEX(MID(Contents,FIND("]",Contents)+1,30),ROW(A440)),"")&amp;"'!C2"),""))</f>
        <v/>
      </c>
    </row>
    <row r="446" spans="4:4" x14ac:dyDescent="0.4">
      <c r="D446" s="94" t="str">
        <f t="array" aca="1" ref="D446" ca="1">HYPERLINK(IFERROR("#'"&amp;TEXT(INDEX(MID(Contents,FIND("]",Contents)+1,30),ROW(A441)),"")&amp;"'!B2",""),IFERROR(INDIRECT("'"&amp;TEXT(INDEX(MID(Contents,FIND("]",Contents)+1,30),ROW(A441)),"")&amp;"'!B2")&amp;" "&amp;INDIRECT("'"&amp;TEXT(INDEX(MID(Contents,FIND("]",Contents)+1,30),ROW(A441)),"")&amp;"'!C2"),""))</f>
        <v/>
      </c>
    </row>
    <row r="447" spans="4:4" x14ac:dyDescent="0.4">
      <c r="D447" s="94" t="str">
        <f t="array" aca="1" ref="D447" ca="1">HYPERLINK(IFERROR("#'"&amp;TEXT(INDEX(MID(Contents,FIND("]",Contents)+1,30),ROW(A442)),"")&amp;"'!B2",""),IFERROR(INDIRECT("'"&amp;TEXT(INDEX(MID(Contents,FIND("]",Contents)+1,30),ROW(A442)),"")&amp;"'!B2")&amp;" "&amp;INDIRECT("'"&amp;TEXT(INDEX(MID(Contents,FIND("]",Contents)+1,30),ROW(A442)),"")&amp;"'!C2"),""))</f>
        <v/>
      </c>
    </row>
    <row r="448" spans="4:4" x14ac:dyDescent="0.4">
      <c r="D448" s="94" t="str">
        <f t="array" aca="1" ref="D448" ca="1">HYPERLINK(IFERROR("#'"&amp;TEXT(INDEX(MID(Contents,FIND("]",Contents)+1,30),ROW(A443)),"")&amp;"'!B2",""),IFERROR(INDIRECT("'"&amp;TEXT(INDEX(MID(Contents,FIND("]",Contents)+1,30),ROW(A443)),"")&amp;"'!B2")&amp;" "&amp;INDIRECT("'"&amp;TEXT(INDEX(MID(Contents,FIND("]",Contents)+1,30),ROW(A443)),"")&amp;"'!C2"),""))</f>
        <v/>
      </c>
    </row>
    <row r="449" spans="4:4" x14ac:dyDescent="0.4">
      <c r="D449" s="94" t="str">
        <f t="array" aca="1" ref="D449" ca="1">HYPERLINK(IFERROR("#'"&amp;TEXT(INDEX(MID(Contents,FIND("]",Contents)+1,30),ROW(A444)),"")&amp;"'!B2",""),IFERROR(INDIRECT("'"&amp;TEXT(INDEX(MID(Contents,FIND("]",Contents)+1,30),ROW(A444)),"")&amp;"'!B2")&amp;" "&amp;INDIRECT("'"&amp;TEXT(INDEX(MID(Contents,FIND("]",Contents)+1,30),ROW(A444)),"")&amp;"'!C2"),""))</f>
        <v/>
      </c>
    </row>
    <row r="450" spans="4:4" x14ac:dyDescent="0.4">
      <c r="D450" s="94" t="str">
        <f t="array" aca="1" ref="D450" ca="1">HYPERLINK(IFERROR("#'"&amp;TEXT(INDEX(MID(Contents,FIND("]",Contents)+1,30),ROW(A445)),"")&amp;"'!B2",""),IFERROR(INDIRECT("'"&amp;TEXT(INDEX(MID(Contents,FIND("]",Contents)+1,30),ROW(A445)),"")&amp;"'!B2")&amp;" "&amp;INDIRECT("'"&amp;TEXT(INDEX(MID(Contents,FIND("]",Contents)+1,30),ROW(A445)),"")&amp;"'!C2"),""))</f>
        <v/>
      </c>
    </row>
    <row r="451" spans="4:4" x14ac:dyDescent="0.4">
      <c r="D451" s="94" t="str">
        <f t="array" aca="1" ref="D451" ca="1">HYPERLINK(IFERROR("#'"&amp;TEXT(INDEX(MID(Contents,FIND("]",Contents)+1,30),ROW(A446)),"")&amp;"'!B2",""),IFERROR(INDIRECT("'"&amp;TEXT(INDEX(MID(Contents,FIND("]",Contents)+1,30),ROW(A446)),"")&amp;"'!B2")&amp;" "&amp;INDIRECT("'"&amp;TEXT(INDEX(MID(Contents,FIND("]",Contents)+1,30),ROW(A446)),"")&amp;"'!C2"),""))</f>
        <v/>
      </c>
    </row>
    <row r="452" spans="4:4" x14ac:dyDescent="0.4">
      <c r="D452" s="94" t="str">
        <f t="array" aca="1" ref="D452" ca="1">HYPERLINK(IFERROR("#'"&amp;TEXT(INDEX(MID(Contents,FIND("]",Contents)+1,30),ROW(A447)),"")&amp;"'!B2",""),IFERROR(INDIRECT("'"&amp;TEXT(INDEX(MID(Contents,FIND("]",Contents)+1,30),ROW(A447)),"")&amp;"'!B2")&amp;" "&amp;INDIRECT("'"&amp;TEXT(INDEX(MID(Contents,FIND("]",Contents)+1,30),ROW(A447)),"")&amp;"'!C2"),""))</f>
        <v/>
      </c>
    </row>
    <row r="453" spans="4:4" x14ac:dyDescent="0.4">
      <c r="D453" s="94" t="str">
        <f t="array" aca="1" ref="D453" ca="1">HYPERLINK(IFERROR("#'"&amp;TEXT(INDEX(MID(Contents,FIND("]",Contents)+1,30),ROW(A448)),"")&amp;"'!B2",""),IFERROR(INDIRECT("'"&amp;TEXT(INDEX(MID(Contents,FIND("]",Contents)+1,30),ROW(A448)),"")&amp;"'!B2")&amp;" "&amp;INDIRECT("'"&amp;TEXT(INDEX(MID(Contents,FIND("]",Contents)+1,30),ROW(A448)),"")&amp;"'!C2"),""))</f>
        <v/>
      </c>
    </row>
    <row r="454" spans="4:4" x14ac:dyDescent="0.4">
      <c r="D454" s="94" t="str">
        <f t="array" aca="1" ref="D454" ca="1">HYPERLINK(IFERROR("#'"&amp;TEXT(INDEX(MID(Contents,FIND("]",Contents)+1,30),ROW(A449)),"")&amp;"'!B2",""),IFERROR(INDIRECT("'"&amp;TEXT(INDEX(MID(Contents,FIND("]",Contents)+1,30),ROW(A449)),"")&amp;"'!B2")&amp;" "&amp;INDIRECT("'"&amp;TEXT(INDEX(MID(Contents,FIND("]",Contents)+1,30),ROW(A449)),"")&amp;"'!C2"),""))</f>
        <v/>
      </c>
    </row>
    <row r="455" spans="4:4" x14ac:dyDescent="0.4">
      <c r="D455" s="94" t="str">
        <f t="array" aca="1" ref="D455" ca="1">HYPERLINK(IFERROR("#'"&amp;TEXT(INDEX(MID(Contents,FIND("]",Contents)+1,30),ROW(A450)),"")&amp;"'!B2",""),IFERROR(INDIRECT("'"&amp;TEXT(INDEX(MID(Contents,FIND("]",Contents)+1,30),ROW(A450)),"")&amp;"'!B2")&amp;" "&amp;INDIRECT("'"&amp;TEXT(INDEX(MID(Contents,FIND("]",Contents)+1,30),ROW(A450)),"")&amp;"'!C2"),""))</f>
        <v/>
      </c>
    </row>
    <row r="456" spans="4:4" x14ac:dyDescent="0.4">
      <c r="D456" s="94" t="str">
        <f t="array" aca="1" ref="D456" ca="1">HYPERLINK(IFERROR("#'"&amp;TEXT(INDEX(MID(Contents,FIND("]",Contents)+1,30),ROW(A451)),"")&amp;"'!B2",""),IFERROR(INDIRECT("'"&amp;TEXT(INDEX(MID(Contents,FIND("]",Contents)+1,30),ROW(A451)),"")&amp;"'!B2")&amp;" "&amp;INDIRECT("'"&amp;TEXT(INDEX(MID(Contents,FIND("]",Contents)+1,30),ROW(A451)),"")&amp;"'!C2"),""))</f>
        <v/>
      </c>
    </row>
    <row r="457" spans="4:4" x14ac:dyDescent="0.4">
      <c r="D457" s="94" t="str">
        <f t="array" aca="1" ref="D457" ca="1">HYPERLINK(IFERROR("#'"&amp;TEXT(INDEX(MID(Contents,FIND("]",Contents)+1,30),ROW(A452)),"")&amp;"'!B2",""),IFERROR(INDIRECT("'"&amp;TEXT(INDEX(MID(Contents,FIND("]",Contents)+1,30),ROW(A452)),"")&amp;"'!B2")&amp;" "&amp;INDIRECT("'"&amp;TEXT(INDEX(MID(Contents,FIND("]",Contents)+1,30),ROW(A452)),"")&amp;"'!C2"),""))</f>
        <v/>
      </c>
    </row>
    <row r="458" spans="4:4" x14ac:dyDescent="0.4">
      <c r="D458" s="94" t="str">
        <f t="array" aca="1" ref="D458" ca="1">HYPERLINK(IFERROR("#'"&amp;TEXT(INDEX(MID(Contents,FIND("]",Contents)+1,30),ROW(A453)),"")&amp;"'!B2",""),IFERROR(INDIRECT("'"&amp;TEXT(INDEX(MID(Contents,FIND("]",Contents)+1,30),ROW(A453)),"")&amp;"'!B2")&amp;" "&amp;INDIRECT("'"&amp;TEXT(INDEX(MID(Contents,FIND("]",Contents)+1,30),ROW(A453)),"")&amp;"'!C2"),""))</f>
        <v/>
      </c>
    </row>
    <row r="459" spans="4:4" x14ac:dyDescent="0.4">
      <c r="D459" s="94" t="str">
        <f t="array" aca="1" ref="D459" ca="1">HYPERLINK(IFERROR("#'"&amp;TEXT(INDEX(MID(Contents,FIND("]",Contents)+1,30),ROW(A454)),"")&amp;"'!B2",""),IFERROR(INDIRECT("'"&amp;TEXT(INDEX(MID(Contents,FIND("]",Contents)+1,30),ROW(A454)),"")&amp;"'!B2")&amp;" "&amp;INDIRECT("'"&amp;TEXT(INDEX(MID(Contents,FIND("]",Contents)+1,30),ROW(A454)),"")&amp;"'!C2"),""))</f>
        <v/>
      </c>
    </row>
  </sheetData>
  <phoneticPr fontId="9" type="noConversion"/>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9F5AE1-E4C4-446A-8E9C-44DC2037779B}">
  <sheetPr>
    <tabColor theme="7" tint="0.39994506668294322"/>
  </sheetPr>
  <dimension ref="A1:AG35"/>
  <sheetViews>
    <sheetView zoomScaleNormal="100" workbookViewId="0">
      <selection activeCell="F19" sqref="F19:G19"/>
    </sheetView>
  </sheetViews>
  <sheetFormatPr defaultColWidth="9.1328125" defaultRowHeight="13.9" x14ac:dyDescent="0.4"/>
  <cols>
    <col min="1" max="1" width="3.53125" style="1" customWidth="1"/>
    <col min="2" max="2" width="11.33203125" style="2" customWidth="1"/>
    <col min="3" max="3" width="6" style="2" customWidth="1"/>
    <col min="4" max="4" width="10.1328125" style="1" bestFit="1" customWidth="1"/>
    <col min="5" max="5" width="26.73046875" style="1" customWidth="1"/>
    <col min="6" max="6" width="32.33203125" style="1" customWidth="1"/>
    <col min="7" max="7" width="18.9296875" style="1" customWidth="1"/>
    <col min="8" max="8" width="21" style="1" bestFit="1" customWidth="1"/>
    <col min="9" max="9" width="26.796875" style="1" bestFit="1" customWidth="1"/>
    <col min="10" max="10" width="24.86328125" style="1" bestFit="1" customWidth="1"/>
    <col min="11" max="11" width="14.6640625" style="1" customWidth="1"/>
    <col min="12" max="12" width="16" style="1" customWidth="1"/>
    <col min="13" max="13" width="16.86328125" style="1" customWidth="1"/>
    <col min="14" max="14" width="18.796875" style="1" customWidth="1"/>
    <col min="15" max="16" width="20.86328125" style="1" customWidth="1"/>
    <col min="17" max="17" width="16.86328125" style="1" customWidth="1"/>
    <col min="18" max="18" width="15.796875" style="1" customWidth="1"/>
    <col min="19" max="19" width="15.86328125" style="1" customWidth="1"/>
    <col min="20" max="21" width="7.33203125" style="1" bestFit="1" customWidth="1"/>
    <col min="22" max="22" width="14.53125" style="1" bestFit="1" customWidth="1"/>
    <col min="23" max="26" width="14.46484375" style="1" bestFit="1" customWidth="1"/>
    <col min="27" max="27" width="10.19921875" style="1" customWidth="1"/>
    <col min="28" max="28" width="15.86328125" style="1" customWidth="1"/>
    <col min="29" max="29" width="10.796875" style="1" customWidth="1"/>
    <col min="30" max="31" width="16.86328125" style="1" customWidth="1"/>
    <col min="32" max="32" width="16.53125" style="1" customWidth="1"/>
    <col min="33" max="33" width="19.53125" style="1" customWidth="1"/>
    <col min="34" max="16384" width="9.1328125" style="1"/>
  </cols>
  <sheetData>
    <row r="1" spans="1:33" ht="40.15" customHeight="1" thickBot="1" x14ac:dyDescent="0.45">
      <c r="A1" s="135"/>
      <c r="B1" s="149" t="s">
        <v>141</v>
      </c>
      <c r="C1" s="167" t="s">
        <v>165</v>
      </c>
      <c r="D1" s="168"/>
      <c r="E1" s="168"/>
      <c r="F1" s="168"/>
      <c r="G1" s="169"/>
      <c r="H1" s="148"/>
      <c r="I1" s="148"/>
      <c r="J1" s="148"/>
      <c r="K1" s="148"/>
      <c r="L1" s="148"/>
      <c r="M1" s="148"/>
      <c r="N1" s="78"/>
      <c r="O1" s="117"/>
      <c r="P1" s="78"/>
      <c r="Q1" s="83"/>
      <c r="R1" s="78"/>
      <c r="S1" s="78"/>
      <c r="T1" s="80"/>
      <c r="U1" s="80"/>
      <c r="V1" s="80"/>
      <c r="W1" s="80"/>
      <c r="X1" s="80"/>
      <c r="Y1" s="80"/>
      <c r="Z1" s="80"/>
      <c r="AA1" s="134"/>
      <c r="AB1" s="134"/>
      <c r="AC1" s="134"/>
      <c r="AD1" s="134"/>
      <c r="AE1" s="134"/>
      <c r="AF1" s="134"/>
      <c r="AG1" s="134"/>
    </row>
    <row r="2" spans="1:33" s="9" customFormat="1" ht="37.25" customHeight="1" thickBot="1" x14ac:dyDescent="0.45">
      <c r="A2" s="140"/>
      <c r="B2" s="170" t="s">
        <v>100</v>
      </c>
      <c r="C2" s="171"/>
      <c r="D2" s="171"/>
      <c r="E2" s="146" t="s">
        <v>101</v>
      </c>
      <c r="F2" s="172" t="s">
        <v>134</v>
      </c>
      <c r="G2" s="173"/>
      <c r="H2" s="145"/>
      <c r="I2" s="145"/>
      <c r="J2" s="145"/>
      <c r="K2" s="145"/>
      <c r="L2" s="145"/>
      <c r="M2" s="145"/>
      <c r="N2" s="136"/>
      <c r="O2" s="132"/>
      <c r="P2" s="136"/>
      <c r="Q2" s="136"/>
      <c r="R2" s="136"/>
      <c r="S2" s="136"/>
      <c r="T2" s="141"/>
      <c r="U2" s="141"/>
      <c r="V2" s="141"/>
      <c r="W2" s="141"/>
      <c r="X2" s="141"/>
      <c r="Y2" s="141"/>
      <c r="Z2" s="141"/>
      <c r="AA2" s="134"/>
      <c r="AB2" s="134"/>
      <c r="AC2" s="134"/>
      <c r="AD2" s="134"/>
      <c r="AE2" s="134"/>
      <c r="AF2" s="134"/>
      <c r="AG2" s="134"/>
    </row>
    <row r="3" spans="1:33" ht="15.5" customHeight="1" x14ac:dyDescent="0.4">
      <c r="A3" s="135"/>
      <c r="B3" s="174" t="s">
        <v>102</v>
      </c>
      <c r="C3" s="175"/>
      <c r="D3" s="175"/>
      <c r="E3" s="142">
        <v>13687416</v>
      </c>
      <c r="F3" s="176">
        <v>13687416</v>
      </c>
      <c r="G3" s="177"/>
      <c r="H3" s="137"/>
      <c r="I3" s="143"/>
      <c r="J3" s="143"/>
      <c r="L3" s="143"/>
      <c r="M3" s="143"/>
      <c r="N3" s="78"/>
      <c r="O3" s="143"/>
      <c r="P3" s="78"/>
      <c r="Q3" s="83"/>
      <c r="R3" s="78"/>
      <c r="S3" s="78"/>
      <c r="T3" s="80"/>
      <c r="U3" s="80"/>
      <c r="V3" s="80"/>
      <c r="W3" s="80"/>
      <c r="X3" s="80"/>
      <c r="Y3" s="80"/>
      <c r="Z3" s="80"/>
      <c r="AA3" s="134"/>
      <c r="AB3" s="134"/>
      <c r="AC3" s="134"/>
      <c r="AD3" s="134"/>
      <c r="AE3" s="134"/>
      <c r="AF3" s="134"/>
      <c r="AG3" s="134"/>
    </row>
    <row r="4" spans="1:33" ht="15.5" customHeight="1" x14ac:dyDescent="0.4">
      <c r="A4" s="135"/>
      <c r="B4" s="178" t="s">
        <v>103</v>
      </c>
      <c r="C4" s="179"/>
      <c r="D4" s="179"/>
      <c r="E4" s="137">
        <v>34798459</v>
      </c>
      <c r="F4" s="180">
        <v>34798459</v>
      </c>
      <c r="G4" s="181"/>
      <c r="H4" s="137"/>
      <c r="I4" s="143"/>
      <c r="J4" s="143"/>
      <c r="L4" s="143"/>
      <c r="M4" s="143"/>
      <c r="N4" s="78"/>
      <c r="O4" s="143"/>
      <c r="P4" s="78"/>
      <c r="Q4" s="83"/>
      <c r="R4" s="78"/>
      <c r="S4" s="78"/>
      <c r="T4" s="80"/>
      <c r="U4" s="80"/>
      <c r="V4" s="80"/>
      <c r="W4" s="80"/>
      <c r="X4" s="80"/>
      <c r="Y4" s="80"/>
      <c r="Z4" s="80"/>
      <c r="AA4" s="134"/>
      <c r="AB4" s="134"/>
      <c r="AC4" s="134"/>
      <c r="AD4" s="134"/>
      <c r="AE4" s="134"/>
      <c r="AF4" s="134"/>
      <c r="AG4" s="134"/>
    </row>
    <row r="5" spans="1:33" ht="15.5" customHeight="1" x14ac:dyDescent="0.4">
      <c r="A5" s="135"/>
      <c r="B5" s="178" t="s">
        <v>132</v>
      </c>
      <c r="C5" s="179"/>
      <c r="D5" s="179"/>
      <c r="E5" s="137">
        <v>3910</v>
      </c>
      <c r="F5" s="180">
        <v>7820</v>
      </c>
      <c r="G5" s="181"/>
      <c r="H5" s="137"/>
      <c r="I5" s="143"/>
      <c r="J5" s="143"/>
      <c r="L5" s="143"/>
      <c r="M5" s="143"/>
      <c r="N5" s="78"/>
      <c r="O5" s="143"/>
      <c r="P5" s="78"/>
      <c r="Q5" s="83"/>
      <c r="R5" s="78"/>
      <c r="S5" s="78"/>
      <c r="T5" s="80"/>
      <c r="U5" s="80"/>
      <c r="V5" s="80"/>
      <c r="W5" s="80"/>
      <c r="X5" s="80"/>
      <c r="Y5" s="80"/>
      <c r="Z5" s="80"/>
      <c r="AA5" s="134"/>
      <c r="AB5" s="134"/>
      <c r="AC5" s="134"/>
      <c r="AD5" s="134"/>
      <c r="AE5" s="134"/>
      <c r="AF5" s="134"/>
      <c r="AG5" s="134"/>
    </row>
    <row r="6" spans="1:33" ht="15.5" customHeight="1" x14ac:dyDescent="0.4">
      <c r="A6" s="135"/>
      <c r="B6" s="178" t="s">
        <v>104</v>
      </c>
      <c r="C6" s="179"/>
      <c r="D6" s="179"/>
      <c r="E6" s="137">
        <v>68</v>
      </c>
      <c r="F6" s="180">
        <v>204</v>
      </c>
      <c r="G6" s="181"/>
      <c r="H6" s="137"/>
      <c r="I6" s="143"/>
      <c r="J6" s="143"/>
      <c r="L6" s="143"/>
      <c r="M6" s="147"/>
      <c r="N6" s="78"/>
      <c r="O6" s="143"/>
      <c r="P6" s="78"/>
      <c r="Q6" s="83"/>
      <c r="R6" s="78"/>
      <c r="S6" s="78"/>
      <c r="T6" s="80"/>
      <c r="U6" s="80"/>
      <c r="V6" s="80"/>
      <c r="W6" s="80"/>
      <c r="X6" s="80"/>
      <c r="Y6" s="80"/>
      <c r="Z6" s="80"/>
      <c r="AA6" s="134"/>
      <c r="AB6" s="134"/>
      <c r="AC6" s="134"/>
      <c r="AD6" s="134"/>
      <c r="AE6" s="134"/>
      <c r="AF6" s="134"/>
      <c r="AG6" s="134"/>
    </row>
    <row r="7" spans="1:33" ht="15.5" customHeight="1" x14ac:dyDescent="0.4">
      <c r="A7" s="135"/>
      <c r="B7" s="178" t="s">
        <v>105</v>
      </c>
      <c r="C7" s="179"/>
      <c r="D7" s="179"/>
      <c r="E7" s="137">
        <v>2769</v>
      </c>
      <c r="F7" s="180">
        <v>5538</v>
      </c>
      <c r="G7" s="181"/>
      <c r="H7" s="137"/>
      <c r="I7" s="143"/>
      <c r="J7" s="143"/>
      <c r="L7" s="143"/>
      <c r="M7" s="143"/>
      <c r="N7" s="78"/>
      <c r="O7" s="143"/>
      <c r="P7" s="78"/>
      <c r="Q7" s="83"/>
      <c r="R7" s="78"/>
      <c r="S7" s="78"/>
      <c r="T7" s="80"/>
      <c r="U7" s="80"/>
      <c r="V7" s="80"/>
      <c r="W7" s="80"/>
      <c r="X7" s="80"/>
      <c r="Y7" s="80"/>
      <c r="Z7" s="80"/>
      <c r="AA7" s="134"/>
      <c r="AB7" s="134"/>
      <c r="AC7" s="134"/>
      <c r="AD7" s="134"/>
      <c r="AE7" s="134"/>
      <c r="AF7" s="134"/>
      <c r="AG7" s="134"/>
    </row>
    <row r="8" spans="1:33" ht="15.5" customHeight="1" x14ac:dyDescent="0.4">
      <c r="A8" s="135"/>
      <c r="B8" s="178" t="s">
        <v>106</v>
      </c>
      <c r="C8" s="179"/>
      <c r="D8" s="179"/>
      <c r="E8" s="137">
        <v>901</v>
      </c>
      <c r="F8" s="180">
        <v>2703</v>
      </c>
      <c r="G8" s="181"/>
      <c r="H8" s="137"/>
      <c r="I8" s="143"/>
      <c r="J8" s="143"/>
      <c r="L8" s="143"/>
      <c r="M8" s="143"/>
      <c r="N8" s="78"/>
      <c r="O8" s="143"/>
      <c r="P8" s="78"/>
      <c r="Q8" s="83"/>
      <c r="R8" s="78"/>
      <c r="S8" s="78"/>
      <c r="T8" s="80"/>
      <c r="U8" s="80"/>
      <c r="V8" s="80"/>
      <c r="W8" s="80"/>
      <c r="X8" s="80"/>
      <c r="Y8" s="80"/>
      <c r="Z8" s="80"/>
      <c r="AA8" s="134"/>
      <c r="AB8" s="134"/>
      <c r="AC8" s="134"/>
      <c r="AD8" s="134"/>
      <c r="AE8" s="134"/>
      <c r="AF8" s="134"/>
      <c r="AG8" s="134"/>
    </row>
    <row r="9" spans="1:33" ht="15.5" customHeight="1" x14ac:dyDescent="0.4">
      <c r="A9" s="135"/>
      <c r="B9" s="178" t="s">
        <v>107</v>
      </c>
      <c r="C9" s="179"/>
      <c r="D9" s="179"/>
      <c r="E9" s="137">
        <v>6</v>
      </c>
      <c r="F9" s="180">
        <v>24</v>
      </c>
      <c r="G9" s="181"/>
      <c r="H9" s="137"/>
      <c r="I9" s="143"/>
      <c r="J9" s="143"/>
      <c r="L9" s="143"/>
      <c r="M9" s="143"/>
      <c r="N9" s="78"/>
      <c r="O9" s="143"/>
      <c r="P9" s="78"/>
      <c r="Q9" s="83"/>
      <c r="R9" s="78"/>
      <c r="S9" s="78"/>
      <c r="T9" s="80"/>
      <c r="U9" s="80"/>
      <c r="V9" s="80"/>
      <c r="W9" s="80"/>
      <c r="X9" s="80"/>
      <c r="Y9" s="80"/>
      <c r="Z9" s="80"/>
      <c r="AA9" s="134"/>
      <c r="AB9" s="134"/>
      <c r="AC9" s="134"/>
      <c r="AD9" s="134"/>
      <c r="AE9" s="134"/>
      <c r="AF9" s="134"/>
      <c r="AG9" s="134"/>
    </row>
    <row r="10" spans="1:33" ht="15.5" customHeight="1" x14ac:dyDescent="0.4">
      <c r="A10" s="135"/>
      <c r="B10" s="178" t="s">
        <v>108</v>
      </c>
      <c r="C10" s="179"/>
      <c r="D10" s="179"/>
      <c r="E10" s="137">
        <v>54</v>
      </c>
      <c r="F10" s="180">
        <v>162</v>
      </c>
      <c r="G10" s="181"/>
      <c r="H10" s="137"/>
      <c r="I10" s="143"/>
      <c r="J10" s="143"/>
      <c r="L10" s="143"/>
      <c r="M10" s="143"/>
      <c r="N10" s="78"/>
      <c r="O10" s="143"/>
      <c r="P10" s="78"/>
      <c r="Q10" s="83"/>
      <c r="R10" s="78"/>
      <c r="S10" s="78"/>
      <c r="T10" s="80"/>
      <c r="U10" s="80"/>
      <c r="V10" s="80"/>
      <c r="W10" s="80"/>
      <c r="X10" s="80"/>
      <c r="Y10" s="80"/>
      <c r="Z10" s="80"/>
      <c r="AA10" s="134"/>
      <c r="AB10" s="134"/>
      <c r="AC10" s="134"/>
      <c r="AD10" s="134"/>
      <c r="AE10" s="134"/>
      <c r="AF10" s="134"/>
      <c r="AG10" s="134"/>
    </row>
    <row r="11" spans="1:33" ht="15.5" customHeight="1" x14ac:dyDescent="0.4">
      <c r="A11" s="135"/>
      <c r="B11" s="178" t="s">
        <v>109</v>
      </c>
      <c r="C11" s="179"/>
      <c r="D11" s="179"/>
      <c r="E11" s="137">
        <v>1867</v>
      </c>
      <c r="F11" s="180">
        <v>3734</v>
      </c>
      <c r="G11" s="181"/>
      <c r="H11" s="137"/>
      <c r="I11" s="143"/>
      <c r="J11" s="143"/>
      <c r="L11" s="143"/>
      <c r="M11" s="143"/>
      <c r="N11" s="78"/>
      <c r="O11" s="143"/>
      <c r="P11" s="78"/>
      <c r="Q11" s="83"/>
      <c r="R11" s="78"/>
      <c r="S11" s="78"/>
      <c r="T11" s="80"/>
      <c r="U11" s="80"/>
      <c r="V11" s="80"/>
      <c r="W11" s="80"/>
      <c r="X11" s="80"/>
      <c r="Y11" s="80"/>
      <c r="Z11" s="80"/>
      <c r="AA11" s="134"/>
      <c r="AB11" s="134"/>
      <c r="AC11" s="134"/>
      <c r="AD11" s="134"/>
      <c r="AE11" s="134"/>
      <c r="AF11" s="134"/>
      <c r="AG11" s="134"/>
    </row>
    <row r="12" spans="1:33" ht="15.5" customHeight="1" x14ac:dyDescent="0.4">
      <c r="A12" s="135"/>
      <c r="B12" s="178" t="s">
        <v>110</v>
      </c>
      <c r="C12" s="179"/>
      <c r="D12" s="179"/>
      <c r="E12" s="137">
        <v>2304221</v>
      </c>
      <c r="F12" s="180">
        <v>2304221</v>
      </c>
      <c r="G12" s="181"/>
      <c r="H12" s="137"/>
      <c r="I12" s="143"/>
      <c r="J12" s="143"/>
      <c r="L12" s="143"/>
      <c r="M12" s="143"/>
      <c r="N12" s="78"/>
      <c r="O12" s="143"/>
      <c r="P12" s="78"/>
      <c r="Q12" s="83"/>
      <c r="R12" s="78"/>
      <c r="S12" s="78"/>
      <c r="T12" s="80"/>
      <c r="U12" s="80"/>
      <c r="V12" s="80"/>
      <c r="W12" s="80"/>
      <c r="X12" s="80"/>
      <c r="Y12" s="80"/>
      <c r="Z12" s="80"/>
      <c r="AA12" s="134"/>
      <c r="AB12" s="134"/>
      <c r="AC12" s="134"/>
      <c r="AD12" s="134"/>
      <c r="AE12" s="134"/>
      <c r="AF12" s="134"/>
      <c r="AG12" s="134"/>
    </row>
    <row r="13" spans="1:33" ht="15.5" customHeight="1" x14ac:dyDescent="0.4">
      <c r="A13" s="135"/>
      <c r="B13" s="178" t="s">
        <v>111</v>
      </c>
      <c r="C13" s="179"/>
      <c r="D13" s="179"/>
      <c r="E13" s="137">
        <v>2459</v>
      </c>
      <c r="F13" s="180">
        <v>4918</v>
      </c>
      <c r="G13" s="181"/>
      <c r="H13" s="137"/>
      <c r="I13" s="147"/>
      <c r="J13" s="143"/>
      <c r="L13" s="143"/>
      <c r="M13" s="143"/>
      <c r="N13" s="78"/>
      <c r="O13" s="143"/>
      <c r="P13" s="78"/>
      <c r="Q13" s="83"/>
      <c r="R13" s="78"/>
      <c r="S13" s="78"/>
      <c r="T13" s="80"/>
      <c r="U13" s="80"/>
      <c r="V13" s="80"/>
      <c r="W13" s="80"/>
      <c r="X13" s="80"/>
      <c r="Y13" s="80"/>
      <c r="Z13" s="80"/>
      <c r="AA13" s="134"/>
      <c r="AB13" s="134"/>
      <c r="AC13" s="134"/>
      <c r="AD13" s="134"/>
      <c r="AE13" s="134"/>
      <c r="AF13" s="134"/>
      <c r="AG13" s="134"/>
    </row>
    <row r="14" spans="1:33" ht="15.5" customHeight="1" x14ac:dyDescent="0.4">
      <c r="A14" s="135"/>
      <c r="B14" s="178" t="s">
        <v>112</v>
      </c>
      <c r="C14" s="179"/>
      <c r="D14" s="179"/>
      <c r="E14" s="137">
        <v>3833</v>
      </c>
      <c r="F14" s="180">
        <v>3833</v>
      </c>
      <c r="G14" s="181"/>
      <c r="H14" s="137"/>
      <c r="I14" s="143"/>
      <c r="J14" s="143"/>
      <c r="L14" s="143"/>
      <c r="M14" s="143"/>
      <c r="N14" s="78"/>
      <c r="O14" s="143"/>
      <c r="P14" s="78"/>
      <c r="Q14" s="83"/>
      <c r="R14" s="78"/>
      <c r="S14" s="78"/>
      <c r="T14" s="80"/>
      <c r="U14" s="80"/>
      <c r="V14" s="80"/>
      <c r="W14" s="80"/>
      <c r="X14" s="80"/>
      <c r="Y14" s="80"/>
      <c r="Z14" s="80"/>
      <c r="AA14" s="134"/>
      <c r="AB14" s="134"/>
      <c r="AC14" s="134"/>
      <c r="AD14" s="134"/>
      <c r="AE14" s="134"/>
      <c r="AF14" s="134"/>
      <c r="AG14" s="134"/>
    </row>
    <row r="15" spans="1:33" ht="15.4" customHeight="1" x14ac:dyDescent="0.4">
      <c r="A15" s="135"/>
      <c r="B15" s="178" t="s">
        <v>113</v>
      </c>
      <c r="C15" s="179"/>
      <c r="D15" s="179"/>
      <c r="E15" s="137">
        <v>600122</v>
      </c>
      <c r="F15" s="180">
        <v>600122</v>
      </c>
      <c r="G15" s="181"/>
      <c r="H15" s="137"/>
      <c r="I15" s="143"/>
      <c r="J15" s="143"/>
      <c r="L15" s="143"/>
      <c r="M15" s="143"/>
      <c r="N15" s="78"/>
      <c r="O15" s="143"/>
      <c r="P15" s="78"/>
      <c r="Q15" s="83"/>
      <c r="R15" s="78"/>
      <c r="S15" s="78"/>
      <c r="T15" s="80"/>
      <c r="U15" s="80"/>
      <c r="V15" s="80"/>
      <c r="W15" s="80"/>
      <c r="X15" s="80"/>
      <c r="Y15" s="80"/>
      <c r="Z15" s="80"/>
      <c r="AA15" s="134"/>
      <c r="AB15" s="134"/>
      <c r="AC15" s="134"/>
      <c r="AD15" s="134"/>
      <c r="AE15" s="134"/>
      <c r="AF15" s="134"/>
      <c r="AG15" s="134"/>
    </row>
    <row r="16" spans="1:33" ht="15.5" customHeight="1" x14ac:dyDescent="0.4">
      <c r="A16" s="135"/>
      <c r="B16" s="178" t="s">
        <v>114</v>
      </c>
      <c r="C16" s="179"/>
      <c r="D16" s="179"/>
      <c r="E16" s="137">
        <v>216311155</v>
      </c>
      <c r="F16" s="180">
        <v>216311155</v>
      </c>
      <c r="G16" s="181"/>
      <c r="H16" s="137"/>
      <c r="I16" s="143"/>
      <c r="J16" s="143"/>
      <c r="L16" s="143"/>
      <c r="M16" s="143"/>
      <c r="N16" s="78"/>
      <c r="O16" s="143"/>
      <c r="P16" s="78"/>
      <c r="Q16" s="83"/>
      <c r="R16" s="78"/>
      <c r="S16" s="78"/>
      <c r="T16" s="80"/>
      <c r="U16" s="80"/>
      <c r="V16" s="80"/>
      <c r="W16" s="80"/>
      <c r="X16" s="80"/>
      <c r="Y16" s="80"/>
      <c r="Z16" s="80"/>
      <c r="AA16" s="134"/>
      <c r="AB16" s="134"/>
      <c r="AC16" s="134"/>
      <c r="AD16" s="134"/>
      <c r="AE16" s="134"/>
      <c r="AF16" s="134"/>
      <c r="AG16" s="134"/>
    </row>
    <row r="17" spans="1:33" ht="15.5" customHeight="1" x14ac:dyDescent="0.4">
      <c r="B17" s="182" t="s">
        <v>115</v>
      </c>
      <c r="C17" s="183"/>
      <c r="D17" s="183"/>
      <c r="E17" s="138">
        <v>9989</v>
      </c>
      <c r="F17" s="180">
        <v>19978</v>
      </c>
      <c r="G17" s="181"/>
      <c r="H17" s="137"/>
      <c r="I17" s="143"/>
      <c r="J17" s="78"/>
      <c r="L17" s="114"/>
      <c r="M17" s="78"/>
      <c r="N17" s="78"/>
      <c r="O17" s="83"/>
      <c r="P17" s="78"/>
      <c r="Q17" s="83"/>
      <c r="R17" s="78"/>
      <c r="S17" s="78"/>
      <c r="T17" s="80"/>
      <c r="U17" s="80"/>
      <c r="V17" s="80"/>
      <c r="W17" s="80"/>
      <c r="X17" s="80"/>
      <c r="Y17" s="80"/>
      <c r="Z17" s="80"/>
      <c r="AA17" s="134"/>
      <c r="AB17" s="134"/>
      <c r="AC17" s="134"/>
      <c r="AD17" s="134"/>
      <c r="AE17" s="134"/>
      <c r="AF17" s="134"/>
      <c r="AG17" s="134"/>
    </row>
    <row r="18" spans="1:33" ht="15.5" customHeight="1" x14ac:dyDescent="0.4">
      <c r="B18" s="182" t="s">
        <v>116</v>
      </c>
      <c r="C18" s="183"/>
      <c r="D18" s="183"/>
      <c r="E18" s="138">
        <v>5921</v>
      </c>
      <c r="F18" s="180">
        <v>17763</v>
      </c>
      <c r="G18" s="181"/>
      <c r="H18" s="137"/>
      <c r="I18" s="143"/>
      <c r="J18" s="78"/>
      <c r="L18" s="114"/>
      <c r="M18" s="78"/>
      <c r="N18" s="78"/>
      <c r="O18" s="83"/>
      <c r="P18" s="78"/>
      <c r="Q18" s="83"/>
      <c r="R18" s="78"/>
      <c r="S18" s="78"/>
      <c r="T18" s="80"/>
      <c r="U18" s="80"/>
      <c r="V18" s="80"/>
      <c r="W18" s="80"/>
      <c r="X18" s="80"/>
      <c r="Y18" s="80"/>
      <c r="Z18" s="80"/>
      <c r="AA18" s="134"/>
      <c r="AB18" s="134"/>
      <c r="AC18" s="134"/>
      <c r="AD18" s="134"/>
      <c r="AE18" s="134"/>
      <c r="AF18" s="134"/>
      <c r="AG18" s="134"/>
    </row>
    <row r="19" spans="1:33" ht="15.5" customHeight="1" x14ac:dyDescent="0.4">
      <c r="A19" s="135"/>
      <c r="B19" s="178" t="s">
        <v>117</v>
      </c>
      <c r="C19" s="179"/>
      <c r="D19" s="179"/>
      <c r="E19" s="137">
        <v>6497</v>
      </c>
      <c r="F19" s="180">
        <v>12994</v>
      </c>
      <c r="G19" s="181"/>
      <c r="H19" s="137"/>
      <c r="I19" s="143"/>
      <c r="J19" s="143"/>
      <c r="L19" s="143"/>
      <c r="M19" s="143"/>
      <c r="N19" s="78"/>
      <c r="O19" s="143"/>
      <c r="P19" s="78"/>
      <c r="Q19" s="83"/>
      <c r="R19" s="78"/>
      <c r="S19" s="78"/>
      <c r="T19" s="80"/>
      <c r="U19" s="80"/>
      <c r="V19" s="80"/>
      <c r="W19" s="80"/>
      <c r="X19" s="80"/>
      <c r="Y19" s="80"/>
      <c r="Z19" s="80"/>
      <c r="AA19" s="134"/>
      <c r="AB19" s="134"/>
      <c r="AC19" s="134"/>
      <c r="AD19" s="134"/>
      <c r="AE19" s="134"/>
      <c r="AF19" s="134"/>
      <c r="AG19" s="134"/>
    </row>
    <row r="20" spans="1:33" ht="15.5" customHeight="1" x14ac:dyDescent="0.4">
      <c r="A20" s="135"/>
      <c r="B20" s="178" t="s">
        <v>118</v>
      </c>
      <c r="C20" s="179"/>
      <c r="D20" s="179"/>
      <c r="E20" s="137">
        <v>4828</v>
      </c>
      <c r="F20" s="180">
        <v>14484</v>
      </c>
      <c r="G20" s="181"/>
      <c r="H20" s="137"/>
      <c r="I20" s="143"/>
      <c r="J20" s="143"/>
      <c r="L20" s="143"/>
      <c r="M20" s="143"/>
      <c r="N20" s="78"/>
      <c r="O20" s="143"/>
      <c r="P20" s="78"/>
      <c r="Q20" s="83"/>
      <c r="R20" s="78"/>
      <c r="S20" s="78"/>
      <c r="T20" s="80"/>
      <c r="U20" s="80"/>
      <c r="V20" s="80"/>
      <c r="W20" s="80"/>
      <c r="X20" s="80"/>
      <c r="Y20" s="80"/>
      <c r="Z20" s="80"/>
      <c r="AA20" s="134"/>
      <c r="AB20" s="134"/>
      <c r="AC20" s="134"/>
      <c r="AD20" s="134"/>
      <c r="AE20" s="134"/>
      <c r="AF20" s="134"/>
      <c r="AG20" s="134"/>
    </row>
    <row r="21" spans="1:33" ht="15.5" customHeight="1" x14ac:dyDescent="0.4">
      <c r="B21" s="182" t="s">
        <v>119</v>
      </c>
      <c r="C21" s="183"/>
      <c r="D21" s="183"/>
      <c r="E21" s="138">
        <v>1229</v>
      </c>
      <c r="F21" s="180">
        <v>4916</v>
      </c>
      <c r="G21" s="181"/>
      <c r="H21" s="137"/>
      <c r="I21" s="143"/>
      <c r="J21" s="78"/>
      <c r="L21" s="114"/>
      <c r="M21" s="78"/>
      <c r="N21" s="78"/>
      <c r="O21" s="83"/>
      <c r="P21" s="78"/>
      <c r="Q21" s="83"/>
      <c r="R21" s="78"/>
      <c r="S21" s="78"/>
      <c r="T21" s="80"/>
      <c r="U21" s="80"/>
      <c r="V21" s="80"/>
      <c r="W21" s="80"/>
      <c r="X21" s="80"/>
      <c r="Y21" s="80"/>
      <c r="Z21" s="80"/>
      <c r="AA21" s="134"/>
      <c r="AB21" s="134"/>
      <c r="AC21" s="134"/>
      <c r="AD21" s="134"/>
      <c r="AE21" s="134"/>
      <c r="AF21" s="134"/>
      <c r="AG21" s="134"/>
    </row>
    <row r="22" spans="1:33" ht="15.5" customHeight="1" x14ac:dyDescent="0.4">
      <c r="B22" s="182" t="s">
        <v>120</v>
      </c>
      <c r="C22" s="183"/>
      <c r="D22" s="183"/>
      <c r="E22" s="138">
        <v>3813</v>
      </c>
      <c r="F22" s="180">
        <v>11439</v>
      </c>
      <c r="G22" s="181"/>
      <c r="H22" s="137"/>
      <c r="I22" s="143"/>
      <c r="J22" s="78"/>
      <c r="L22" s="114"/>
      <c r="M22" s="78"/>
      <c r="N22" s="78"/>
      <c r="O22" s="83"/>
      <c r="P22" s="78"/>
      <c r="Q22" s="83"/>
      <c r="R22" s="78"/>
      <c r="S22" s="78"/>
      <c r="T22" s="80"/>
      <c r="U22" s="80"/>
      <c r="V22" s="80"/>
      <c r="W22" s="80"/>
      <c r="X22" s="80"/>
      <c r="Y22" s="80"/>
      <c r="Z22" s="80"/>
      <c r="AA22" s="134"/>
      <c r="AB22" s="134"/>
      <c r="AC22" s="134"/>
      <c r="AD22" s="134"/>
      <c r="AE22" s="134"/>
      <c r="AF22" s="134"/>
      <c r="AG22" s="134"/>
    </row>
    <row r="23" spans="1:33" ht="15.5" customHeight="1" x14ac:dyDescent="0.4">
      <c r="B23" s="182" t="s">
        <v>121</v>
      </c>
      <c r="C23" s="183"/>
      <c r="D23" s="183"/>
      <c r="E23" s="138">
        <v>117</v>
      </c>
      <c r="F23" s="180">
        <v>468</v>
      </c>
      <c r="G23" s="181"/>
      <c r="H23" s="137"/>
      <c r="I23" s="143"/>
      <c r="J23" s="78"/>
      <c r="L23" s="114"/>
      <c r="M23" s="78"/>
      <c r="N23" s="78"/>
      <c r="O23" s="83"/>
      <c r="P23" s="78"/>
      <c r="Q23" s="83"/>
      <c r="R23" s="78"/>
      <c r="S23" s="78"/>
      <c r="T23" s="80"/>
      <c r="U23" s="80"/>
      <c r="V23" s="80"/>
      <c r="W23" s="80"/>
      <c r="X23" s="80"/>
      <c r="Y23" s="80"/>
      <c r="Z23" s="80"/>
      <c r="AA23" s="134"/>
      <c r="AB23" s="134"/>
      <c r="AC23" s="134"/>
      <c r="AD23" s="134"/>
      <c r="AE23" s="134"/>
      <c r="AF23" s="134"/>
      <c r="AG23" s="134"/>
    </row>
    <row r="24" spans="1:33" ht="15.5" customHeight="1" x14ac:dyDescent="0.4">
      <c r="B24" s="182" t="s">
        <v>122</v>
      </c>
      <c r="C24" s="183"/>
      <c r="D24" s="183"/>
      <c r="E24" s="138">
        <v>163639</v>
      </c>
      <c r="F24" s="180">
        <v>327278</v>
      </c>
      <c r="G24" s="181"/>
      <c r="H24" s="137"/>
      <c r="I24" s="143"/>
      <c r="J24" s="78"/>
      <c r="L24" s="114"/>
      <c r="M24" s="78"/>
      <c r="N24" s="78"/>
      <c r="O24" s="83"/>
      <c r="P24" s="78"/>
      <c r="Q24" s="83"/>
      <c r="R24" s="78"/>
      <c r="S24" s="78"/>
      <c r="T24" s="80"/>
      <c r="U24" s="80"/>
      <c r="V24" s="80"/>
      <c r="W24" s="80"/>
      <c r="X24" s="80"/>
      <c r="Y24" s="80"/>
      <c r="Z24" s="80"/>
      <c r="AA24" s="134"/>
      <c r="AB24" s="134"/>
      <c r="AC24" s="134"/>
      <c r="AD24" s="134"/>
      <c r="AE24" s="134"/>
      <c r="AF24" s="134"/>
      <c r="AG24" s="134"/>
    </row>
    <row r="25" spans="1:33" ht="15.5" customHeight="1" x14ac:dyDescent="0.4">
      <c r="B25" s="182" t="s">
        <v>123</v>
      </c>
      <c r="C25" s="183"/>
      <c r="D25" s="183"/>
      <c r="E25" s="138">
        <v>13508</v>
      </c>
      <c r="F25" s="180">
        <v>40524</v>
      </c>
      <c r="G25" s="181"/>
      <c r="H25" s="137"/>
      <c r="I25" s="143"/>
      <c r="J25" s="78"/>
      <c r="L25" s="114"/>
      <c r="M25" s="78"/>
      <c r="N25" s="78"/>
      <c r="O25" s="83"/>
      <c r="P25" s="78"/>
      <c r="Q25" s="83"/>
      <c r="R25" s="78"/>
      <c r="S25" s="78"/>
      <c r="T25" s="80"/>
      <c r="U25" s="80"/>
      <c r="V25" s="80"/>
      <c r="W25" s="80"/>
      <c r="X25" s="80"/>
      <c r="Y25" s="80"/>
      <c r="Z25" s="80"/>
      <c r="AA25" s="134"/>
      <c r="AB25" s="134"/>
      <c r="AC25" s="134"/>
      <c r="AD25" s="134"/>
      <c r="AE25" s="134"/>
      <c r="AF25" s="134"/>
      <c r="AG25" s="134"/>
    </row>
    <row r="26" spans="1:33" ht="15.5" customHeight="1" x14ac:dyDescent="0.4">
      <c r="A26" s="135"/>
      <c r="B26" s="178" t="s">
        <v>133</v>
      </c>
      <c r="C26" s="179"/>
      <c r="D26" s="179"/>
      <c r="E26" s="137">
        <v>476704</v>
      </c>
      <c r="F26" s="180">
        <v>476704</v>
      </c>
      <c r="G26" s="181"/>
      <c r="H26" s="137"/>
      <c r="I26" s="143"/>
      <c r="J26" s="143"/>
      <c r="L26" s="143"/>
      <c r="M26" s="143"/>
      <c r="N26" s="78"/>
      <c r="O26" s="143"/>
      <c r="P26" s="78"/>
      <c r="Q26" s="83"/>
      <c r="R26" s="78"/>
      <c r="S26" s="78"/>
      <c r="T26" s="80"/>
      <c r="U26" s="80"/>
      <c r="V26" s="80"/>
      <c r="W26" s="80"/>
      <c r="X26" s="80"/>
      <c r="Y26" s="80"/>
      <c r="Z26" s="80"/>
      <c r="AA26" s="134"/>
      <c r="AB26" s="134"/>
      <c r="AC26" s="134"/>
      <c r="AD26" s="134"/>
      <c r="AE26" s="134"/>
      <c r="AF26" s="134"/>
      <c r="AG26" s="134"/>
    </row>
    <row r="27" spans="1:33" ht="15.5" customHeight="1" x14ac:dyDescent="0.4">
      <c r="A27" s="135"/>
      <c r="B27" s="178" t="s">
        <v>124</v>
      </c>
      <c r="C27" s="179"/>
      <c r="D27" s="179"/>
      <c r="E27" s="137">
        <v>33373</v>
      </c>
      <c r="F27" s="180">
        <v>66746</v>
      </c>
      <c r="G27" s="181"/>
      <c r="H27" s="137"/>
      <c r="I27" s="143"/>
      <c r="J27" s="143"/>
      <c r="L27" s="143"/>
      <c r="M27" s="143"/>
      <c r="N27" s="78"/>
      <c r="O27" s="143"/>
      <c r="P27" s="78"/>
      <c r="Q27" s="83"/>
      <c r="R27" s="78"/>
      <c r="S27" s="78"/>
      <c r="T27" s="80"/>
      <c r="U27" s="80"/>
      <c r="V27" s="80"/>
      <c r="W27" s="80"/>
      <c r="X27" s="80"/>
      <c r="Y27" s="80"/>
      <c r="Z27" s="80"/>
      <c r="AA27" s="134"/>
      <c r="AB27" s="134"/>
      <c r="AC27" s="134"/>
      <c r="AD27" s="134"/>
      <c r="AE27" s="134"/>
      <c r="AF27" s="134"/>
      <c r="AG27" s="134"/>
    </row>
    <row r="28" spans="1:33" ht="15.5" customHeight="1" x14ac:dyDescent="0.4">
      <c r="B28" s="182" t="s">
        <v>125</v>
      </c>
      <c r="C28" s="183"/>
      <c r="D28" s="183"/>
      <c r="E28" s="138">
        <v>373</v>
      </c>
      <c r="F28" s="180">
        <v>1119</v>
      </c>
      <c r="G28" s="181"/>
      <c r="H28" s="137"/>
      <c r="I28" s="143"/>
      <c r="J28" s="78"/>
      <c r="L28" s="114"/>
      <c r="M28" s="78"/>
      <c r="N28" s="78"/>
      <c r="O28" s="83"/>
      <c r="P28" s="78"/>
      <c r="Q28" s="83"/>
      <c r="R28" s="78"/>
      <c r="S28" s="78"/>
      <c r="T28" s="80"/>
      <c r="U28" s="80"/>
      <c r="V28" s="80"/>
      <c r="W28" s="80"/>
      <c r="X28" s="80"/>
      <c r="Y28" s="80"/>
      <c r="Z28" s="80"/>
      <c r="AA28" s="134"/>
      <c r="AB28" s="134"/>
      <c r="AC28" s="134"/>
      <c r="AD28" s="134"/>
      <c r="AE28" s="134"/>
      <c r="AF28" s="134"/>
      <c r="AG28" s="134"/>
    </row>
    <row r="29" spans="1:33" ht="15.5" customHeight="1" x14ac:dyDescent="0.4">
      <c r="B29" s="182" t="s">
        <v>126</v>
      </c>
      <c r="C29" s="183"/>
      <c r="D29" s="183"/>
      <c r="E29" s="138">
        <v>9044</v>
      </c>
      <c r="F29" s="180">
        <v>18088</v>
      </c>
      <c r="G29" s="181"/>
      <c r="H29" s="137"/>
      <c r="I29" s="143"/>
      <c r="J29" s="78"/>
      <c r="L29" s="114"/>
      <c r="M29" s="78"/>
      <c r="N29" s="78"/>
      <c r="O29" s="83"/>
      <c r="P29" s="78"/>
      <c r="Q29" s="83"/>
      <c r="R29" s="78"/>
      <c r="S29" s="78"/>
      <c r="T29" s="80"/>
      <c r="U29" s="80"/>
      <c r="V29" s="80"/>
      <c r="W29" s="80"/>
      <c r="X29" s="80"/>
      <c r="Y29" s="80"/>
      <c r="Z29" s="80"/>
      <c r="AA29" s="134"/>
      <c r="AB29" s="134"/>
      <c r="AC29" s="134"/>
      <c r="AD29" s="134"/>
      <c r="AE29" s="134"/>
      <c r="AF29" s="134"/>
      <c r="AG29" s="134"/>
    </row>
    <row r="30" spans="1:33" ht="15.5" customHeight="1" x14ac:dyDescent="0.4">
      <c r="A30" s="135"/>
      <c r="B30" s="178" t="s">
        <v>127</v>
      </c>
      <c r="C30" s="179"/>
      <c r="D30" s="179"/>
      <c r="E30" s="137">
        <v>42</v>
      </c>
      <c r="F30" s="180">
        <v>126</v>
      </c>
      <c r="G30" s="181"/>
      <c r="H30" s="137"/>
      <c r="I30" s="143"/>
      <c r="J30" s="143"/>
      <c r="L30" s="143"/>
      <c r="M30" s="143"/>
      <c r="N30" s="78"/>
      <c r="O30" s="143"/>
      <c r="P30" s="78"/>
      <c r="Q30" s="83"/>
      <c r="R30" s="78"/>
      <c r="S30" s="78"/>
      <c r="T30" s="80"/>
      <c r="U30" s="80"/>
      <c r="V30" s="80"/>
      <c r="W30" s="80"/>
      <c r="X30" s="80"/>
      <c r="Y30" s="80"/>
      <c r="Z30" s="80"/>
      <c r="AA30" s="134"/>
      <c r="AB30" s="134"/>
      <c r="AC30" s="134"/>
      <c r="AD30" s="134"/>
      <c r="AE30" s="134"/>
      <c r="AF30" s="134"/>
      <c r="AG30" s="134"/>
    </row>
    <row r="31" spans="1:33" ht="15.5" customHeight="1" x14ac:dyDescent="0.4">
      <c r="A31" s="135"/>
      <c r="B31" s="178" t="s">
        <v>128</v>
      </c>
      <c r="C31" s="179"/>
      <c r="D31" s="179"/>
      <c r="E31" s="137">
        <v>51241</v>
      </c>
      <c r="F31" s="180">
        <v>102482</v>
      </c>
      <c r="G31" s="181"/>
      <c r="H31" s="137"/>
      <c r="I31" s="143"/>
      <c r="J31" s="143"/>
      <c r="L31" s="143"/>
      <c r="M31" s="143"/>
      <c r="N31" s="78"/>
      <c r="O31" s="143"/>
      <c r="P31" s="78"/>
      <c r="Q31" s="83"/>
      <c r="R31" s="78"/>
      <c r="S31" s="78"/>
      <c r="T31" s="80"/>
      <c r="U31" s="80"/>
      <c r="V31" s="80"/>
      <c r="W31" s="80"/>
      <c r="X31" s="80"/>
      <c r="Y31" s="80"/>
      <c r="Z31" s="80"/>
      <c r="AA31" s="134"/>
      <c r="AB31" s="134"/>
      <c r="AC31" s="134"/>
      <c r="AD31" s="134"/>
      <c r="AE31" s="134"/>
      <c r="AF31" s="134"/>
      <c r="AG31" s="134"/>
    </row>
    <row r="32" spans="1:33" ht="15.5" customHeight="1" x14ac:dyDescent="0.4">
      <c r="B32" s="182" t="s">
        <v>129</v>
      </c>
      <c r="C32" s="183"/>
      <c r="D32" s="183"/>
      <c r="E32" s="138">
        <v>13911</v>
      </c>
      <c r="F32" s="180">
        <v>13911</v>
      </c>
      <c r="G32" s="181"/>
      <c r="H32" s="137"/>
      <c r="I32" s="143"/>
      <c r="J32" s="78"/>
      <c r="L32" s="114"/>
      <c r="M32" s="78"/>
      <c r="N32" s="78"/>
      <c r="O32" s="83"/>
      <c r="P32" s="78"/>
      <c r="Q32" s="83"/>
      <c r="R32" s="78"/>
      <c r="S32" s="78"/>
      <c r="T32" s="80"/>
      <c r="U32" s="80"/>
      <c r="V32" s="80"/>
      <c r="W32" s="80"/>
      <c r="X32" s="80"/>
      <c r="Y32" s="80"/>
      <c r="Z32" s="80"/>
      <c r="AA32" s="134"/>
      <c r="AB32" s="134"/>
      <c r="AC32" s="134"/>
      <c r="AD32" s="134"/>
      <c r="AE32" s="134"/>
      <c r="AF32" s="134"/>
      <c r="AG32" s="134"/>
    </row>
    <row r="33" spans="2:33" ht="15.5" customHeight="1" x14ac:dyDescent="0.4">
      <c r="B33" s="182" t="s">
        <v>130</v>
      </c>
      <c r="C33" s="183"/>
      <c r="D33" s="183"/>
      <c r="E33" s="138">
        <v>68356</v>
      </c>
      <c r="F33" s="180">
        <v>68356</v>
      </c>
      <c r="G33" s="181"/>
      <c r="H33" s="137"/>
      <c r="I33" s="143"/>
      <c r="J33" s="78"/>
      <c r="L33" s="114"/>
      <c r="M33" s="78"/>
      <c r="N33" s="78"/>
      <c r="O33" s="83"/>
      <c r="P33" s="78"/>
      <c r="Q33" s="83"/>
      <c r="R33" s="78"/>
      <c r="S33" s="78"/>
      <c r="T33" s="80"/>
      <c r="U33" s="80"/>
      <c r="V33" s="80"/>
      <c r="W33" s="80"/>
      <c r="X33" s="80"/>
      <c r="Y33" s="80"/>
      <c r="Z33" s="80"/>
      <c r="AA33" s="134"/>
      <c r="AB33" s="134"/>
      <c r="AC33" s="134"/>
      <c r="AD33" s="134"/>
      <c r="AE33" s="134"/>
      <c r="AF33" s="134"/>
      <c r="AG33" s="134"/>
    </row>
    <row r="34" spans="2:33" ht="15.5" customHeight="1" thickBot="1" x14ac:dyDescent="0.45">
      <c r="B34" s="184" t="s">
        <v>131</v>
      </c>
      <c r="C34" s="185"/>
      <c r="D34" s="185"/>
      <c r="E34" s="139">
        <v>2400</v>
      </c>
      <c r="F34" s="186">
        <v>4800</v>
      </c>
      <c r="G34" s="187"/>
      <c r="H34" s="137"/>
      <c r="I34" s="143"/>
      <c r="J34" s="78"/>
      <c r="L34" s="114"/>
      <c r="M34" s="78"/>
      <c r="N34" s="78"/>
      <c r="O34" s="83"/>
      <c r="P34" s="78"/>
      <c r="Q34" s="83"/>
      <c r="R34" s="78"/>
      <c r="S34" s="78"/>
      <c r="T34" s="80"/>
      <c r="U34" s="80"/>
      <c r="V34" s="80"/>
      <c r="W34" s="80"/>
      <c r="X34" s="80"/>
      <c r="Y34" s="80"/>
      <c r="Z34" s="80"/>
      <c r="AA34" s="134"/>
      <c r="AB34" s="134"/>
      <c r="AC34" s="134"/>
      <c r="AD34" s="134"/>
      <c r="AE34" s="134"/>
      <c r="AF34" s="134"/>
      <c r="AG34" s="134"/>
    </row>
    <row r="35" spans="2:33" ht="15.5" customHeight="1" x14ac:dyDescent="0.4">
      <c r="B35" s="143"/>
      <c r="C35" s="143"/>
      <c r="D35" s="144"/>
      <c r="E35" s="70"/>
      <c r="F35" s="70"/>
      <c r="G35" s="77"/>
      <c r="H35" s="78"/>
      <c r="I35" s="78"/>
      <c r="J35" s="78"/>
      <c r="K35" s="83"/>
      <c r="L35" s="114"/>
      <c r="M35" s="78"/>
      <c r="N35" s="78"/>
      <c r="O35" s="117"/>
      <c r="P35" s="78"/>
      <c r="Q35" s="83"/>
      <c r="R35" s="78"/>
      <c r="S35" s="78"/>
      <c r="T35" s="80"/>
      <c r="U35" s="80"/>
      <c r="V35" s="80"/>
      <c r="W35" s="80"/>
      <c r="X35" s="80"/>
      <c r="Y35" s="80"/>
      <c r="Z35" s="80"/>
      <c r="AA35" s="134"/>
      <c r="AB35" s="134"/>
      <c r="AC35" s="134"/>
      <c r="AD35" s="134"/>
      <c r="AE35" s="134"/>
      <c r="AF35" s="134"/>
      <c r="AG35" s="134"/>
    </row>
  </sheetData>
  <mergeCells count="67">
    <mergeCell ref="B34:D34"/>
    <mergeCell ref="F34:G34"/>
    <mergeCell ref="B30:D30"/>
    <mergeCell ref="F30:G30"/>
    <mergeCell ref="B31:D31"/>
    <mergeCell ref="F31:G31"/>
    <mergeCell ref="B32:D32"/>
    <mergeCell ref="F32:G32"/>
    <mergeCell ref="B28:D28"/>
    <mergeCell ref="F28:G28"/>
    <mergeCell ref="B29:D29"/>
    <mergeCell ref="F29:G29"/>
    <mergeCell ref="B33:D33"/>
    <mergeCell ref="F33:G33"/>
    <mergeCell ref="B25:D25"/>
    <mergeCell ref="F25:G25"/>
    <mergeCell ref="B26:D26"/>
    <mergeCell ref="F26:G26"/>
    <mergeCell ref="B27:D27"/>
    <mergeCell ref="F27:G27"/>
    <mergeCell ref="B22:D22"/>
    <mergeCell ref="F22:G22"/>
    <mergeCell ref="B23:D23"/>
    <mergeCell ref="F23:G23"/>
    <mergeCell ref="B24:D24"/>
    <mergeCell ref="F24:G24"/>
    <mergeCell ref="B19:D19"/>
    <mergeCell ref="F19:G19"/>
    <mergeCell ref="B20:D20"/>
    <mergeCell ref="F20:G20"/>
    <mergeCell ref="B21:D21"/>
    <mergeCell ref="F21:G21"/>
    <mergeCell ref="B16:D16"/>
    <mergeCell ref="F16:G16"/>
    <mergeCell ref="B17:D17"/>
    <mergeCell ref="F17:G17"/>
    <mergeCell ref="B18:D18"/>
    <mergeCell ref="F18:G18"/>
    <mergeCell ref="B13:D13"/>
    <mergeCell ref="F13:G13"/>
    <mergeCell ref="B14:D14"/>
    <mergeCell ref="F14:G14"/>
    <mergeCell ref="B15:D15"/>
    <mergeCell ref="F15:G15"/>
    <mergeCell ref="B10:D10"/>
    <mergeCell ref="F10:G10"/>
    <mergeCell ref="B11:D11"/>
    <mergeCell ref="F11:G11"/>
    <mergeCell ref="B12:D12"/>
    <mergeCell ref="F12:G12"/>
    <mergeCell ref="B7:D7"/>
    <mergeCell ref="F7:G7"/>
    <mergeCell ref="B8:D8"/>
    <mergeCell ref="F8:G8"/>
    <mergeCell ref="B9:D9"/>
    <mergeCell ref="F9:G9"/>
    <mergeCell ref="B4:D4"/>
    <mergeCell ref="F4:G4"/>
    <mergeCell ref="B5:D5"/>
    <mergeCell ref="F5:G5"/>
    <mergeCell ref="B6:D6"/>
    <mergeCell ref="F6:G6"/>
    <mergeCell ref="C1:G1"/>
    <mergeCell ref="B2:D2"/>
    <mergeCell ref="F2:G2"/>
    <mergeCell ref="B3:D3"/>
    <mergeCell ref="F3:G3"/>
  </mergeCells>
  <phoneticPr fontId="9" type="noConversion"/>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7" tint="0.39994506668294322"/>
  </sheetPr>
  <dimension ref="B1:AG18"/>
  <sheetViews>
    <sheetView tabSelected="1" zoomScale="90" zoomScaleNormal="90" workbookViewId="0">
      <selection activeCell="G20" sqref="G20"/>
    </sheetView>
  </sheetViews>
  <sheetFormatPr defaultColWidth="9.1328125" defaultRowHeight="13.9" x14ac:dyDescent="0.4"/>
  <cols>
    <col min="1" max="1" width="3.53125" style="1" customWidth="1"/>
    <col min="2" max="2" width="11.33203125" style="2" customWidth="1"/>
    <col min="3" max="3" width="6" style="2" customWidth="1"/>
    <col min="4" max="4" width="10.1328125" style="1" bestFit="1" customWidth="1"/>
    <col min="5" max="5" width="26.73046875" style="1" customWidth="1"/>
    <col min="6" max="6" width="32.33203125" style="1" customWidth="1"/>
    <col min="7" max="7" width="18.9296875" style="1" customWidth="1"/>
    <col min="8" max="8" width="21" style="1" bestFit="1" customWidth="1"/>
    <col min="9" max="9" width="26.796875" style="1" bestFit="1" customWidth="1"/>
    <col min="10" max="10" width="24.86328125" style="1" bestFit="1" customWidth="1"/>
    <col min="11" max="11" width="14.6640625" style="1" customWidth="1"/>
    <col min="12" max="12" width="16" style="1" customWidth="1"/>
    <col min="13" max="13" width="16.86328125" style="1" customWidth="1"/>
    <col min="14" max="14" width="18.796875" style="1" customWidth="1"/>
    <col min="15" max="16" width="20.86328125" style="1" customWidth="1"/>
    <col min="17" max="17" width="16.86328125" style="1" customWidth="1"/>
    <col min="18" max="18" width="15.796875" style="1" customWidth="1"/>
    <col min="19" max="19" width="15.86328125" style="1" customWidth="1"/>
    <col min="20" max="21" width="7.33203125" style="1" bestFit="1" customWidth="1"/>
    <col min="22" max="22" width="14.53125" style="1" bestFit="1" customWidth="1"/>
    <col min="23" max="26" width="14.46484375" style="1" bestFit="1" customWidth="1"/>
    <col min="27" max="27" width="10.19921875" style="1" customWidth="1"/>
    <col min="28" max="28" width="15.86328125" style="1" customWidth="1"/>
    <col min="29" max="29" width="10.796875" style="1" customWidth="1"/>
    <col min="30" max="31" width="16.86328125" style="1" customWidth="1"/>
    <col min="32" max="32" width="16.53125" style="1" customWidth="1"/>
    <col min="33" max="33" width="19.53125" style="1" customWidth="1"/>
    <col min="34" max="16384" width="9.1328125" style="1"/>
  </cols>
  <sheetData>
    <row r="1" spans="2:33" ht="15.5" customHeight="1" thickBot="1" x14ac:dyDescent="0.45">
      <c r="B1" s="62"/>
      <c r="C1" s="62"/>
      <c r="D1" s="63"/>
      <c r="E1" s="63"/>
      <c r="F1" s="63"/>
      <c r="G1" s="63"/>
      <c r="H1" s="63"/>
      <c r="I1" s="63"/>
      <c r="J1" s="63"/>
      <c r="K1" s="63"/>
      <c r="L1" s="63"/>
      <c r="M1" s="63"/>
    </row>
    <row r="2" spans="2:33" ht="15.4" thickBot="1" x14ac:dyDescent="0.45">
      <c r="B2" s="64" t="str">
        <f t="array" aca="1" ref="B2" ca="1">MID(CELL("filename",$C$2),FIND("]",CELL("filename",$C$2))+1,31)&amp;":"</f>
        <v>Table S2:</v>
      </c>
      <c r="C2" s="188" t="s">
        <v>99</v>
      </c>
      <c r="D2" s="189"/>
      <c r="E2" s="189"/>
      <c r="F2" s="189"/>
      <c r="G2" s="189"/>
      <c r="H2" s="189"/>
      <c r="I2" s="189"/>
      <c r="J2" s="189"/>
      <c r="K2" s="189"/>
      <c r="L2" s="189"/>
      <c r="M2" s="189"/>
      <c r="N2" s="189"/>
      <c r="O2" s="189"/>
      <c r="P2" s="189"/>
      <c r="Q2" s="189"/>
      <c r="R2" s="189"/>
      <c r="S2" s="189"/>
      <c r="T2" s="189"/>
      <c r="U2" s="189"/>
      <c r="V2" s="189"/>
      <c r="W2" s="189"/>
      <c r="X2" s="189"/>
      <c r="Y2" s="189"/>
      <c r="Z2" s="189"/>
      <c r="AA2" s="189"/>
      <c r="AB2" s="189"/>
      <c r="AC2" s="189"/>
      <c r="AD2" s="189"/>
      <c r="AE2" s="189"/>
      <c r="AF2" s="189"/>
      <c r="AG2" s="190"/>
    </row>
    <row r="3" spans="2:33" ht="15.5" customHeight="1" thickBot="1" x14ac:dyDescent="0.45">
      <c r="B3" s="170" t="s">
        <v>1</v>
      </c>
      <c r="C3" s="200"/>
      <c r="D3" s="194" t="s">
        <v>2</v>
      </c>
      <c r="E3" s="194"/>
      <c r="F3" s="194"/>
      <c r="G3" s="198" t="s">
        <v>72</v>
      </c>
      <c r="H3" s="191" t="s">
        <v>3</v>
      </c>
      <c r="I3" s="192"/>
      <c r="J3" s="192"/>
      <c r="K3" s="192"/>
      <c r="L3" s="192"/>
      <c r="M3" s="193"/>
      <c r="N3" s="191" t="s">
        <v>4</v>
      </c>
      <c r="O3" s="192"/>
      <c r="P3" s="192"/>
      <c r="Q3" s="192"/>
      <c r="R3" s="192"/>
      <c r="S3" s="193"/>
      <c r="T3" s="191" t="s">
        <v>24</v>
      </c>
      <c r="U3" s="192"/>
      <c r="V3" s="192"/>
      <c r="W3" s="192"/>
      <c r="X3" s="192"/>
      <c r="Y3" s="192"/>
      <c r="Z3" s="193"/>
      <c r="AA3" s="191" t="s">
        <v>25</v>
      </c>
      <c r="AB3" s="192"/>
      <c r="AC3" s="192"/>
      <c r="AD3" s="192"/>
      <c r="AE3" s="192"/>
      <c r="AF3" s="192"/>
      <c r="AG3" s="193"/>
    </row>
    <row r="4" spans="2:33" ht="46.25" customHeight="1" thickBot="1" x14ac:dyDescent="0.45">
      <c r="B4" s="201"/>
      <c r="C4" s="202"/>
      <c r="D4" s="95" t="s">
        <v>5</v>
      </c>
      <c r="E4" s="98" t="s">
        <v>135</v>
      </c>
      <c r="F4" s="98" t="s">
        <v>136</v>
      </c>
      <c r="G4" s="199"/>
      <c r="H4" s="21" t="s">
        <v>6</v>
      </c>
      <c r="I4" s="22" t="s">
        <v>7</v>
      </c>
      <c r="J4" s="22" t="s">
        <v>8</v>
      </c>
      <c r="K4" s="14" t="s">
        <v>92</v>
      </c>
      <c r="L4" s="22" t="s">
        <v>9</v>
      </c>
      <c r="M4" s="34" t="s">
        <v>10</v>
      </c>
      <c r="N4" s="21" t="s">
        <v>6</v>
      </c>
      <c r="O4" s="22" t="s">
        <v>7</v>
      </c>
      <c r="P4" s="22" t="s">
        <v>8</v>
      </c>
      <c r="Q4" s="111" t="s">
        <v>41</v>
      </c>
      <c r="R4" s="22" t="s">
        <v>9</v>
      </c>
      <c r="S4" s="34" t="s">
        <v>10</v>
      </c>
      <c r="T4" s="46" t="s">
        <v>26</v>
      </c>
      <c r="U4" s="13" t="s">
        <v>27</v>
      </c>
      <c r="V4" s="13" t="s">
        <v>8</v>
      </c>
      <c r="W4" s="97" t="s">
        <v>82</v>
      </c>
      <c r="X4" s="97" t="s">
        <v>83</v>
      </c>
      <c r="Y4" s="97" t="s">
        <v>84</v>
      </c>
      <c r="Z4" s="97" t="s">
        <v>85</v>
      </c>
      <c r="AA4" s="102" t="s">
        <v>26</v>
      </c>
      <c r="AB4" s="103" t="s">
        <v>8</v>
      </c>
      <c r="AC4" s="103" t="s">
        <v>27</v>
      </c>
      <c r="AD4" s="104" t="s">
        <v>82</v>
      </c>
      <c r="AE4" s="104" t="s">
        <v>83</v>
      </c>
      <c r="AF4" s="104" t="s">
        <v>84</v>
      </c>
      <c r="AG4" s="112" t="s">
        <v>85</v>
      </c>
    </row>
    <row r="5" spans="2:33" ht="15.5" customHeight="1" x14ac:dyDescent="0.4">
      <c r="B5" s="178" t="s">
        <v>11</v>
      </c>
      <c r="C5" s="179"/>
      <c r="D5" s="65">
        <v>125</v>
      </c>
      <c r="E5" s="67">
        <v>18718233</v>
      </c>
      <c r="F5" s="67" t="s">
        <v>12</v>
      </c>
      <c r="G5" s="68">
        <v>6</v>
      </c>
      <c r="H5" s="69">
        <v>762.81799999999998</v>
      </c>
      <c r="I5" s="78">
        <f>9.552457*60+9.25427</f>
        <v>582.40169000000003</v>
      </c>
      <c r="J5" s="78">
        <v>821.77441880000003</v>
      </c>
      <c r="K5" s="78">
        <v>162.25</v>
      </c>
      <c r="L5" s="114">
        <v>96.652164697647095</v>
      </c>
      <c r="M5" s="86">
        <v>36.447794914245598</v>
      </c>
      <c r="N5" s="69">
        <f>E5/H5</f>
        <v>24538.26863026305</v>
      </c>
      <c r="O5" s="78">
        <f>E5/I5</f>
        <v>32139.729882995358</v>
      </c>
      <c r="P5" s="78">
        <f>E5/J5</f>
        <v>22777.823903709959</v>
      </c>
      <c r="Q5" s="78">
        <f>E5/K5</f>
        <v>115366.61325115562</v>
      </c>
      <c r="R5" s="78">
        <f>E5/L5</f>
        <v>193665.94694030352</v>
      </c>
      <c r="S5" s="86">
        <f>E5/M5</f>
        <v>513562.83813712938</v>
      </c>
      <c r="T5" s="79">
        <v>1.2</v>
      </c>
      <c r="U5" s="79">
        <v>1.3029999999999999</v>
      </c>
      <c r="V5" s="79">
        <v>1.2</v>
      </c>
      <c r="W5" s="79">
        <v>1.1000000000000001</v>
      </c>
      <c r="X5" s="79">
        <v>1.1000000000000001</v>
      </c>
      <c r="Y5" s="79">
        <v>1.1000000000000001</v>
      </c>
      <c r="Z5" s="88">
        <v>0.9853515625</v>
      </c>
      <c r="AA5" s="126">
        <v>20</v>
      </c>
      <c r="AB5" s="126">
        <v>20</v>
      </c>
      <c r="AC5" s="126">
        <v>21.716666666666701</v>
      </c>
      <c r="AD5" s="126">
        <v>18.3333333333333</v>
      </c>
      <c r="AE5" s="126">
        <v>18.3333333333333</v>
      </c>
      <c r="AF5" s="126">
        <v>18.3333333333333</v>
      </c>
      <c r="AG5" s="127">
        <v>16.4225260416667</v>
      </c>
    </row>
    <row r="6" spans="2:33" ht="15.5" customHeight="1" x14ac:dyDescent="0.4">
      <c r="B6" s="178" t="s">
        <v>13</v>
      </c>
      <c r="C6" s="179"/>
      <c r="D6" s="17">
        <v>125</v>
      </c>
      <c r="E6" s="70">
        <v>5483710</v>
      </c>
      <c r="F6" s="70" t="s">
        <v>73</v>
      </c>
      <c r="G6" s="71">
        <f>660/1024</f>
        <v>0.64453125</v>
      </c>
      <c r="H6" s="72">
        <v>135.19</v>
      </c>
      <c r="I6" s="82" t="str">
        <f>CONCATENATE((2.127529*60+1.08333)," [89 missing]")</f>
        <v>128.73507 [89 missing]</v>
      </c>
      <c r="J6" s="82">
        <v>199.89959999999999</v>
      </c>
      <c r="K6" s="78">
        <v>45.93</v>
      </c>
      <c r="L6" s="114">
        <v>19.201065063476499</v>
      </c>
      <c r="M6" s="86">
        <v>6.5538010597229004</v>
      </c>
      <c r="N6" s="72">
        <f>E6/H6</f>
        <v>40562.985427916268</v>
      </c>
      <c r="O6" s="82" t="s">
        <v>14</v>
      </c>
      <c r="P6" s="78">
        <f t="shared" ref="P6:P9" si="0">E6/J6</f>
        <v>27432.32102515463</v>
      </c>
      <c r="Q6" s="78">
        <f>E6/K6</f>
        <v>119392.77160897017</v>
      </c>
      <c r="R6" s="78">
        <f>E6/L6</f>
        <v>285594.05334399367</v>
      </c>
      <c r="S6" s="86">
        <f>E6/M6</f>
        <v>836722.0716693307</v>
      </c>
      <c r="T6" s="80">
        <f>92/1024</f>
        <v>8.984375E-2</v>
      </c>
      <c r="U6" s="80">
        <f>94/1024</f>
        <v>9.1796875E-2</v>
      </c>
      <c r="V6" s="80">
        <f>281/1024</f>
        <v>0.2744140625</v>
      </c>
      <c r="W6" s="80">
        <f>62/1024</f>
        <v>6.0546875E-2</v>
      </c>
      <c r="X6" s="80">
        <f>62/1024</f>
        <v>6.0546875E-2</v>
      </c>
      <c r="Y6" s="80">
        <f>62/1024</f>
        <v>6.0546875E-2</v>
      </c>
      <c r="Z6" s="89">
        <f>53/1024</f>
        <v>5.17578125E-2</v>
      </c>
      <c r="AA6" s="128">
        <v>13.9393939393939</v>
      </c>
      <c r="AB6" s="128">
        <v>42.575757575757599</v>
      </c>
      <c r="AC6" s="128">
        <v>14.2424242424242</v>
      </c>
      <c r="AD6" s="128">
        <v>9.3939393939393891</v>
      </c>
      <c r="AE6" s="128">
        <v>9.3939393939393891</v>
      </c>
      <c r="AF6" s="128">
        <v>9.3939393939393891</v>
      </c>
      <c r="AG6" s="129">
        <v>8.0303030303030294</v>
      </c>
    </row>
    <row r="7" spans="2:33" ht="15.5" customHeight="1" x14ac:dyDescent="0.4">
      <c r="B7" s="178" t="s">
        <v>15</v>
      </c>
      <c r="C7" s="179"/>
      <c r="D7" s="17">
        <v>100</v>
      </c>
      <c r="E7" s="70">
        <v>3670226</v>
      </c>
      <c r="F7" s="70">
        <v>0</v>
      </c>
      <c r="G7" s="71">
        <v>8.1</v>
      </c>
      <c r="H7" s="73">
        <v>239.94399999999999</v>
      </c>
      <c r="I7" s="78">
        <f>3.469781*60+14.863</f>
        <v>223.04986</v>
      </c>
      <c r="J7" s="78">
        <v>467.08800000000002</v>
      </c>
      <c r="K7" s="115">
        <v>63.893999999999998</v>
      </c>
      <c r="L7" s="78">
        <v>82.960558176040607</v>
      </c>
      <c r="M7" s="86">
        <v>29.107819080352701</v>
      </c>
      <c r="N7" s="72">
        <f t="shared" ref="N7:N9" si="1">E7/H7</f>
        <v>15296.177441402995</v>
      </c>
      <c r="O7" s="78">
        <f>E7/I7</f>
        <v>16454.733484253251</v>
      </c>
      <c r="P7" s="78">
        <f t="shared" si="0"/>
        <v>7857.6756414208885</v>
      </c>
      <c r="Q7" s="78">
        <f t="shared" ref="Q7:Q14" si="2">E7/K7</f>
        <v>57442.420258553233</v>
      </c>
      <c r="R7" s="78">
        <f t="shared" ref="R7:R14" si="3">E7/L7</f>
        <v>44240.613620412914</v>
      </c>
      <c r="S7" s="86">
        <f t="shared" ref="S7:S14" si="4">E7/M7</f>
        <v>126090.72462173375</v>
      </c>
      <c r="T7" s="80">
        <v>1.9</v>
      </c>
      <c r="U7" s="80">
        <v>1.9650000000000001</v>
      </c>
      <c r="V7" s="80">
        <v>2</v>
      </c>
      <c r="W7" s="80">
        <v>2</v>
      </c>
      <c r="X7" s="80">
        <v>2</v>
      </c>
      <c r="Y7" s="80">
        <v>2</v>
      </c>
      <c r="Z7" s="89">
        <v>1.9</v>
      </c>
      <c r="AA7" s="128">
        <v>23.456790123456798</v>
      </c>
      <c r="AB7" s="128">
        <v>24.6913580246914</v>
      </c>
      <c r="AC7" s="128">
        <v>24.259259259259299</v>
      </c>
      <c r="AD7" s="128">
        <v>24.6913580246914</v>
      </c>
      <c r="AE7" s="128">
        <v>24.6913580246914</v>
      </c>
      <c r="AF7" s="128">
        <v>24.6913580246914</v>
      </c>
      <c r="AG7" s="129">
        <v>23.456790123456798</v>
      </c>
    </row>
    <row r="8" spans="2:33" ht="15.5" customHeight="1" x14ac:dyDescent="0.4">
      <c r="B8" s="178" t="s">
        <v>16</v>
      </c>
      <c r="C8" s="179"/>
      <c r="D8" s="17">
        <v>100</v>
      </c>
      <c r="E8" s="70">
        <v>7231408</v>
      </c>
      <c r="F8" s="70" t="s">
        <v>74</v>
      </c>
      <c r="G8" s="71">
        <v>24</v>
      </c>
      <c r="H8" s="73">
        <v>857.24300000000005</v>
      </c>
      <c r="I8" s="82" t="str">
        <f>CONCATENATE((9.464696*60+78.23011)," [2 missing]")</f>
        <v>646.11187 [2 missing]</v>
      </c>
      <c r="J8" s="78">
        <v>1123.4859799999999</v>
      </c>
      <c r="K8" s="115">
        <v>106.73</v>
      </c>
      <c r="L8" s="78">
        <v>202.73353123664799</v>
      </c>
      <c r="M8" s="86">
        <v>71.922545909881507</v>
      </c>
      <c r="N8" s="72">
        <f t="shared" si="1"/>
        <v>8435.6571007287312</v>
      </c>
      <c r="O8" s="78">
        <v>22831.852133619199</v>
      </c>
      <c r="P8" s="78">
        <f t="shared" si="0"/>
        <v>6436.5805437109238</v>
      </c>
      <c r="Q8" s="78">
        <f t="shared" si="2"/>
        <v>67754.220931322023</v>
      </c>
      <c r="R8" s="78">
        <f t="shared" si="3"/>
        <v>35669.521247370169</v>
      </c>
      <c r="S8" s="86">
        <f t="shared" si="4"/>
        <v>100544.38296804605</v>
      </c>
      <c r="T8" s="80">
        <v>4.9000000000000004</v>
      </c>
      <c r="U8" s="80">
        <v>5.2</v>
      </c>
      <c r="V8" s="80">
        <v>8.6</v>
      </c>
      <c r="W8" s="80">
        <v>3.4</v>
      </c>
      <c r="X8" s="80">
        <v>2.8</v>
      </c>
      <c r="Y8" s="80">
        <v>2.7</v>
      </c>
      <c r="Z8" s="89">
        <v>2.7</v>
      </c>
      <c r="AA8" s="128">
        <v>20.4166666666667</v>
      </c>
      <c r="AB8" s="128">
        <v>35.8333333333333</v>
      </c>
      <c r="AC8" s="128">
        <v>21.6666666666667</v>
      </c>
      <c r="AD8" s="128">
        <v>14.1666666666667</v>
      </c>
      <c r="AE8" s="128">
        <v>11.6666666666667</v>
      </c>
      <c r="AF8" s="128">
        <v>11.25</v>
      </c>
      <c r="AG8" s="129">
        <v>11.25</v>
      </c>
    </row>
    <row r="9" spans="2:33" ht="15.5" customHeight="1" x14ac:dyDescent="0.4">
      <c r="B9" s="178" t="s">
        <v>17</v>
      </c>
      <c r="C9" s="179"/>
      <c r="D9" s="17">
        <v>75</v>
      </c>
      <c r="E9" s="70">
        <v>2505814</v>
      </c>
      <c r="F9" s="70" t="s">
        <v>75</v>
      </c>
      <c r="G9" s="71">
        <f>290/1024</f>
        <v>0.283203125</v>
      </c>
      <c r="H9" s="73">
        <v>72.262</v>
      </c>
      <c r="I9" s="82">
        <f>1.531029*60+0.5685</f>
        <v>92.430239999999998</v>
      </c>
      <c r="J9" s="78">
        <v>91.721109999999996</v>
      </c>
      <c r="K9" s="83">
        <v>23.67981</v>
      </c>
      <c r="L9" s="114">
        <v>10.502158164978001</v>
      </c>
      <c r="M9" s="86">
        <v>4.4133331775665203</v>
      </c>
      <c r="N9" s="72">
        <f t="shared" si="1"/>
        <v>34676.787246408901</v>
      </c>
      <c r="O9" s="78">
        <f>E9/I9</f>
        <v>27110.326663654665</v>
      </c>
      <c r="P9" s="78">
        <f t="shared" si="0"/>
        <v>27319.926677729916</v>
      </c>
      <c r="Q9" s="78">
        <f t="shared" si="2"/>
        <v>105820.69704106578</v>
      </c>
      <c r="R9" s="78">
        <f t="shared" si="3"/>
        <v>238599.91066943231</v>
      </c>
      <c r="S9" s="86">
        <f t="shared" si="4"/>
        <v>567782.64843845018</v>
      </c>
      <c r="T9" s="80">
        <f>71/1024</f>
        <v>6.93359375E-2</v>
      </c>
      <c r="U9" s="80">
        <f>73/1024</f>
        <v>7.12890625E-2</v>
      </c>
      <c r="V9" s="80">
        <f>148/1024</f>
        <v>0.14453125</v>
      </c>
      <c r="W9" s="80">
        <f>61/1024</f>
        <v>5.95703125E-2</v>
      </c>
      <c r="X9" s="80">
        <f>59/1024</f>
        <v>5.76171875E-2</v>
      </c>
      <c r="Y9" s="80">
        <v>5.76171875E-2</v>
      </c>
      <c r="Z9" s="89">
        <f>53/1024</f>
        <v>5.17578125E-2</v>
      </c>
      <c r="AA9" s="128">
        <v>24.482758620689701</v>
      </c>
      <c r="AB9" s="128">
        <v>51.034482758620697</v>
      </c>
      <c r="AC9" s="128">
        <v>25.172413793103399</v>
      </c>
      <c r="AD9" s="128">
        <v>21.034482758620701</v>
      </c>
      <c r="AE9" s="128">
        <v>20.3448275862069</v>
      </c>
      <c r="AF9" s="128">
        <v>20.3448275862069</v>
      </c>
      <c r="AG9" s="129">
        <v>18.275862068965498</v>
      </c>
    </row>
    <row r="10" spans="2:33" ht="15.5" customHeight="1" x14ac:dyDescent="0.4">
      <c r="B10" s="178" t="s">
        <v>18</v>
      </c>
      <c r="C10" s="179"/>
      <c r="D10" s="17">
        <v>100</v>
      </c>
      <c r="E10" s="70">
        <v>3571404</v>
      </c>
      <c r="F10" s="70" t="s">
        <v>76</v>
      </c>
      <c r="G10" s="71">
        <v>1.5</v>
      </c>
      <c r="H10" s="118" t="s">
        <v>67</v>
      </c>
      <c r="I10" s="117" t="str">
        <f>CONCATENATE((2.5331119*60+5.0766)," [10 missing]")</f>
        <v>157.063314 [10 missing]</v>
      </c>
      <c r="J10" s="117" t="s">
        <v>19</v>
      </c>
      <c r="K10" s="115">
        <v>6.2807000000000004</v>
      </c>
      <c r="L10" s="78">
        <v>21.152343034744199</v>
      </c>
      <c r="M10" s="86">
        <v>7.4162931442260698</v>
      </c>
      <c r="N10" s="117" t="s">
        <v>81</v>
      </c>
      <c r="O10" s="117" t="s">
        <v>81</v>
      </c>
      <c r="P10" s="117" t="s">
        <v>81</v>
      </c>
      <c r="Q10" s="78">
        <f t="shared" si="2"/>
        <v>568631.5219641123</v>
      </c>
      <c r="R10" s="78">
        <f t="shared" si="3"/>
        <v>168842.00460127371</v>
      </c>
      <c r="S10" s="86">
        <f t="shared" si="4"/>
        <v>481561.87067396392</v>
      </c>
      <c r="T10" s="80">
        <f>324/1024</f>
        <v>0.31640625</v>
      </c>
      <c r="U10" s="80">
        <f>335/1024</f>
        <v>0.3271484375</v>
      </c>
      <c r="V10" s="117" t="s">
        <v>81</v>
      </c>
      <c r="W10" s="80">
        <f>300/1024</f>
        <v>0.29296875</v>
      </c>
      <c r="X10" s="80">
        <f>309/1024</f>
        <v>0.3017578125</v>
      </c>
      <c r="Y10" s="80">
        <f>307/1024</f>
        <v>0.2998046875</v>
      </c>
      <c r="Z10" s="89">
        <f>286/1024</f>
        <v>0.279296875</v>
      </c>
      <c r="AA10" s="128">
        <v>21.09375</v>
      </c>
      <c r="AB10" s="132" t="s">
        <v>81</v>
      </c>
      <c r="AC10" s="128">
        <v>21.8098958333333</v>
      </c>
      <c r="AD10" s="128">
        <v>19.53125</v>
      </c>
      <c r="AE10" s="128">
        <v>20.1171875</v>
      </c>
      <c r="AF10" s="128">
        <v>19.9869791666667</v>
      </c>
      <c r="AG10" s="129">
        <v>18.6197916666667</v>
      </c>
    </row>
    <row r="11" spans="2:33" ht="15.5" customHeight="1" x14ac:dyDescent="0.4">
      <c r="B11" s="178" t="s">
        <v>20</v>
      </c>
      <c r="C11" s="179"/>
      <c r="D11" s="17">
        <v>100</v>
      </c>
      <c r="E11" s="70">
        <v>7262854</v>
      </c>
      <c r="F11" s="70" t="s">
        <v>77</v>
      </c>
      <c r="G11" s="71">
        <v>5.3</v>
      </c>
      <c r="H11" s="116" t="s">
        <v>81</v>
      </c>
      <c r="I11" s="117" t="s">
        <v>81</v>
      </c>
      <c r="J11" s="117" t="s">
        <v>81</v>
      </c>
      <c r="K11" s="115">
        <v>51.811</v>
      </c>
      <c r="L11" s="78">
        <v>74.370054006576495</v>
      </c>
      <c r="M11" s="86">
        <v>28.567405700599998</v>
      </c>
      <c r="N11" s="117" t="s">
        <v>81</v>
      </c>
      <c r="O11" s="117" t="s">
        <v>81</v>
      </c>
      <c r="P11" s="117" t="s">
        <v>81</v>
      </c>
      <c r="Q11" s="78">
        <f t="shared" si="2"/>
        <v>140179.76877497058</v>
      </c>
      <c r="R11" s="78">
        <f t="shared" si="3"/>
        <v>97658.312838629252</v>
      </c>
      <c r="S11" s="86">
        <f t="shared" si="4"/>
        <v>254235.686506439</v>
      </c>
      <c r="T11" s="80">
        <v>1.3</v>
      </c>
      <c r="U11" s="80">
        <v>1.4</v>
      </c>
      <c r="V11" s="117" t="s">
        <v>81</v>
      </c>
      <c r="W11" s="80">
        <v>1.1000000000000001</v>
      </c>
      <c r="X11" s="80">
        <f>913/1024</f>
        <v>0.8916015625</v>
      </c>
      <c r="Y11" s="80">
        <f>903/1024</f>
        <v>0.8818359375</v>
      </c>
      <c r="Z11" s="89">
        <f>912/1024</f>
        <v>0.890625</v>
      </c>
      <c r="AA11" s="128">
        <v>24.528301886792502</v>
      </c>
      <c r="AB11" s="132" t="s">
        <v>81</v>
      </c>
      <c r="AC11" s="128">
        <v>26.415094339622598</v>
      </c>
      <c r="AD11" s="128">
        <v>20.754716981132098</v>
      </c>
      <c r="AE11" s="128">
        <v>16.822670990565999</v>
      </c>
      <c r="AF11" s="128">
        <v>16.638413915094301</v>
      </c>
      <c r="AG11" s="129">
        <v>16.804245283018901</v>
      </c>
    </row>
    <row r="12" spans="2:33" ht="15.5" customHeight="1" x14ac:dyDescent="0.4">
      <c r="B12" s="178" t="s">
        <v>21</v>
      </c>
      <c r="C12" s="179"/>
      <c r="D12" s="65">
        <v>125</v>
      </c>
      <c r="E12" s="70">
        <v>6315388</v>
      </c>
      <c r="F12" s="70" t="s">
        <v>78</v>
      </c>
      <c r="G12" s="71">
        <v>3</v>
      </c>
      <c r="H12" s="73">
        <v>242.65100000000001</v>
      </c>
      <c r="I12" s="82">
        <f>4.105773*60+10.480477</f>
        <v>256.82685700000002</v>
      </c>
      <c r="J12" s="82">
        <v>315.43365499999999</v>
      </c>
      <c r="K12" s="83">
        <v>71.84</v>
      </c>
      <c r="L12" s="114">
        <v>46.003479957580502</v>
      </c>
      <c r="M12" s="86">
        <v>14.882894992000001</v>
      </c>
      <c r="N12" s="73">
        <f>E12/H12</f>
        <v>26026.630840177866</v>
      </c>
      <c r="O12" s="78">
        <f>E12/I12</f>
        <v>24590.060688240246</v>
      </c>
      <c r="P12" s="82">
        <f>E12/J12</f>
        <v>20021.287836264652</v>
      </c>
      <c r="Q12" s="78">
        <f t="shared" si="2"/>
        <v>87909.075723830727</v>
      </c>
      <c r="R12" s="78">
        <f t="shared" si="3"/>
        <v>137280.65802464023</v>
      </c>
      <c r="S12" s="86">
        <f t="shared" si="4"/>
        <v>424338.67895961832</v>
      </c>
      <c r="T12" s="80">
        <f>651/1024</f>
        <v>0.6357421875</v>
      </c>
      <c r="U12" s="80">
        <f>675/1024</f>
        <v>0.6591796875</v>
      </c>
      <c r="V12" s="80">
        <f>428/1024</f>
        <v>0.41796875</v>
      </c>
      <c r="W12" s="80">
        <f>606/1024</f>
        <v>0.591796875</v>
      </c>
      <c r="X12" s="80">
        <f>564/1024</f>
        <v>0.55078125</v>
      </c>
      <c r="Y12" s="80">
        <f>563/1024</f>
        <v>0.5498046875</v>
      </c>
      <c r="Z12" s="89">
        <f>574/1024</f>
        <v>0.560546875</v>
      </c>
      <c r="AA12" s="128">
        <v>21.19140625</v>
      </c>
      <c r="AB12" s="128">
        <v>13.9322916666667</v>
      </c>
      <c r="AC12" s="128">
        <v>21.97265625</v>
      </c>
      <c r="AD12" s="128">
        <v>19.7265625</v>
      </c>
      <c r="AE12" s="128">
        <v>18.359375</v>
      </c>
      <c r="AF12" s="128">
        <v>18.3268229166667</v>
      </c>
      <c r="AG12" s="129">
        <v>18.6848958333333</v>
      </c>
    </row>
    <row r="13" spans="2:33" ht="15.5" customHeight="1" x14ac:dyDescent="0.4">
      <c r="B13" s="178" t="s">
        <v>22</v>
      </c>
      <c r="C13" s="179"/>
      <c r="D13" s="65">
        <v>125</v>
      </c>
      <c r="E13" s="70">
        <v>200537445</v>
      </c>
      <c r="F13" s="70" t="s">
        <v>79</v>
      </c>
      <c r="G13" s="71">
        <v>25</v>
      </c>
      <c r="H13" s="73">
        <v>5107.5429999999997</v>
      </c>
      <c r="I13" s="78">
        <f>40.38237*60+80.4384</f>
        <v>2503.3806</v>
      </c>
      <c r="J13" s="78">
        <v>5687.2650000000003</v>
      </c>
      <c r="K13" s="83">
        <v>1238.329</v>
      </c>
      <c r="L13" s="114">
        <v>670.32193517684902</v>
      </c>
      <c r="M13" s="86">
        <v>438.58179974555901</v>
      </c>
      <c r="N13" s="73">
        <f>E13/H13</f>
        <v>39262.99690477398</v>
      </c>
      <c r="O13" s="78">
        <f>E13/I13</f>
        <v>80106.654577414243</v>
      </c>
      <c r="P13" s="78">
        <f>E13/J13</f>
        <v>35260.787918270027</v>
      </c>
      <c r="Q13" s="78">
        <f t="shared" si="2"/>
        <v>161941.97584002314</v>
      </c>
      <c r="R13" s="78">
        <f t="shared" si="3"/>
        <v>299165.8701234248</v>
      </c>
      <c r="S13" s="86">
        <f t="shared" si="4"/>
        <v>457240.6905994293</v>
      </c>
      <c r="T13" s="80">
        <v>2.8</v>
      </c>
      <c r="U13" s="80">
        <v>2.9</v>
      </c>
      <c r="V13" s="80">
        <v>9.5</v>
      </c>
      <c r="W13" s="80">
        <v>1.9</v>
      </c>
      <c r="X13" s="80">
        <v>1.9</v>
      </c>
      <c r="Y13" s="80">
        <v>1.9</v>
      </c>
      <c r="Z13" s="89">
        <v>1.9</v>
      </c>
      <c r="AA13" s="128">
        <v>11.2</v>
      </c>
      <c r="AB13" s="128">
        <v>38</v>
      </c>
      <c r="AC13" s="128">
        <v>11.6</v>
      </c>
      <c r="AD13" s="128">
        <v>7.6</v>
      </c>
      <c r="AE13" s="128">
        <v>7.6</v>
      </c>
      <c r="AF13" s="128">
        <v>7.6</v>
      </c>
      <c r="AG13" s="129">
        <v>7.6</v>
      </c>
    </row>
    <row r="14" spans="2:33" ht="15.5" customHeight="1" thickBot="1" x14ac:dyDescent="0.45">
      <c r="B14" s="203" t="s">
        <v>23</v>
      </c>
      <c r="C14" s="204"/>
      <c r="D14" s="66">
        <v>125</v>
      </c>
      <c r="E14" s="74">
        <v>13285743</v>
      </c>
      <c r="F14" s="74" t="s">
        <v>80</v>
      </c>
      <c r="G14" s="75">
        <v>5.4</v>
      </c>
      <c r="H14" s="76">
        <v>558.38199999999995</v>
      </c>
      <c r="I14" s="84">
        <f>3.9462*60+19.0301</f>
        <v>255.80210000000002</v>
      </c>
      <c r="J14" s="84">
        <v>598.96400000000006</v>
      </c>
      <c r="K14" s="85">
        <v>103.48699999999999</v>
      </c>
      <c r="L14" s="113">
        <v>78.150119781494098</v>
      </c>
      <c r="M14" s="87">
        <v>27.754775039999998</v>
      </c>
      <c r="N14" s="76">
        <f>E14/H14</f>
        <v>23793.28667471373</v>
      </c>
      <c r="O14" s="119" t="s">
        <v>81</v>
      </c>
      <c r="P14" s="84">
        <f>E14/J14</f>
        <v>22181.204546516983</v>
      </c>
      <c r="Q14" s="85">
        <f t="shared" si="2"/>
        <v>128380.79179027319</v>
      </c>
      <c r="R14" s="84">
        <f t="shared" si="3"/>
        <v>170002.84883947237</v>
      </c>
      <c r="S14" s="87">
        <f t="shared" si="4"/>
        <v>478683.14482292417</v>
      </c>
      <c r="T14" s="81">
        <v>1.1000000000000001</v>
      </c>
      <c r="U14" s="81">
        <v>1.1000000000000001</v>
      </c>
      <c r="V14" s="81">
        <v>1.9</v>
      </c>
      <c r="W14" s="81">
        <f>896/1024</f>
        <v>0.875</v>
      </c>
      <c r="X14" s="81">
        <f>896/1024</f>
        <v>0.875</v>
      </c>
      <c r="Y14" s="81">
        <f>894/1024</f>
        <v>0.873046875</v>
      </c>
      <c r="Z14" s="90">
        <f>858/1024</f>
        <v>0.837890625</v>
      </c>
      <c r="AA14" s="130">
        <v>20.370370370370399</v>
      </c>
      <c r="AB14" s="130">
        <v>35.185185185185198</v>
      </c>
      <c r="AC14" s="130">
        <v>20.370370370370399</v>
      </c>
      <c r="AD14" s="130">
        <v>16.203703703703699</v>
      </c>
      <c r="AE14" s="130">
        <v>16.203703703703699</v>
      </c>
      <c r="AF14" s="130">
        <v>16.1675347222222</v>
      </c>
      <c r="AG14" s="131">
        <v>15.5164930555556</v>
      </c>
    </row>
    <row r="15" spans="2:33" ht="15.5" customHeight="1" x14ac:dyDescent="0.4">
      <c r="B15" s="133"/>
      <c r="C15" s="133"/>
      <c r="D15" s="65"/>
      <c r="E15" s="70"/>
      <c r="F15" s="70"/>
      <c r="G15" s="77"/>
      <c r="H15" s="78"/>
      <c r="I15" s="78"/>
      <c r="J15" s="78"/>
      <c r="K15" s="83"/>
      <c r="L15" s="114"/>
      <c r="M15" s="78"/>
      <c r="N15" s="78"/>
      <c r="O15" s="117"/>
      <c r="P15" s="78"/>
      <c r="Q15" s="83"/>
      <c r="R15" s="78"/>
      <c r="S15" s="78"/>
      <c r="T15" s="80"/>
      <c r="U15" s="80"/>
      <c r="V15" s="80"/>
      <c r="W15" s="80"/>
      <c r="X15" s="80"/>
      <c r="Y15" s="80"/>
      <c r="Z15" s="80"/>
      <c r="AA15" s="134"/>
      <c r="AB15" s="134"/>
      <c r="AC15" s="134"/>
      <c r="AD15" s="134"/>
      <c r="AE15" s="134"/>
      <c r="AF15" s="134"/>
      <c r="AG15" s="134"/>
    </row>
    <row r="16" spans="2:33" ht="15.5" customHeight="1" thickBot="1" x14ac:dyDescent="0.45">
      <c r="B16" s="133"/>
      <c r="C16" s="133"/>
      <c r="D16" s="65"/>
      <c r="E16" s="70"/>
      <c r="F16" s="70"/>
      <c r="G16" s="77"/>
      <c r="H16" s="78"/>
      <c r="I16" s="78"/>
      <c r="J16" s="78"/>
      <c r="K16" s="83"/>
      <c r="L16" s="114"/>
      <c r="M16" s="78"/>
      <c r="N16" s="78"/>
      <c r="O16" s="117"/>
      <c r="P16" s="78"/>
      <c r="Q16" s="83"/>
      <c r="R16" s="78"/>
      <c r="S16" s="78"/>
      <c r="T16" s="80"/>
      <c r="U16" s="80"/>
      <c r="V16" s="80"/>
      <c r="W16" s="80"/>
      <c r="X16" s="80"/>
      <c r="Y16" s="80"/>
      <c r="Z16" s="80"/>
      <c r="AA16" s="134"/>
      <c r="AB16" s="134"/>
      <c r="AC16" s="134"/>
      <c r="AD16" s="134"/>
      <c r="AE16" s="134"/>
      <c r="AF16" s="134"/>
      <c r="AG16" s="134"/>
    </row>
    <row r="17" spans="2:13" s="4" customFormat="1" ht="81.5" customHeight="1" thickBot="1" x14ac:dyDescent="0.45">
      <c r="B17" s="195" t="s">
        <v>97</v>
      </c>
      <c r="C17" s="196"/>
      <c r="D17" s="196"/>
      <c r="E17" s="196"/>
      <c r="F17" s="196"/>
      <c r="G17" s="196"/>
      <c r="H17" s="196"/>
      <c r="I17" s="196"/>
      <c r="J17" s="196"/>
      <c r="K17" s="196"/>
      <c r="L17" s="196"/>
      <c r="M17" s="197"/>
    </row>
    <row r="18" spans="2:13" ht="54" customHeight="1" thickBot="1" x14ac:dyDescent="0.45">
      <c r="B18" s="195" t="s">
        <v>168</v>
      </c>
      <c r="C18" s="196"/>
      <c r="D18" s="196"/>
      <c r="E18" s="196"/>
      <c r="F18" s="196"/>
      <c r="G18" s="196"/>
      <c r="H18" s="196"/>
      <c r="I18" s="196"/>
      <c r="J18" s="196"/>
      <c r="K18" s="196"/>
      <c r="L18" s="196"/>
      <c r="M18" s="197"/>
    </row>
  </sheetData>
  <mergeCells count="20">
    <mergeCell ref="B18:M18"/>
    <mergeCell ref="G3:G4"/>
    <mergeCell ref="B3:C4"/>
    <mergeCell ref="B17:M17"/>
    <mergeCell ref="T3:Z3"/>
    <mergeCell ref="B14:C14"/>
    <mergeCell ref="B6:C6"/>
    <mergeCell ref="B7:C7"/>
    <mergeCell ref="B8:C8"/>
    <mergeCell ref="B9:C9"/>
    <mergeCell ref="B10:C10"/>
    <mergeCell ref="C2:AG2"/>
    <mergeCell ref="AA3:AG3"/>
    <mergeCell ref="B11:C11"/>
    <mergeCell ref="B12:C12"/>
    <mergeCell ref="B13:C13"/>
    <mergeCell ref="D3:F3"/>
    <mergeCell ref="H3:M3"/>
    <mergeCell ref="N3:S3"/>
    <mergeCell ref="B5:C5"/>
  </mergeCells>
  <phoneticPr fontId="9" type="noConversion"/>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7" tint="0.39994506668294322"/>
  </sheetPr>
  <dimension ref="B1:O21"/>
  <sheetViews>
    <sheetView zoomScale="85" zoomScaleNormal="85" workbookViewId="0">
      <selection activeCell="N29" sqref="N29"/>
    </sheetView>
  </sheetViews>
  <sheetFormatPr defaultColWidth="9.1328125" defaultRowHeight="13.9" x14ac:dyDescent="0.4"/>
  <cols>
    <col min="1" max="1" width="3.53125" style="1" customWidth="1"/>
    <col min="2" max="2" width="11.33203125" style="2" customWidth="1"/>
    <col min="3" max="3" width="15.33203125" style="2" customWidth="1"/>
    <col min="4" max="4" width="11.46484375" style="2" customWidth="1"/>
    <col min="5" max="5" width="15.86328125" style="1" customWidth="1"/>
    <col min="6" max="6" width="14.46484375" style="51" customWidth="1"/>
    <col min="7" max="8" width="13.46484375" style="51" customWidth="1"/>
    <col min="9" max="9" width="17.33203125" style="51" customWidth="1"/>
    <col min="10" max="10" width="16.86328125" style="1" customWidth="1"/>
    <col min="11" max="11" width="15.33203125" style="1" customWidth="1"/>
    <col min="12" max="13" width="17.86328125" style="51" customWidth="1"/>
    <col min="14" max="14" width="19.19921875" style="51" customWidth="1"/>
    <col min="15" max="15" width="17.46484375" style="51" customWidth="1"/>
    <col min="16" max="16384" width="9.1328125" style="1"/>
  </cols>
  <sheetData>
    <row r="1" spans="2:15" ht="17.75" customHeight="1" x14ac:dyDescent="0.4">
      <c r="B1" s="3"/>
      <c r="C1" s="3"/>
      <c r="D1" s="3"/>
      <c r="E1" s="4"/>
      <c r="F1" s="55"/>
      <c r="G1" s="55"/>
      <c r="H1" s="55"/>
    </row>
    <row r="2" spans="2:15" ht="15.5" customHeight="1" thickBot="1" x14ac:dyDescent="0.45">
      <c r="B2" s="96" t="str">
        <f t="array" aca="1" ref="B2" ca="1">MID(CELL("filename",$C$2),FIND("]",CELL("filename",$C$2))+1,31)&amp;":"</f>
        <v>Table S3:</v>
      </c>
      <c r="C2" s="205" t="s">
        <v>28</v>
      </c>
      <c r="D2" s="206"/>
      <c r="E2" s="206"/>
      <c r="F2" s="206"/>
      <c r="G2" s="206"/>
      <c r="H2" s="206"/>
      <c r="I2" s="206"/>
      <c r="J2" s="206"/>
      <c r="K2" s="206"/>
      <c r="L2" s="206"/>
      <c r="M2" s="206"/>
      <c r="N2" s="207"/>
    </row>
    <row r="3" spans="2:15" ht="15.5" customHeight="1" thickBot="1" x14ac:dyDescent="0.45">
      <c r="B3" s="170" t="s">
        <v>1</v>
      </c>
      <c r="C3" s="200"/>
      <c r="D3" s="210" t="s">
        <v>29</v>
      </c>
      <c r="E3" s="194" t="s">
        <v>30</v>
      </c>
      <c r="F3" s="194"/>
      <c r="G3" s="194"/>
      <c r="H3" s="194"/>
      <c r="I3" s="208"/>
      <c r="J3" s="209" t="s">
        <v>31</v>
      </c>
      <c r="K3" s="194"/>
      <c r="L3" s="194"/>
      <c r="M3" s="194"/>
      <c r="N3" s="208"/>
    </row>
    <row r="4" spans="2:15" ht="15" x14ac:dyDescent="0.4">
      <c r="B4" s="201"/>
      <c r="C4" s="202"/>
      <c r="D4" s="211"/>
      <c r="E4" s="35" t="s">
        <v>32</v>
      </c>
      <c r="F4" s="35" t="s">
        <v>33</v>
      </c>
      <c r="G4" s="35" t="s">
        <v>34</v>
      </c>
      <c r="H4" s="35" t="s">
        <v>8</v>
      </c>
      <c r="I4" s="41" t="s">
        <v>35</v>
      </c>
      <c r="J4" s="47" t="s">
        <v>32</v>
      </c>
      <c r="K4" s="35" t="s">
        <v>33</v>
      </c>
      <c r="L4" s="35" t="s">
        <v>34</v>
      </c>
      <c r="M4" s="35" t="s">
        <v>8</v>
      </c>
      <c r="N4" s="41" t="s">
        <v>35</v>
      </c>
    </row>
    <row r="5" spans="2:15" ht="15.5" customHeight="1" x14ac:dyDescent="0.4">
      <c r="B5" s="212" t="s">
        <v>36</v>
      </c>
      <c r="C5" s="213"/>
      <c r="D5" s="52">
        <v>1</v>
      </c>
      <c r="E5" s="48">
        <v>283.274</v>
      </c>
      <c r="F5" s="48">
        <v>126.386</v>
      </c>
      <c r="G5" s="5">
        <v>230.78299999999999</v>
      </c>
      <c r="H5" s="5">
        <v>491.59699999999998</v>
      </c>
      <c r="I5" s="123">
        <v>36.104999999999997</v>
      </c>
      <c r="J5" s="56">
        <v>283.274</v>
      </c>
      <c r="K5" s="48">
        <v>2117.8870000000002</v>
      </c>
      <c r="L5" s="5">
        <v>1474.883</v>
      </c>
      <c r="M5" s="5">
        <v>571.03099999999995</v>
      </c>
      <c r="N5" s="50">
        <v>2184.5430000000001</v>
      </c>
    </row>
    <row r="6" spans="2:15" ht="15.5" customHeight="1" x14ac:dyDescent="0.4">
      <c r="B6" s="214"/>
      <c r="C6" s="215"/>
      <c r="D6" s="53">
        <v>4</v>
      </c>
      <c r="E6" s="5">
        <v>184.85400000000001</v>
      </c>
      <c r="F6" s="5" t="s">
        <v>95</v>
      </c>
      <c r="G6" s="5" t="s">
        <v>95</v>
      </c>
      <c r="H6" s="5" t="s">
        <v>95</v>
      </c>
      <c r="I6" s="123">
        <v>16.041</v>
      </c>
      <c r="J6" s="49">
        <v>184.85400000000001</v>
      </c>
      <c r="K6" s="105" t="s">
        <v>95</v>
      </c>
      <c r="L6" s="105" t="s">
        <v>95</v>
      </c>
      <c r="M6" s="105" t="s">
        <v>95</v>
      </c>
      <c r="N6" s="50">
        <v>2322.703</v>
      </c>
    </row>
    <row r="7" spans="2:15" ht="15.5" customHeight="1" x14ac:dyDescent="0.4">
      <c r="B7" s="212" t="s">
        <v>68</v>
      </c>
      <c r="C7" s="216"/>
      <c r="D7" s="52">
        <v>1</v>
      </c>
      <c r="E7" s="48">
        <v>863.923</v>
      </c>
      <c r="F7" s="48">
        <v>252.93799999999999</v>
      </c>
      <c r="G7" s="48">
        <v>734.42200000000003</v>
      </c>
      <c r="H7" s="48">
        <v>587.71199999999999</v>
      </c>
      <c r="I7" s="124">
        <v>70.198999999999998</v>
      </c>
      <c r="J7" s="56">
        <v>863.923</v>
      </c>
      <c r="K7" s="48">
        <v>3687.3359999999998</v>
      </c>
      <c r="L7" s="48">
        <v>2506.1799999999998</v>
      </c>
      <c r="M7" s="48">
        <v>1021.586</v>
      </c>
      <c r="N7" s="60">
        <v>2767.348</v>
      </c>
    </row>
    <row r="8" spans="2:15" ht="16.5" customHeight="1" x14ac:dyDescent="0.4">
      <c r="B8" s="217"/>
      <c r="C8" s="218"/>
      <c r="D8" s="53">
        <v>4</v>
      </c>
      <c r="E8" s="5">
        <v>438</v>
      </c>
      <c r="F8" s="5" t="s">
        <v>95</v>
      </c>
      <c r="G8" s="5" t="s">
        <v>95</v>
      </c>
      <c r="H8" s="5" t="s">
        <v>95</v>
      </c>
      <c r="I8" s="123">
        <v>32.106000000000002</v>
      </c>
      <c r="J8" s="49">
        <v>438</v>
      </c>
      <c r="K8" s="105" t="s">
        <v>95</v>
      </c>
      <c r="L8" s="105" t="s">
        <v>95</v>
      </c>
      <c r="M8" s="105" t="s">
        <v>95</v>
      </c>
      <c r="N8" s="50">
        <v>3062.8519999999999</v>
      </c>
    </row>
    <row r="9" spans="2:15" ht="14" customHeight="1" x14ac:dyDescent="0.4">
      <c r="B9" s="212" t="s">
        <v>69</v>
      </c>
      <c r="C9" s="216"/>
      <c r="D9" s="52">
        <v>1</v>
      </c>
      <c r="E9" s="48">
        <v>2846.0410000000002</v>
      </c>
      <c r="F9" s="48">
        <v>498.267</v>
      </c>
      <c r="G9" s="48">
        <v>2593.1860000000001</v>
      </c>
      <c r="H9" s="101" t="s">
        <v>86</v>
      </c>
      <c r="I9" s="124">
        <v>144.41999999999999</v>
      </c>
      <c r="J9" s="56">
        <v>2846.0410000000002</v>
      </c>
      <c r="K9" s="48">
        <v>6950.3239999999996</v>
      </c>
      <c r="L9" s="48">
        <v>4523.4880000000003</v>
      </c>
      <c r="M9" s="48" t="s">
        <v>86</v>
      </c>
      <c r="N9" s="60">
        <v>3578.48</v>
      </c>
    </row>
    <row r="10" spans="2:15" ht="15.5" customHeight="1" x14ac:dyDescent="0.4">
      <c r="B10" s="217"/>
      <c r="C10" s="218"/>
      <c r="D10" s="53">
        <v>4</v>
      </c>
      <c r="E10" s="5">
        <v>1188.9670000000001</v>
      </c>
      <c r="F10" s="5" t="s">
        <v>95</v>
      </c>
      <c r="G10" s="5" t="s">
        <v>95</v>
      </c>
      <c r="H10" s="99" t="s">
        <v>95</v>
      </c>
      <c r="I10" s="123">
        <v>60.19</v>
      </c>
      <c r="J10" s="49">
        <v>1188.9670000000001</v>
      </c>
      <c r="K10" s="105" t="s">
        <v>95</v>
      </c>
      <c r="L10" s="105" t="s">
        <v>95</v>
      </c>
      <c r="M10" s="105" t="s">
        <v>95</v>
      </c>
      <c r="N10" s="50">
        <v>3767.7460000000001</v>
      </c>
    </row>
    <row r="11" spans="2:15" ht="15.5" customHeight="1" x14ac:dyDescent="0.4">
      <c r="B11" s="212" t="s">
        <v>70</v>
      </c>
      <c r="C11" s="216"/>
      <c r="D11" s="52">
        <v>1</v>
      </c>
      <c r="E11" s="56" t="s">
        <v>86</v>
      </c>
      <c r="F11" s="48">
        <v>1032.2619999999999</v>
      </c>
      <c r="G11" s="48">
        <v>9102.0828600000004</v>
      </c>
      <c r="H11" s="101" t="s">
        <v>86</v>
      </c>
      <c r="I11" s="124">
        <v>288.80200000000002</v>
      </c>
      <c r="J11" s="56" t="s">
        <v>86</v>
      </c>
      <c r="K11" s="48">
        <v>13261.207</v>
      </c>
      <c r="L11" s="48">
        <v>8146.9759999999997</v>
      </c>
      <c r="M11" s="48" t="s">
        <v>86</v>
      </c>
      <c r="N11" s="60">
        <v>2242.5659999999998</v>
      </c>
    </row>
    <row r="12" spans="2:15" ht="15.5" customHeight="1" thickBot="1" x14ac:dyDescent="0.45">
      <c r="B12" s="217"/>
      <c r="C12" s="218"/>
      <c r="D12" s="53">
        <v>4</v>
      </c>
      <c r="E12" s="57" t="s">
        <v>86</v>
      </c>
      <c r="F12" s="58" t="s">
        <v>95</v>
      </c>
      <c r="G12" s="58" t="s">
        <v>95</v>
      </c>
      <c r="H12" s="100" t="s">
        <v>95</v>
      </c>
      <c r="I12" s="125">
        <v>122.379</v>
      </c>
      <c r="J12" s="57" t="s">
        <v>87</v>
      </c>
      <c r="K12" s="105" t="s">
        <v>95</v>
      </c>
      <c r="L12" s="105" t="s">
        <v>95</v>
      </c>
      <c r="M12" s="105" t="s">
        <v>95</v>
      </c>
      <c r="N12" s="61">
        <v>5392.4769999999999</v>
      </c>
    </row>
    <row r="13" spans="2:15" ht="15.5" customHeight="1" x14ac:dyDescent="0.4">
      <c r="B13" s="212" t="s">
        <v>71</v>
      </c>
      <c r="C13" s="216"/>
      <c r="D13" s="52">
        <v>1</v>
      </c>
      <c r="E13" s="48" t="s">
        <v>86</v>
      </c>
      <c r="F13" s="48">
        <v>2114.1869999999999</v>
      </c>
      <c r="G13" s="48">
        <v>37290.052000000003</v>
      </c>
      <c r="H13" s="101" t="s">
        <v>86</v>
      </c>
      <c r="I13" s="124">
        <v>572.048</v>
      </c>
      <c r="J13" s="56" t="s">
        <v>87</v>
      </c>
      <c r="K13" s="108">
        <v>26032.004000000001</v>
      </c>
      <c r="L13" s="108">
        <v>15749.422</v>
      </c>
      <c r="M13" s="108" t="s">
        <v>86</v>
      </c>
      <c r="N13" s="109">
        <v>7018.598</v>
      </c>
    </row>
    <row r="14" spans="2:15" ht="15.5" customHeight="1" thickBot="1" x14ac:dyDescent="0.45">
      <c r="B14" s="219"/>
      <c r="C14" s="220"/>
      <c r="D14" s="54">
        <v>4</v>
      </c>
      <c r="E14" s="58" t="s">
        <v>86</v>
      </c>
      <c r="F14" s="58" t="s">
        <v>95</v>
      </c>
      <c r="G14" s="58" t="s">
        <v>95</v>
      </c>
      <c r="H14" s="100" t="s">
        <v>95</v>
      </c>
      <c r="I14" s="125">
        <v>246.779</v>
      </c>
      <c r="J14" s="106" t="s">
        <v>87</v>
      </c>
      <c r="K14" s="107" t="s">
        <v>95</v>
      </c>
      <c r="L14" s="107" t="s">
        <v>95</v>
      </c>
      <c r="M14" s="107" t="s">
        <v>95</v>
      </c>
      <c r="N14" s="110">
        <v>8648.1990000000005</v>
      </c>
    </row>
    <row r="15" spans="2:15" ht="15.5" customHeight="1" thickBot="1" x14ac:dyDescent="0.45">
      <c r="C15" s="7"/>
      <c r="D15" s="17"/>
      <c r="E15" s="5"/>
      <c r="F15" s="5"/>
      <c r="G15" s="5"/>
      <c r="H15" s="5"/>
      <c r="I15" s="5"/>
    </row>
    <row r="16" spans="2:15" s="4" customFormat="1" ht="64.25" customHeight="1" thickBot="1" x14ac:dyDescent="0.45">
      <c r="B16" s="195" t="s">
        <v>96</v>
      </c>
      <c r="C16" s="196"/>
      <c r="D16" s="196"/>
      <c r="E16" s="196"/>
      <c r="F16" s="196"/>
      <c r="G16" s="196"/>
      <c r="H16" s="196"/>
      <c r="I16" s="196"/>
      <c r="J16" s="196"/>
      <c r="K16" s="196"/>
      <c r="L16" s="196"/>
      <c r="M16" s="196"/>
      <c r="N16" s="197"/>
      <c r="O16" s="55"/>
    </row>
    <row r="17" spans="2:14" ht="15.4" thickBot="1" x14ac:dyDescent="0.45">
      <c r="B17" s="195" t="s">
        <v>88</v>
      </c>
      <c r="C17" s="196"/>
      <c r="D17" s="196"/>
      <c r="E17" s="196"/>
      <c r="F17" s="196"/>
      <c r="G17" s="196"/>
      <c r="H17" s="196"/>
      <c r="I17" s="196"/>
      <c r="J17" s="196"/>
      <c r="K17" s="196"/>
      <c r="L17" s="196"/>
      <c r="M17" s="196"/>
      <c r="N17" s="197"/>
    </row>
    <row r="20" spans="2:14" x14ac:dyDescent="0.4">
      <c r="G20" s="59"/>
    </row>
    <row r="21" spans="2:14" x14ac:dyDescent="0.4">
      <c r="G21" s="59"/>
    </row>
  </sheetData>
  <mergeCells count="12">
    <mergeCell ref="C2:N2"/>
    <mergeCell ref="B17:N17"/>
    <mergeCell ref="E3:I3"/>
    <mergeCell ref="J3:N3"/>
    <mergeCell ref="B16:N16"/>
    <mergeCell ref="D3:D4"/>
    <mergeCell ref="B5:C6"/>
    <mergeCell ref="B7:C8"/>
    <mergeCell ref="B9:C10"/>
    <mergeCell ref="B11:C12"/>
    <mergeCell ref="B13:C14"/>
    <mergeCell ref="B3:C4"/>
  </mergeCells>
  <phoneticPr fontId="9" type="noConversion"/>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7" tint="0.39994506668294322"/>
  </sheetPr>
  <dimension ref="B1:L16"/>
  <sheetViews>
    <sheetView zoomScale="85" zoomScaleNormal="85" workbookViewId="0">
      <selection activeCell="B13" sqref="B13:K13"/>
    </sheetView>
  </sheetViews>
  <sheetFormatPr defaultColWidth="9.1328125" defaultRowHeight="13.9" x14ac:dyDescent="0.4"/>
  <cols>
    <col min="1" max="1" width="3.53125" style="1" customWidth="1"/>
    <col min="2" max="2" width="11.33203125" style="2" customWidth="1"/>
    <col min="3" max="3" width="8.1328125" style="2" customWidth="1"/>
    <col min="4" max="4" width="18.1328125" style="2" customWidth="1"/>
    <col min="5" max="5" width="19.1328125" style="1" customWidth="1"/>
    <col min="6" max="6" width="20.33203125" style="1" customWidth="1"/>
    <col min="7" max="8" width="15.86328125" style="1" customWidth="1"/>
    <col min="9" max="9" width="21.46484375" style="1" customWidth="1"/>
    <col min="10" max="10" width="22.46484375" style="1" customWidth="1"/>
    <col min="11" max="11" width="20.46484375" style="1" customWidth="1"/>
    <col min="12" max="13" width="9.1328125" style="1"/>
    <col min="14" max="14" width="12.46484375" style="1" customWidth="1"/>
    <col min="15" max="16384" width="9.1328125" style="1"/>
  </cols>
  <sheetData>
    <row r="1" spans="2:12" ht="15.5" customHeight="1" x14ac:dyDescent="0.4">
      <c r="B1" s="3"/>
      <c r="C1" s="3"/>
      <c r="D1" s="3"/>
      <c r="E1" s="4"/>
      <c r="F1" s="4"/>
      <c r="G1" s="4"/>
      <c r="H1" s="4"/>
    </row>
    <row r="2" spans="2:12" ht="15.4" thickBot="1" x14ac:dyDescent="0.45">
      <c r="B2" s="96" t="str">
        <f t="array" aca="1" ref="B2" ca="1">MID(CELL("filename",$C$2),FIND("]",CELL("filename",$C$2))+1,31)&amp;":"</f>
        <v>Table S4:</v>
      </c>
      <c r="C2" s="225" t="s">
        <v>37</v>
      </c>
      <c r="D2" s="225"/>
      <c r="E2" s="225"/>
      <c r="F2" s="225"/>
      <c r="G2" s="225"/>
      <c r="H2" s="225"/>
      <c r="I2" s="225"/>
      <c r="J2" s="225"/>
      <c r="K2" s="226"/>
    </row>
    <row r="3" spans="2:12" ht="15.5" customHeight="1" thickBot="1" x14ac:dyDescent="0.45">
      <c r="B3" s="170" t="s">
        <v>1</v>
      </c>
      <c r="C3" s="200"/>
      <c r="D3" s="226" t="s">
        <v>38</v>
      </c>
      <c r="E3" s="209" t="s">
        <v>39</v>
      </c>
      <c r="F3" s="194"/>
      <c r="G3" s="194"/>
      <c r="H3" s="194"/>
      <c r="I3" s="191" t="s">
        <v>40</v>
      </c>
      <c r="J3" s="192"/>
      <c r="K3" s="193"/>
    </row>
    <row r="4" spans="2:12" ht="30.4" thickBot="1" x14ac:dyDescent="0.45">
      <c r="B4" s="201"/>
      <c r="C4" s="202"/>
      <c r="D4" s="199"/>
      <c r="E4" s="35" t="s">
        <v>64</v>
      </c>
      <c r="F4" s="35" t="s">
        <v>41</v>
      </c>
      <c r="G4" s="12" t="s">
        <v>42</v>
      </c>
      <c r="H4" s="12" t="s">
        <v>10</v>
      </c>
      <c r="I4" s="21" t="s">
        <v>43</v>
      </c>
      <c r="J4" s="22" t="s">
        <v>42</v>
      </c>
      <c r="K4" s="34" t="s">
        <v>10</v>
      </c>
    </row>
    <row r="5" spans="2:12" ht="15.5" customHeight="1" x14ac:dyDescent="0.4">
      <c r="B5" s="212" t="s">
        <v>44</v>
      </c>
      <c r="C5" s="216"/>
      <c r="D5" s="177">
        <v>81375349</v>
      </c>
      <c r="E5" s="227" t="s">
        <v>93</v>
      </c>
      <c r="F5" s="230" t="s">
        <v>94</v>
      </c>
      <c r="G5" s="232">
        <v>1226.3</v>
      </c>
      <c r="H5" s="232">
        <v>561.92200000000003</v>
      </c>
      <c r="I5" s="227" t="s">
        <v>89</v>
      </c>
      <c r="J5" s="232">
        <v>9123.6720000000005</v>
      </c>
      <c r="K5" s="221">
        <v>2065.9054999999998</v>
      </c>
    </row>
    <row r="6" spans="2:12" ht="15.5" customHeight="1" x14ac:dyDescent="0.4">
      <c r="B6" s="217"/>
      <c r="C6" s="218"/>
      <c r="D6" s="181"/>
      <c r="E6" s="228"/>
      <c r="F6" s="224"/>
      <c r="G6" s="224"/>
      <c r="H6" s="224"/>
      <c r="I6" s="228"/>
      <c r="J6" s="224"/>
      <c r="K6" s="222"/>
    </row>
    <row r="7" spans="2:12" ht="15.5" customHeight="1" x14ac:dyDescent="0.4">
      <c r="B7" s="217"/>
      <c r="C7" s="218"/>
      <c r="D7" s="181"/>
      <c r="E7" s="228"/>
      <c r="F7" s="224"/>
      <c r="G7" s="224"/>
      <c r="H7" s="224"/>
      <c r="I7" s="228"/>
      <c r="J7" s="224"/>
      <c r="K7" s="222"/>
    </row>
    <row r="8" spans="2:12" ht="15.5" customHeight="1" x14ac:dyDescent="0.4">
      <c r="B8" s="217"/>
      <c r="C8" s="218"/>
      <c r="D8" s="181"/>
      <c r="E8" s="228"/>
      <c r="F8" s="224"/>
      <c r="G8" s="224"/>
      <c r="H8" s="224"/>
      <c r="I8" s="228"/>
      <c r="J8" s="224"/>
      <c r="K8" s="222"/>
    </row>
    <row r="9" spans="2:12" ht="15.5" customHeight="1" x14ac:dyDescent="0.4">
      <c r="B9" s="217"/>
      <c r="C9" s="218"/>
      <c r="D9" s="181"/>
      <c r="E9" s="228"/>
      <c r="F9" s="224"/>
      <c r="G9" s="224"/>
      <c r="H9" s="224"/>
      <c r="I9" s="228"/>
      <c r="J9" s="224"/>
      <c r="K9" s="222"/>
    </row>
    <row r="10" spans="2:12" ht="15.5" customHeight="1" thickBot="1" x14ac:dyDescent="0.45">
      <c r="B10" s="219"/>
      <c r="C10" s="220"/>
      <c r="D10" s="187"/>
      <c r="E10" s="229"/>
      <c r="F10" s="231"/>
      <c r="G10" s="231"/>
      <c r="H10" s="231"/>
      <c r="I10" s="229"/>
      <c r="J10" s="231"/>
      <c r="K10" s="223"/>
    </row>
    <row r="11" spans="2:12" ht="15.5" customHeight="1" thickBot="1" x14ac:dyDescent="0.45">
      <c r="B11" s="7"/>
      <c r="C11" s="7"/>
      <c r="D11" s="17"/>
      <c r="E11" s="5"/>
      <c r="F11" s="5"/>
      <c r="G11" s="5"/>
      <c r="H11" s="5"/>
      <c r="I11" s="5"/>
      <c r="J11" s="5"/>
      <c r="K11" s="5"/>
    </row>
    <row r="12" spans="2:12" s="4" customFormat="1" ht="71.45" customHeight="1" thickBot="1" x14ac:dyDescent="0.45">
      <c r="B12" s="195" t="s">
        <v>65</v>
      </c>
      <c r="C12" s="196"/>
      <c r="D12" s="196"/>
      <c r="E12" s="196"/>
      <c r="F12" s="196"/>
      <c r="G12" s="196"/>
      <c r="H12" s="196"/>
      <c r="I12" s="196"/>
      <c r="J12" s="196"/>
      <c r="K12" s="197"/>
      <c r="L12" s="224"/>
    </row>
    <row r="13" spans="2:12" ht="57" customHeight="1" thickBot="1" x14ac:dyDescent="0.45">
      <c r="B13" s="195" t="s">
        <v>98</v>
      </c>
      <c r="C13" s="196"/>
      <c r="D13" s="196"/>
      <c r="E13" s="196"/>
      <c r="F13" s="196"/>
      <c r="G13" s="196"/>
      <c r="H13" s="196"/>
      <c r="I13" s="196"/>
      <c r="J13" s="196"/>
      <c r="K13" s="197"/>
      <c r="L13" s="224"/>
    </row>
    <row r="14" spans="2:12" ht="15" x14ac:dyDescent="0.4">
      <c r="J14" s="8"/>
      <c r="K14" s="5"/>
      <c r="L14" s="224"/>
    </row>
    <row r="15" spans="2:12" ht="15" x14ac:dyDescent="0.4">
      <c r="J15" s="8"/>
      <c r="K15" s="5"/>
      <c r="L15" s="224"/>
    </row>
    <row r="16" spans="2:12" ht="15" x14ac:dyDescent="0.4">
      <c r="J16" s="8"/>
      <c r="K16" s="5"/>
      <c r="L16" s="224"/>
    </row>
  </sheetData>
  <mergeCells count="17">
    <mergeCell ref="J5:J10"/>
    <mergeCell ref="K5:K10"/>
    <mergeCell ref="L12:L16"/>
    <mergeCell ref="B3:C4"/>
    <mergeCell ref="B5:C10"/>
    <mergeCell ref="C2:K2"/>
    <mergeCell ref="E3:H3"/>
    <mergeCell ref="I3:K3"/>
    <mergeCell ref="B12:K12"/>
    <mergeCell ref="B13:K13"/>
    <mergeCell ref="D3:D4"/>
    <mergeCell ref="D5:D10"/>
    <mergeCell ref="E5:E10"/>
    <mergeCell ref="F5:F10"/>
    <mergeCell ref="G5:G10"/>
    <mergeCell ref="H5:H10"/>
    <mergeCell ref="I5:I10"/>
  </mergeCells>
  <phoneticPr fontId="9" type="noConversion"/>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theme="7" tint="0.39994506668294322"/>
  </sheetPr>
  <dimension ref="B1:R32"/>
  <sheetViews>
    <sheetView zoomScale="84" zoomScaleNormal="84" workbookViewId="0">
      <selection activeCell="B32" sqref="B32:O32"/>
    </sheetView>
  </sheetViews>
  <sheetFormatPr defaultColWidth="9.1328125" defaultRowHeight="13.9" x14ac:dyDescent="0.4"/>
  <cols>
    <col min="1" max="1" width="3.53125" style="1" customWidth="1"/>
    <col min="2" max="2" width="9.86328125" style="2" customWidth="1"/>
    <col min="3" max="3" width="6" style="2" customWidth="1"/>
    <col min="4" max="4" width="14.53125" style="9" customWidth="1"/>
    <col min="5" max="5" width="14.53125" style="10" customWidth="1"/>
    <col min="6" max="6" width="16.46484375" style="2" customWidth="1"/>
    <col min="7" max="7" width="21" style="1" customWidth="1"/>
    <col min="8" max="8" width="11.86328125" style="1" customWidth="1"/>
    <col min="9" max="9" width="12.19921875" style="1" customWidth="1"/>
    <col min="10" max="10" width="13.86328125" style="1" customWidth="1"/>
    <col min="11" max="11" width="17.19921875" style="1" customWidth="1"/>
    <col min="12" max="13" width="13.1328125" style="1" bestFit="1" customWidth="1"/>
    <col min="14" max="14" width="8" style="1" bestFit="1" customWidth="1"/>
    <col min="15" max="15" width="17.53125" style="1" customWidth="1"/>
    <col min="16" max="17" width="9.1328125" style="1"/>
    <col min="18" max="18" width="29.19921875" style="1" customWidth="1"/>
    <col min="19" max="19" width="12.33203125" style="1" customWidth="1"/>
    <col min="20" max="20" width="34.19921875" style="1" customWidth="1"/>
    <col min="21" max="16384" width="9.1328125" style="1"/>
  </cols>
  <sheetData>
    <row r="1" spans="2:18" ht="15.5" customHeight="1" x14ac:dyDescent="0.4">
      <c r="B1" s="3"/>
      <c r="C1" s="3"/>
      <c r="D1" s="11"/>
      <c r="E1" s="20"/>
      <c r="F1" s="3"/>
      <c r="G1" s="4"/>
      <c r="H1" s="4"/>
      <c r="I1" s="4"/>
      <c r="J1" s="4"/>
      <c r="K1" s="4"/>
      <c r="L1" s="4"/>
      <c r="M1" s="4"/>
      <c r="N1" s="4"/>
    </row>
    <row r="2" spans="2:18" ht="15.5" customHeight="1" x14ac:dyDescent="0.4">
      <c r="B2" s="238" t="str">
        <f t="array" ref="B2" ca="1">MID(CELL("filename",$C$2),FIND("]",CELL("filename",$C$2))+1,31)&amp;":"</f>
        <v>Table S5:</v>
      </c>
      <c r="C2" s="225" t="s">
        <v>45</v>
      </c>
      <c r="D2" s="225"/>
      <c r="E2" s="225"/>
      <c r="F2" s="225"/>
      <c r="G2" s="225"/>
      <c r="H2" s="225"/>
      <c r="I2" s="225"/>
      <c r="J2" s="225"/>
      <c r="K2" s="225"/>
      <c r="L2" s="225"/>
      <c r="M2" s="225"/>
      <c r="N2" s="225"/>
      <c r="O2" s="226"/>
    </row>
    <row r="3" spans="2:18" ht="15.5" customHeight="1" x14ac:dyDescent="0.4">
      <c r="B3" s="239"/>
      <c r="C3" s="243"/>
      <c r="D3" s="243"/>
      <c r="E3" s="243"/>
      <c r="F3" s="243"/>
      <c r="G3" s="243"/>
      <c r="H3" s="243"/>
      <c r="I3" s="243"/>
      <c r="J3" s="243"/>
      <c r="K3" s="243"/>
      <c r="L3" s="243"/>
      <c r="M3" s="243"/>
      <c r="N3" s="243"/>
      <c r="O3" s="244"/>
    </row>
    <row r="4" spans="2:18" ht="35.25" customHeight="1" x14ac:dyDescent="0.4">
      <c r="B4" s="241" t="s">
        <v>46</v>
      </c>
      <c r="C4" s="200"/>
      <c r="D4" s="168" t="s">
        <v>47</v>
      </c>
      <c r="E4" s="168"/>
      <c r="F4" s="169"/>
      <c r="G4" s="167" t="s">
        <v>48</v>
      </c>
      <c r="H4" s="233"/>
      <c r="I4" s="233"/>
      <c r="J4" s="234"/>
      <c r="K4" s="167" t="s">
        <v>49</v>
      </c>
      <c r="L4" s="168"/>
      <c r="M4" s="168"/>
      <c r="N4" s="168"/>
      <c r="O4" s="169"/>
    </row>
    <row r="5" spans="2:18" ht="26.75" customHeight="1" x14ac:dyDescent="0.4">
      <c r="B5" s="235"/>
      <c r="C5" s="171"/>
      <c r="D5" s="225" t="s">
        <v>50</v>
      </c>
      <c r="E5" s="225" t="s">
        <v>51</v>
      </c>
      <c r="F5" s="226" t="s">
        <v>52</v>
      </c>
      <c r="G5" s="241" t="s">
        <v>53</v>
      </c>
      <c r="H5" s="233" t="s">
        <v>54</v>
      </c>
      <c r="I5" s="233"/>
      <c r="J5" s="233"/>
      <c r="K5" s="235" t="s">
        <v>53</v>
      </c>
      <c r="L5" s="202" t="s">
        <v>55</v>
      </c>
      <c r="M5" s="202"/>
      <c r="N5" s="202"/>
      <c r="O5" s="226" t="s">
        <v>56</v>
      </c>
    </row>
    <row r="6" spans="2:18" ht="27.5" customHeight="1" thickBot="1" x14ac:dyDescent="0.45">
      <c r="B6" s="242"/>
      <c r="C6" s="171"/>
      <c r="D6" s="172"/>
      <c r="E6" s="172"/>
      <c r="F6" s="240"/>
      <c r="G6" s="235"/>
      <c r="H6" s="15" t="s">
        <v>57</v>
      </c>
      <c r="I6" s="15" t="s">
        <v>58</v>
      </c>
      <c r="J6" s="15" t="s">
        <v>59</v>
      </c>
      <c r="K6" s="235"/>
      <c r="L6" s="15" t="s">
        <v>60</v>
      </c>
      <c r="M6" s="15" t="s">
        <v>61</v>
      </c>
      <c r="N6" s="15" t="s">
        <v>62</v>
      </c>
      <c r="O6" s="199"/>
      <c r="R6" s="6"/>
    </row>
    <row r="7" spans="2:18" ht="15.5" customHeight="1" x14ac:dyDescent="0.4">
      <c r="B7" s="212">
        <v>1</v>
      </c>
      <c r="C7" s="216"/>
      <c r="D7" s="16">
        <v>249</v>
      </c>
      <c r="E7" s="23">
        <v>43</v>
      </c>
      <c r="F7" s="24">
        <f t="shared" ref="F7:F29" si="0">SUM(H7:J7)</f>
        <v>90380</v>
      </c>
      <c r="G7" s="25">
        <v>10198.182417154299</v>
      </c>
      <c r="H7" s="16">
        <v>60523</v>
      </c>
      <c r="I7" s="16">
        <v>15129</v>
      </c>
      <c r="J7" s="16">
        <v>14728</v>
      </c>
      <c r="K7" s="36">
        <v>3395.9029290676099</v>
      </c>
      <c r="L7" s="120">
        <v>408529223</v>
      </c>
      <c r="M7" s="120">
        <v>172124935</v>
      </c>
      <c r="N7" s="120">
        <v>16818</v>
      </c>
      <c r="O7" s="42">
        <v>351</v>
      </c>
      <c r="R7" s="38"/>
    </row>
    <row r="8" spans="2:18" ht="15.5" customHeight="1" x14ac:dyDescent="0.4">
      <c r="B8" s="217">
        <v>2</v>
      </c>
      <c r="C8" s="218"/>
      <c r="D8" s="17">
        <v>243</v>
      </c>
      <c r="E8" s="26">
        <v>32</v>
      </c>
      <c r="F8" s="27">
        <f t="shared" si="0"/>
        <v>67326</v>
      </c>
      <c r="G8" s="28">
        <v>7732.9581091403898</v>
      </c>
      <c r="H8" s="17">
        <v>50581</v>
      </c>
      <c r="I8" s="17">
        <v>15454</v>
      </c>
      <c r="J8" s="17">
        <v>1291</v>
      </c>
      <c r="K8" s="37">
        <v>2619.9963951110799</v>
      </c>
      <c r="L8" s="121">
        <v>638853481</v>
      </c>
      <c r="M8" s="121">
        <v>257935794</v>
      </c>
      <c r="N8" s="121">
        <v>10851</v>
      </c>
      <c r="O8" s="43">
        <v>282</v>
      </c>
      <c r="R8" s="38"/>
    </row>
    <row r="9" spans="2:18" ht="15.5" customHeight="1" x14ac:dyDescent="0.4">
      <c r="B9" s="217">
        <v>3</v>
      </c>
      <c r="C9" s="218"/>
      <c r="D9" s="17">
        <v>199</v>
      </c>
      <c r="E9" s="26">
        <v>26</v>
      </c>
      <c r="F9" s="27">
        <f t="shared" si="0"/>
        <v>55911</v>
      </c>
      <c r="G9" s="28">
        <v>6406.0425729751496</v>
      </c>
      <c r="H9" s="17">
        <v>41831</v>
      </c>
      <c r="I9" s="17">
        <v>12978</v>
      </c>
      <c r="J9" s="17">
        <v>1102</v>
      </c>
      <c r="K9" s="37">
        <v>2195.36088705062</v>
      </c>
      <c r="L9" s="121">
        <v>475996416</v>
      </c>
      <c r="M9" s="121">
        <v>189835006</v>
      </c>
      <c r="N9" s="121">
        <v>8120</v>
      </c>
      <c r="O9" s="43">
        <v>228</v>
      </c>
      <c r="R9" s="38"/>
    </row>
    <row r="10" spans="2:18" ht="15.5" customHeight="1" x14ac:dyDescent="0.4">
      <c r="B10" s="217">
        <v>4</v>
      </c>
      <c r="C10" s="218"/>
      <c r="D10" s="17">
        <v>191</v>
      </c>
      <c r="E10" s="26">
        <v>25</v>
      </c>
      <c r="F10" s="27">
        <f t="shared" si="0"/>
        <v>53188</v>
      </c>
      <c r="G10" s="28">
        <v>6147.8064272403699</v>
      </c>
      <c r="H10" s="17">
        <v>39137</v>
      </c>
      <c r="I10" s="17">
        <v>13136</v>
      </c>
      <c r="J10" s="17">
        <v>915</v>
      </c>
      <c r="K10" s="37">
        <v>2029.0048201084101</v>
      </c>
      <c r="L10" s="121">
        <v>502441986</v>
      </c>
      <c r="M10" s="121">
        <v>187051792</v>
      </c>
      <c r="N10" s="121">
        <v>8223</v>
      </c>
      <c r="O10" s="43">
        <v>222</v>
      </c>
      <c r="R10" s="38"/>
    </row>
    <row r="11" spans="2:18" ht="15.5" customHeight="1" x14ac:dyDescent="0.4">
      <c r="B11" s="217">
        <v>5</v>
      </c>
      <c r="C11" s="218"/>
      <c r="D11" s="17">
        <v>182</v>
      </c>
      <c r="E11" s="26">
        <v>28</v>
      </c>
      <c r="F11" s="27">
        <f t="shared" si="0"/>
        <v>51689</v>
      </c>
      <c r="G11" s="28">
        <v>6143.8570048808997</v>
      </c>
      <c r="H11" s="17">
        <v>38875</v>
      </c>
      <c r="I11" s="17">
        <v>11750</v>
      </c>
      <c r="J11" s="17">
        <v>1064</v>
      </c>
      <c r="K11" s="37">
        <v>2142.1526267528502</v>
      </c>
      <c r="L11" s="121">
        <v>477752820</v>
      </c>
      <c r="M11" s="121">
        <v>187009472</v>
      </c>
      <c r="N11" s="121">
        <v>8301</v>
      </c>
      <c r="O11" s="43">
        <v>210</v>
      </c>
      <c r="R11" s="38"/>
    </row>
    <row r="12" spans="2:18" ht="15.5" customHeight="1" x14ac:dyDescent="0.4">
      <c r="B12" s="217">
        <v>6</v>
      </c>
      <c r="C12" s="218"/>
      <c r="D12" s="17">
        <v>171</v>
      </c>
      <c r="E12" s="26">
        <v>23</v>
      </c>
      <c r="F12" s="27">
        <f t="shared" si="0"/>
        <v>48797</v>
      </c>
      <c r="G12" s="28">
        <v>5596.0416183471598</v>
      </c>
      <c r="H12" s="17">
        <v>36407</v>
      </c>
      <c r="I12" s="17">
        <v>11497</v>
      </c>
      <c r="J12" s="17">
        <v>893</v>
      </c>
      <c r="K12" s="37">
        <v>1895.18648481369</v>
      </c>
      <c r="L12" s="121">
        <v>449883229</v>
      </c>
      <c r="M12" s="121">
        <v>183224356</v>
      </c>
      <c r="N12" s="121">
        <v>7815</v>
      </c>
      <c r="O12" s="43">
        <v>211</v>
      </c>
      <c r="R12" s="38"/>
    </row>
    <row r="13" spans="2:18" ht="16.5" customHeight="1" x14ac:dyDescent="0.4">
      <c r="B13" s="217">
        <v>7</v>
      </c>
      <c r="C13" s="218"/>
      <c r="D13" s="17">
        <v>160</v>
      </c>
      <c r="E13" s="26">
        <v>25</v>
      </c>
      <c r="F13" s="27">
        <f t="shared" si="0"/>
        <v>52063</v>
      </c>
      <c r="G13" s="28">
        <v>6007.6234078407197</v>
      </c>
      <c r="H13" s="17">
        <v>40410</v>
      </c>
      <c r="I13" s="17">
        <v>10473</v>
      </c>
      <c r="J13" s="17">
        <v>1180</v>
      </c>
      <c r="K13" s="37">
        <v>2016.1272368431</v>
      </c>
      <c r="L13" s="121">
        <v>490865565</v>
      </c>
      <c r="M13" s="121">
        <v>209311397</v>
      </c>
      <c r="N13" s="121">
        <v>8685</v>
      </c>
      <c r="O13" s="43">
        <v>209</v>
      </c>
      <c r="R13" s="38"/>
    </row>
    <row r="14" spans="2:18" ht="19.5" customHeight="1" x14ac:dyDescent="0.4">
      <c r="B14" s="217">
        <v>8</v>
      </c>
      <c r="C14" s="218"/>
      <c r="D14" s="17">
        <v>146</v>
      </c>
      <c r="E14" s="26">
        <v>20</v>
      </c>
      <c r="F14" s="27">
        <f t="shared" si="0"/>
        <v>42737</v>
      </c>
      <c r="G14" s="28">
        <v>4916.9591970443698</v>
      </c>
      <c r="H14" s="17">
        <v>32544</v>
      </c>
      <c r="I14" s="17">
        <v>9457</v>
      </c>
      <c r="J14" s="17">
        <v>736</v>
      </c>
      <c r="K14" s="37">
        <v>1648.13661289215</v>
      </c>
      <c r="L14" s="121">
        <v>383739149</v>
      </c>
      <c r="M14" s="121">
        <v>156247474</v>
      </c>
      <c r="N14" s="121">
        <v>6691</v>
      </c>
      <c r="O14" s="43">
        <v>172</v>
      </c>
      <c r="R14" s="38"/>
    </row>
    <row r="15" spans="2:18" ht="17" customHeight="1" x14ac:dyDescent="0.4">
      <c r="B15" s="217">
        <v>9</v>
      </c>
      <c r="C15" s="218"/>
      <c r="D15" s="17">
        <v>139</v>
      </c>
      <c r="E15" s="26">
        <v>17</v>
      </c>
      <c r="F15" s="29">
        <f t="shared" si="0"/>
        <v>36636</v>
      </c>
      <c r="G15" s="28">
        <v>4226.1902451515198</v>
      </c>
      <c r="H15" s="17">
        <v>28146</v>
      </c>
      <c r="I15" s="17">
        <v>7750</v>
      </c>
      <c r="J15" s="17">
        <v>740</v>
      </c>
      <c r="K15" s="37">
        <v>1424.37050700187</v>
      </c>
      <c r="L15" s="121">
        <v>325120719</v>
      </c>
      <c r="M15" s="121">
        <v>134830625</v>
      </c>
      <c r="N15" s="121">
        <v>5743</v>
      </c>
      <c r="O15" s="43">
        <v>150</v>
      </c>
      <c r="R15" s="38"/>
    </row>
    <row r="16" spans="2:18" ht="15.5" customHeight="1" x14ac:dyDescent="0.4">
      <c r="B16" s="217">
        <v>10</v>
      </c>
      <c r="C16" s="218"/>
      <c r="D16" s="17">
        <v>134</v>
      </c>
      <c r="E16" s="26">
        <v>19</v>
      </c>
      <c r="F16" s="27">
        <f t="shared" si="0"/>
        <v>39323</v>
      </c>
      <c r="G16" s="28">
        <v>4554.0368471145603</v>
      </c>
      <c r="H16" s="17">
        <v>29876</v>
      </c>
      <c r="I16" s="17">
        <v>8627</v>
      </c>
      <c r="J16" s="17">
        <v>820</v>
      </c>
      <c r="K16" s="37">
        <v>1538.4903192520101</v>
      </c>
      <c r="L16" s="121">
        <v>391841997</v>
      </c>
      <c r="M16" s="121">
        <v>170896664</v>
      </c>
      <c r="N16" s="121">
        <v>6969</v>
      </c>
      <c r="O16" s="43">
        <v>169</v>
      </c>
      <c r="R16" s="38"/>
    </row>
    <row r="17" spans="2:18" ht="15.5" customHeight="1" x14ac:dyDescent="0.4">
      <c r="B17" s="217">
        <v>11</v>
      </c>
      <c r="C17" s="218"/>
      <c r="D17" s="17">
        <v>136</v>
      </c>
      <c r="E17" s="26">
        <v>19</v>
      </c>
      <c r="F17" s="27">
        <f t="shared" si="0"/>
        <v>40205</v>
      </c>
      <c r="G17" s="28">
        <v>4664.0529112815802</v>
      </c>
      <c r="H17" s="17">
        <v>30787</v>
      </c>
      <c r="I17" s="17">
        <v>8564</v>
      </c>
      <c r="J17" s="17">
        <v>854</v>
      </c>
      <c r="K17" s="37">
        <v>1568.9286189079201</v>
      </c>
      <c r="L17" s="121">
        <v>366635858</v>
      </c>
      <c r="M17" s="121">
        <v>156579606</v>
      </c>
      <c r="N17" s="121">
        <v>6388</v>
      </c>
      <c r="O17" s="43">
        <v>161</v>
      </c>
      <c r="R17" s="38"/>
    </row>
    <row r="18" spans="2:18" ht="15.5" customHeight="1" x14ac:dyDescent="0.4">
      <c r="B18" s="217">
        <v>12</v>
      </c>
      <c r="C18" s="218"/>
      <c r="D18" s="18">
        <v>134</v>
      </c>
      <c r="E18" s="26">
        <v>20</v>
      </c>
      <c r="F18" s="27">
        <f t="shared" si="0"/>
        <v>41727</v>
      </c>
      <c r="G18" s="30">
        <v>4960.6762752532904</v>
      </c>
      <c r="H18" s="17">
        <v>31914</v>
      </c>
      <c r="I18" s="17">
        <v>8941</v>
      </c>
      <c r="J18" s="17">
        <v>872</v>
      </c>
      <c r="K18" s="37">
        <v>1611.50470685958</v>
      </c>
      <c r="L18" s="121">
        <v>402553674</v>
      </c>
      <c r="M18" s="121">
        <v>170888124</v>
      </c>
      <c r="N18" s="121">
        <v>7122</v>
      </c>
      <c r="O18" s="43">
        <v>169</v>
      </c>
      <c r="R18" s="38"/>
    </row>
    <row r="19" spans="2:18" ht="15.5" customHeight="1" x14ac:dyDescent="0.4">
      <c r="B19" s="217">
        <v>13</v>
      </c>
      <c r="C19" s="218"/>
      <c r="D19" s="17">
        <v>115</v>
      </c>
      <c r="E19" s="26">
        <v>14</v>
      </c>
      <c r="F19" s="27">
        <f t="shared" si="0"/>
        <v>28085</v>
      </c>
      <c r="G19" s="28">
        <v>3192.69847297668</v>
      </c>
      <c r="H19" s="17">
        <v>20484</v>
      </c>
      <c r="I19" s="17">
        <v>7036</v>
      </c>
      <c r="J19" s="17">
        <v>565</v>
      </c>
      <c r="K19" s="37">
        <v>1053.9981098175001</v>
      </c>
      <c r="L19" s="121">
        <v>306074756</v>
      </c>
      <c r="M19" s="121">
        <v>112385775</v>
      </c>
      <c r="N19" s="121">
        <v>5047</v>
      </c>
      <c r="O19" s="43">
        <v>122</v>
      </c>
      <c r="R19" s="38"/>
    </row>
    <row r="20" spans="2:18" ht="15.5" customHeight="1" x14ac:dyDescent="0.4">
      <c r="B20" s="217">
        <v>14</v>
      </c>
      <c r="C20" s="218"/>
      <c r="D20" s="17">
        <v>108</v>
      </c>
      <c r="E20" s="26">
        <v>12</v>
      </c>
      <c r="F20" s="27">
        <f t="shared" si="0"/>
        <v>26027</v>
      </c>
      <c r="G20" s="28">
        <v>2951.7700059413901</v>
      </c>
      <c r="H20" s="17">
        <v>19325</v>
      </c>
      <c r="I20" s="17">
        <v>6129</v>
      </c>
      <c r="J20" s="17">
        <v>573</v>
      </c>
      <c r="K20" s="37">
        <v>970.812793731689</v>
      </c>
      <c r="L20" s="121">
        <v>253521588</v>
      </c>
      <c r="M20" s="121">
        <v>101664344</v>
      </c>
      <c r="N20" s="121">
        <v>4328</v>
      </c>
      <c r="O20" s="43">
        <v>107</v>
      </c>
      <c r="R20" s="38"/>
    </row>
    <row r="21" spans="2:18" ht="15.5" customHeight="1" x14ac:dyDescent="0.4">
      <c r="B21" s="217">
        <v>15</v>
      </c>
      <c r="C21" s="218"/>
      <c r="D21" s="17">
        <v>102</v>
      </c>
      <c r="E21" s="26">
        <v>11</v>
      </c>
      <c r="F21" s="27">
        <f t="shared" si="0"/>
        <v>22700</v>
      </c>
      <c r="G21" s="28">
        <v>2581.6904699802399</v>
      </c>
      <c r="H21" s="17">
        <v>16868</v>
      </c>
      <c r="I21" s="17">
        <v>5339</v>
      </c>
      <c r="J21" s="17">
        <v>493</v>
      </c>
      <c r="K21" s="37">
        <v>1163.9251399040199</v>
      </c>
      <c r="L21" s="121">
        <v>243545277</v>
      </c>
      <c r="M21" s="121">
        <v>94251212</v>
      </c>
      <c r="N21" s="121">
        <v>4034</v>
      </c>
      <c r="O21" s="43">
        <v>101</v>
      </c>
      <c r="R21" s="38"/>
    </row>
    <row r="22" spans="2:18" ht="15.5" customHeight="1" x14ac:dyDescent="0.4">
      <c r="B22" s="217">
        <v>16</v>
      </c>
      <c r="C22" s="218"/>
      <c r="D22" s="17">
        <v>91</v>
      </c>
      <c r="E22" s="26">
        <v>15</v>
      </c>
      <c r="F22" s="27">
        <f t="shared" si="0"/>
        <v>30840</v>
      </c>
      <c r="G22" s="28">
        <v>3536.89127397537</v>
      </c>
      <c r="H22" s="17">
        <v>24938</v>
      </c>
      <c r="I22" s="17">
        <v>5179</v>
      </c>
      <c r="J22" s="17">
        <v>723</v>
      </c>
      <c r="K22" s="37">
        <v>1242.38639593124</v>
      </c>
      <c r="L22" s="121">
        <v>286147816</v>
      </c>
      <c r="M22" s="121">
        <v>132266420</v>
      </c>
      <c r="N22" s="121">
        <v>5273</v>
      </c>
      <c r="O22" s="43">
        <v>118</v>
      </c>
      <c r="R22" s="38"/>
    </row>
    <row r="23" spans="2:18" ht="15.5" customHeight="1" x14ac:dyDescent="0.4">
      <c r="B23" s="217">
        <v>17</v>
      </c>
      <c r="C23" s="218"/>
      <c r="D23" s="17">
        <v>84</v>
      </c>
      <c r="E23" s="26">
        <v>17</v>
      </c>
      <c r="F23" s="27">
        <f t="shared" si="0"/>
        <v>31250</v>
      </c>
      <c r="G23" s="28">
        <v>3684.68758130073</v>
      </c>
      <c r="H23" s="17">
        <v>23797</v>
      </c>
      <c r="I23" s="17">
        <v>5472</v>
      </c>
      <c r="J23" s="17">
        <v>1981</v>
      </c>
      <c r="K23" s="37">
        <v>860.30147027969304</v>
      </c>
      <c r="L23" s="121">
        <v>311628685</v>
      </c>
      <c r="M23" s="121">
        <v>161913876</v>
      </c>
      <c r="N23" s="121">
        <v>7242</v>
      </c>
      <c r="O23" s="43">
        <v>131</v>
      </c>
      <c r="R23" s="38"/>
    </row>
    <row r="24" spans="2:18" ht="15.5" customHeight="1" x14ac:dyDescent="0.4">
      <c r="B24" s="217">
        <v>18</v>
      </c>
      <c r="C24" s="218"/>
      <c r="D24" s="17">
        <v>81</v>
      </c>
      <c r="E24" s="26">
        <v>10</v>
      </c>
      <c r="F24" s="27">
        <f t="shared" si="0"/>
        <v>21925</v>
      </c>
      <c r="G24" s="28">
        <v>2509.8700747489902</v>
      </c>
      <c r="H24" s="17">
        <v>16385</v>
      </c>
      <c r="I24" s="17">
        <v>5129</v>
      </c>
      <c r="J24" s="17">
        <v>411</v>
      </c>
      <c r="K24" s="37">
        <v>847.89719510078396</v>
      </c>
      <c r="L24" s="121">
        <v>212481447</v>
      </c>
      <c r="M24" s="121">
        <v>87956212</v>
      </c>
      <c r="N24" s="121">
        <v>3618</v>
      </c>
      <c r="O24" s="43">
        <v>95</v>
      </c>
      <c r="R24" s="38"/>
    </row>
    <row r="25" spans="2:18" ht="15.5" customHeight="1" x14ac:dyDescent="0.4">
      <c r="B25" s="217">
        <v>19</v>
      </c>
      <c r="C25" s="218"/>
      <c r="D25" s="17">
        <v>59</v>
      </c>
      <c r="E25" s="26">
        <v>16</v>
      </c>
      <c r="F25" s="27">
        <f t="shared" si="0"/>
        <v>29581</v>
      </c>
      <c r="G25" s="28">
        <v>3520.2442798614502</v>
      </c>
      <c r="H25" s="17">
        <v>24521</v>
      </c>
      <c r="I25" s="17">
        <v>4050</v>
      </c>
      <c r="J25" s="17">
        <v>1010</v>
      </c>
      <c r="K25" s="37">
        <v>1131.77966308593</v>
      </c>
      <c r="L25" s="121">
        <v>270380175</v>
      </c>
      <c r="M25" s="121">
        <v>155634734</v>
      </c>
      <c r="N25" s="121">
        <v>5731</v>
      </c>
      <c r="O25" s="43">
        <v>118</v>
      </c>
      <c r="R25" s="38"/>
    </row>
    <row r="26" spans="2:18" ht="15.5" customHeight="1" x14ac:dyDescent="0.4">
      <c r="B26" s="217">
        <v>20</v>
      </c>
      <c r="C26" s="218"/>
      <c r="D26" s="17">
        <v>65</v>
      </c>
      <c r="E26" s="26">
        <v>11</v>
      </c>
      <c r="F26" s="27">
        <f t="shared" si="0"/>
        <v>22533</v>
      </c>
      <c r="G26" s="28">
        <v>2606.9282860755902</v>
      </c>
      <c r="H26" s="17">
        <v>17807</v>
      </c>
      <c r="I26" s="17">
        <v>4071</v>
      </c>
      <c r="J26" s="17">
        <v>655</v>
      </c>
      <c r="K26" s="39">
        <v>872.44160103797901</v>
      </c>
      <c r="L26" s="121">
        <v>202995619</v>
      </c>
      <c r="M26" s="121">
        <v>104398875</v>
      </c>
      <c r="N26" s="121">
        <v>4066</v>
      </c>
      <c r="O26" s="43">
        <v>94</v>
      </c>
      <c r="R26" s="38"/>
    </row>
    <row r="27" spans="2:18" ht="15.5" customHeight="1" x14ac:dyDescent="0.4">
      <c r="B27" s="217">
        <v>21</v>
      </c>
      <c r="C27" s="218"/>
      <c r="D27" s="17">
        <v>47</v>
      </c>
      <c r="E27" s="26">
        <v>6.8</v>
      </c>
      <c r="F27" s="27">
        <f t="shared" si="0"/>
        <v>12667</v>
      </c>
      <c r="G27" s="28">
        <v>1458.35293102264</v>
      </c>
      <c r="H27" s="17">
        <v>9555</v>
      </c>
      <c r="I27" s="17">
        <v>2614</v>
      </c>
      <c r="J27" s="17">
        <v>498</v>
      </c>
      <c r="K27" s="39">
        <v>487.37266182899401</v>
      </c>
      <c r="L27" s="121">
        <v>133932767</v>
      </c>
      <c r="M27" s="121">
        <v>63157731</v>
      </c>
      <c r="N27" s="121">
        <v>2656</v>
      </c>
      <c r="O27" s="43">
        <v>54</v>
      </c>
      <c r="R27" s="38"/>
    </row>
    <row r="28" spans="2:18" ht="15.5" customHeight="1" x14ac:dyDescent="0.4">
      <c r="B28" s="217">
        <v>22</v>
      </c>
      <c r="C28" s="218"/>
      <c r="D28" s="17">
        <v>51</v>
      </c>
      <c r="E28" s="26">
        <v>8.1999999999999993</v>
      </c>
      <c r="F28" s="27">
        <f t="shared" si="0"/>
        <v>15261</v>
      </c>
      <c r="G28" s="28">
        <v>1799.06725311279</v>
      </c>
      <c r="H28" s="17">
        <v>12221</v>
      </c>
      <c r="I28" s="17">
        <v>2525</v>
      </c>
      <c r="J28" s="17">
        <v>515</v>
      </c>
      <c r="K28" s="39">
        <v>586.12662887573197</v>
      </c>
      <c r="L28" s="121">
        <v>156928386</v>
      </c>
      <c r="M28" s="121">
        <v>85223913</v>
      </c>
      <c r="N28" s="121">
        <v>3378</v>
      </c>
      <c r="O28" s="43">
        <v>65</v>
      </c>
      <c r="R28" s="38"/>
    </row>
    <row r="29" spans="2:18" ht="15.5" customHeight="1" thickBot="1" x14ac:dyDescent="0.45">
      <c r="B29" s="219" t="s">
        <v>63</v>
      </c>
      <c r="C29" s="220"/>
      <c r="D29" s="19">
        <v>157</v>
      </c>
      <c r="E29" s="31">
        <v>17</v>
      </c>
      <c r="F29" s="32">
        <f t="shared" si="0"/>
        <v>34203</v>
      </c>
      <c r="G29" s="33">
        <v>3981.9091770648902</v>
      </c>
      <c r="H29" s="19">
        <v>26727</v>
      </c>
      <c r="I29" s="19">
        <v>6683</v>
      </c>
      <c r="J29" s="19">
        <v>793</v>
      </c>
      <c r="K29" s="40">
        <v>1356.64851784706</v>
      </c>
      <c r="L29" s="122">
        <v>514729686</v>
      </c>
      <c r="M29" s="122">
        <v>140454323</v>
      </c>
      <c r="N29" s="122">
        <v>7911</v>
      </c>
      <c r="O29" s="44">
        <v>256</v>
      </c>
      <c r="R29" s="38"/>
    </row>
    <row r="30" spans="2:18" s="4" customFormat="1" ht="27" customHeight="1" thickBot="1" x14ac:dyDescent="0.45">
      <c r="B30" s="245"/>
      <c r="C30" s="245"/>
      <c r="D30" s="245"/>
      <c r="E30" s="245"/>
      <c r="F30" s="245"/>
      <c r="G30" s="245"/>
      <c r="H30" s="245"/>
      <c r="I30" s="245"/>
      <c r="J30" s="245"/>
      <c r="K30" s="245"/>
      <c r="L30" s="245"/>
      <c r="M30" s="245"/>
      <c r="N30" s="245"/>
      <c r="O30" s="45"/>
      <c r="R30" s="45"/>
    </row>
    <row r="31" spans="2:18" ht="65.75" customHeight="1" thickBot="1" x14ac:dyDescent="0.45">
      <c r="B31" s="195" t="s">
        <v>91</v>
      </c>
      <c r="C31" s="196"/>
      <c r="D31" s="196"/>
      <c r="E31" s="196"/>
      <c r="F31" s="196"/>
      <c r="G31" s="196"/>
      <c r="H31" s="196"/>
      <c r="I31" s="196"/>
      <c r="J31" s="196"/>
      <c r="K31" s="196"/>
      <c r="L31" s="196"/>
      <c r="M31" s="196"/>
      <c r="N31" s="196"/>
      <c r="O31" s="197"/>
    </row>
    <row r="32" spans="2:18" ht="30.5" customHeight="1" thickBot="1" x14ac:dyDescent="0.45">
      <c r="B32" s="195" t="s">
        <v>90</v>
      </c>
      <c r="C32" s="236"/>
      <c r="D32" s="236"/>
      <c r="E32" s="236"/>
      <c r="F32" s="236"/>
      <c r="G32" s="236"/>
      <c r="H32" s="236"/>
      <c r="I32" s="236"/>
      <c r="J32" s="236"/>
      <c r="K32" s="236"/>
      <c r="L32" s="236"/>
      <c r="M32" s="236"/>
      <c r="N32" s="236"/>
      <c r="O32" s="237"/>
    </row>
  </sheetData>
  <mergeCells count="40">
    <mergeCell ref="B32:O32"/>
    <mergeCell ref="B2:B3"/>
    <mergeCell ref="D5:D6"/>
    <mergeCell ref="E5:E6"/>
    <mergeCell ref="F5:F6"/>
    <mergeCell ref="G5:G6"/>
    <mergeCell ref="B4:C6"/>
    <mergeCell ref="C2:O3"/>
    <mergeCell ref="B27:C27"/>
    <mergeCell ref="B28:C28"/>
    <mergeCell ref="B29:C29"/>
    <mergeCell ref="B30:N30"/>
    <mergeCell ref="B31:O31"/>
    <mergeCell ref="B22:C22"/>
    <mergeCell ref="B23:C23"/>
    <mergeCell ref="B24:C24"/>
    <mergeCell ref="B25:C25"/>
    <mergeCell ref="B26:C26"/>
    <mergeCell ref="B17:C17"/>
    <mergeCell ref="B18:C18"/>
    <mergeCell ref="B19:C19"/>
    <mergeCell ref="B20:C20"/>
    <mergeCell ref="B21:C21"/>
    <mergeCell ref="B12:C12"/>
    <mergeCell ref="B13:C13"/>
    <mergeCell ref="B14:C14"/>
    <mergeCell ref="B15:C15"/>
    <mergeCell ref="B16:C16"/>
    <mergeCell ref="B7:C7"/>
    <mergeCell ref="B8:C8"/>
    <mergeCell ref="B9:C9"/>
    <mergeCell ref="B10:C10"/>
    <mergeCell ref="B11:C11"/>
    <mergeCell ref="D4:F4"/>
    <mergeCell ref="G4:J4"/>
    <mergeCell ref="K4:O4"/>
    <mergeCell ref="H5:J5"/>
    <mergeCell ref="L5:N5"/>
    <mergeCell ref="K5:K6"/>
    <mergeCell ref="O5:O6"/>
  </mergeCells>
  <phoneticPr fontId="9" type="noConversion"/>
  <pageMargins left="0.7" right="0.7" top="0.75" bottom="0.75" header="0.3" footer="0.3"/>
  <pageSetup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9926DA-B855-42B7-9A9F-2C1DF07FFB53}">
  <dimension ref="B1:O16"/>
  <sheetViews>
    <sheetView showGridLines="0" workbookViewId="0">
      <selection activeCell="C2" sqref="C2:O3"/>
    </sheetView>
  </sheetViews>
  <sheetFormatPr defaultRowHeight="13.9" x14ac:dyDescent="0.4"/>
  <cols>
    <col min="3" max="3" width="11.46484375" customWidth="1"/>
    <col min="4" max="4" width="13.59765625" customWidth="1"/>
    <col min="5" max="5" width="14.6640625" customWidth="1"/>
    <col min="6" max="6" width="18.9296875" customWidth="1"/>
    <col min="7" max="7" width="13.33203125" customWidth="1"/>
    <col min="8" max="8" width="14.1328125" customWidth="1"/>
    <col min="9" max="9" width="16.33203125" customWidth="1"/>
    <col min="10" max="10" width="15.3984375" customWidth="1"/>
    <col min="11" max="11" width="11.53125" customWidth="1"/>
    <col min="12" max="12" width="12.265625" customWidth="1"/>
  </cols>
  <sheetData>
    <row r="1" spans="2:15" ht="14.25" thickBot="1" x14ac:dyDescent="0.45">
      <c r="B1" s="3"/>
      <c r="C1" s="3"/>
      <c r="D1" s="11"/>
      <c r="E1" s="20"/>
      <c r="F1" s="3"/>
      <c r="G1" s="4"/>
      <c r="H1" s="4"/>
      <c r="I1" s="4"/>
      <c r="J1" s="4"/>
      <c r="K1" s="4"/>
      <c r="L1" s="4"/>
      <c r="M1" s="4"/>
      <c r="N1" s="4"/>
      <c r="O1" s="1"/>
    </row>
    <row r="2" spans="2:15" x14ac:dyDescent="0.4">
      <c r="B2" s="170" t="str" cm="1">
        <f t="array" aca="1" ref="B2" ca="1">MID(CELL("filename",$C$2),FIND("]",CELL("filename",$C$2))+1,31)&amp;":"</f>
        <v>Table S6:</v>
      </c>
      <c r="C2" s="241" t="s">
        <v>166</v>
      </c>
      <c r="D2" s="225"/>
      <c r="E2" s="225"/>
      <c r="F2" s="225"/>
      <c r="G2" s="225"/>
      <c r="H2" s="225"/>
      <c r="I2" s="225"/>
      <c r="J2" s="225"/>
      <c r="K2" s="225"/>
      <c r="L2" s="225"/>
      <c r="M2" s="225"/>
      <c r="N2" s="225"/>
      <c r="O2" s="226"/>
    </row>
    <row r="3" spans="2:15" ht="14.25" thickBot="1" x14ac:dyDescent="0.45">
      <c r="B3" s="201"/>
      <c r="C3" s="258"/>
      <c r="D3" s="243"/>
      <c r="E3" s="243"/>
      <c r="F3" s="243"/>
      <c r="G3" s="243"/>
      <c r="H3" s="243"/>
      <c r="I3" s="243"/>
      <c r="J3" s="243"/>
      <c r="K3" s="243"/>
      <c r="L3" s="243"/>
      <c r="M3" s="243"/>
      <c r="N3" s="243"/>
      <c r="O3" s="244"/>
    </row>
    <row r="5" spans="2:15" ht="14.25" thickBot="1" x14ac:dyDescent="0.45"/>
    <row r="6" spans="2:15" ht="14.25" thickBot="1" x14ac:dyDescent="0.45">
      <c r="B6" s="259" t="s">
        <v>153</v>
      </c>
      <c r="C6" s="260"/>
      <c r="D6" s="165" t="s">
        <v>152</v>
      </c>
      <c r="E6" s="165" t="s">
        <v>144</v>
      </c>
      <c r="F6" s="165" t="s">
        <v>145</v>
      </c>
      <c r="G6" s="165" t="s">
        <v>146</v>
      </c>
      <c r="H6" s="165" t="s">
        <v>147</v>
      </c>
      <c r="I6" s="165" t="s">
        <v>148</v>
      </c>
      <c r="J6" s="165" t="s">
        <v>149</v>
      </c>
      <c r="K6" s="165" t="s">
        <v>150</v>
      </c>
      <c r="L6" s="166" t="s">
        <v>151</v>
      </c>
      <c r="M6" s="265" t="s">
        <v>163</v>
      </c>
      <c r="N6" s="266"/>
      <c r="O6" s="267"/>
    </row>
    <row r="7" spans="2:15" ht="13.9" customHeight="1" x14ac:dyDescent="0.4">
      <c r="B7" s="261" t="s">
        <v>162</v>
      </c>
      <c r="C7" s="262"/>
      <c r="D7" s="151" t="s">
        <v>142</v>
      </c>
      <c r="E7" s="155">
        <v>28178</v>
      </c>
      <c r="F7" s="155">
        <v>4180</v>
      </c>
      <c r="G7" s="155">
        <v>11322</v>
      </c>
      <c r="H7" s="155">
        <v>11614</v>
      </c>
      <c r="I7" s="155">
        <v>10603</v>
      </c>
      <c r="J7" s="155">
        <v>10224</v>
      </c>
      <c r="K7" s="155">
        <v>6511</v>
      </c>
      <c r="L7" s="157">
        <v>82632</v>
      </c>
      <c r="M7" s="268">
        <v>7.8795139897376312E-2</v>
      </c>
      <c r="N7" s="269"/>
      <c r="O7" s="270"/>
    </row>
    <row r="8" spans="2:15" ht="14.25" customHeight="1" thickBot="1" x14ac:dyDescent="0.45">
      <c r="B8" s="263"/>
      <c r="C8" s="264"/>
      <c r="D8" s="152" t="s">
        <v>143</v>
      </c>
      <c r="E8" s="154">
        <v>26844</v>
      </c>
      <c r="F8" s="154">
        <v>5043</v>
      </c>
      <c r="G8" s="154">
        <v>18784</v>
      </c>
      <c r="H8" s="154">
        <v>18687</v>
      </c>
      <c r="I8" s="154">
        <v>13703</v>
      </c>
      <c r="J8" s="154">
        <v>12836</v>
      </c>
      <c r="K8" s="154">
        <v>13703</v>
      </c>
      <c r="L8" s="156">
        <f>SUM(E8:K8)</f>
        <v>109600</v>
      </c>
      <c r="M8" s="249">
        <v>0.12502737226277372</v>
      </c>
      <c r="N8" s="250"/>
      <c r="O8" s="251"/>
    </row>
    <row r="9" spans="2:15" ht="14.25" thickBot="1" x14ac:dyDescent="0.45">
      <c r="B9" s="164"/>
      <c r="C9" s="164"/>
      <c r="D9" s="164"/>
      <c r="E9" s="164"/>
      <c r="F9" s="164"/>
      <c r="G9" s="164"/>
      <c r="H9" s="164"/>
      <c r="I9" s="164"/>
      <c r="J9" s="164"/>
      <c r="K9" s="164"/>
      <c r="L9" s="164"/>
      <c r="M9" s="164"/>
      <c r="N9" s="164"/>
      <c r="O9" s="164"/>
    </row>
    <row r="10" spans="2:15" ht="14.25" thickBot="1" x14ac:dyDescent="0.45">
      <c r="B10" s="259" t="s">
        <v>153</v>
      </c>
      <c r="C10" s="260"/>
      <c r="D10" s="165" t="s">
        <v>152</v>
      </c>
      <c r="E10" s="165" t="s">
        <v>144</v>
      </c>
      <c r="F10" s="165" t="s">
        <v>155</v>
      </c>
      <c r="G10" s="165" t="s">
        <v>156</v>
      </c>
      <c r="H10" s="165" t="s">
        <v>157</v>
      </c>
      <c r="I10" s="165" t="s">
        <v>158</v>
      </c>
      <c r="J10" s="165" t="s">
        <v>159</v>
      </c>
      <c r="K10" s="165" t="s">
        <v>160</v>
      </c>
      <c r="L10" s="166" t="s">
        <v>151</v>
      </c>
      <c r="M10" s="265" t="s">
        <v>163</v>
      </c>
      <c r="N10" s="266"/>
      <c r="O10" s="267"/>
    </row>
    <row r="11" spans="2:15" x14ac:dyDescent="0.4">
      <c r="B11" s="261" t="s">
        <v>154</v>
      </c>
      <c r="C11" s="262"/>
      <c r="D11" s="160" t="s">
        <v>142</v>
      </c>
      <c r="E11" s="153">
        <v>15226</v>
      </c>
      <c r="F11" s="153">
        <v>3773</v>
      </c>
      <c r="G11" s="153">
        <v>6591</v>
      </c>
      <c r="H11" s="153">
        <v>3140</v>
      </c>
      <c r="I11" s="153">
        <v>3803</v>
      </c>
      <c r="J11" s="153">
        <v>1229</v>
      </c>
      <c r="K11" s="153">
        <v>3652</v>
      </c>
      <c r="L11" s="162">
        <v>37414</v>
      </c>
      <c r="M11" s="246">
        <v>9.7610520126155981E-2</v>
      </c>
      <c r="N11" s="247"/>
      <c r="O11" s="248"/>
    </row>
    <row r="12" spans="2:15" ht="14.25" thickBot="1" x14ac:dyDescent="0.45">
      <c r="B12" s="263"/>
      <c r="C12" s="264"/>
      <c r="D12" s="161" t="s">
        <v>143</v>
      </c>
      <c r="E12" s="152">
        <v>14364</v>
      </c>
      <c r="F12" s="152">
        <v>1344</v>
      </c>
      <c r="G12" s="152">
        <v>5790</v>
      </c>
      <c r="H12" s="152">
        <v>5157</v>
      </c>
      <c r="I12" s="152">
        <v>4280</v>
      </c>
      <c r="J12" s="152">
        <v>4322</v>
      </c>
      <c r="K12" s="152">
        <v>8578</v>
      </c>
      <c r="L12" s="163">
        <v>43835</v>
      </c>
      <c r="M12" s="249">
        <v>0.19568837686779969</v>
      </c>
      <c r="N12" s="250"/>
      <c r="O12" s="251"/>
    </row>
    <row r="13" spans="2:15" ht="14.25" thickBot="1" x14ac:dyDescent="0.45">
      <c r="E13" s="158"/>
      <c r="F13" s="158"/>
      <c r="G13" s="158"/>
      <c r="H13" s="158"/>
      <c r="I13" s="158"/>
      <c r="J13" s="158"/>
      <c r="K13" s="158"/>
      <c r="L13" s="158"/>
      <c r="M13" s="159"/>
      <c r="N13" s="159"/>
    </row>
    <row r="14" spans="2:15" ht="36.4" customHeight="1" x14ac:dyDescent="0.4">
      <c r="B14" s="252" t="s">
        <v>164</v>
      </c>
      <c r="C14" s="253"/>
      <c r="D14" s="253"/>
      <c r="E14" s="253"/>
      <c r="F14" s="253"/>
      <c r="G14" s="253"/>
      <c r="H14" s="253"/>
      <c r="I14" s="253"/>
      <c r="J14" s="253"/>
      <c r="K14" s="253"/>
      <c r="L14" s="253"/>
      <c r="M14" s="253"/>
      <c r="N14" s="253"/>
      <c r="O14" s="254"/>
    </row>
    <row r="15" spans="2:15" ht="45.75" customHeight="1" thickBot="1" x14ac:dyDescent="0.45">
      <c r="B15" s="255"/>
      <c r="C15" s="256"/>
      <c r="D15" s="256"/>
      <c r="E15" s="256"/>
      <c r="F15" s="256"/>
      <c r="G15" s="256"/>
      <c r="H15" s="256"/>
      <c r="I15" s="256"/>
      <c r="J15" s="256"/>
      <c r="K15" s="256"/>
      <c r="L15" s="256"/>
      <c r="M15" s="256"/>
      <c r="N15" s="256"/>
      <c r="O15" s="257"/>
    </row>
    <row r="16" spans="2:15" x14ac:dyDescent="0.4">
      <c r="E16" s="159"/>
      <c r="F16" s="159"/>
      <c r="G16" s="159"/>
      <c r="H16" s="159"/>
      <c r="I16" s="159"/>
      <c r="J16" s="159"/>
      <c r="K16" s="159"/>
      <c r="L16" s="159"/>
      <c r="M16" s="159"/>
      <c r="N16" s="159"/>
    </row>
  </sheetData>
  <mergeCells count="13">
    <mergeCell ref="M11:O11"/>
    <mergeCell ref="M12:O12"/>
    <mergeCell ref="M8:O8"/>
    <mergeCell ref="B14:O15"/>
    <mergeCell ref="B2:B3"/>
    <mergeCell ref="C2:O3"/>
    <mergeCell ref="B6:C6"/>
    <mergeCell ref="B7:C8"/>
    <mergeCell ref="B10:C10"/>
    <mergeCell ref="B11:C12"/>
    <mergeCell ref="M6:O6"/>
    <mergeCell ref="M7:O7"/>
    <mergeCell ref="M10:O10"/>
  </mergeCells>
  <phoneticPr fontId="9" type="noConversion"/>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7</vt:i4>
      </vt:variant>
    </vt:vector>
  </HeadingPairs>
  <TitlesOfParts>
    <vt:vector size="7" baseType="lpstr">
      <vt:lpstr>Contents</vt:lpstr>
      <vt:lpstr>Table S1</vt:lpstr>
      <vt:lpstr>Table S2</vt:lpstr>
      <vt:lpstr>Table S3</vt:lpstr>
      <vt:lpstr>Table S4</vt:lpstr>
      <vt:lpstr>Table S5</vt:lpstr>
      <vt:lpstr>Table S6</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wenjiepeng</dc:creator>
  <cp:lastModifiedBy>wenjiepeng</cp:lastModifiedBy>
  <dcterms:created xsi:type="dcterms:W3CDTF">2015-06-05T12:19:00Z</dcterms:created>
  <dcterms:modified xsi:type="dcterms:W3CDTF">2025-04-30T10:27:51Z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F20162C245C390AA6ABB9C66BAEA9189_42</vt:lpwstr>
  </property>
  <property fmtid="{D5CDD505-2E9C-101B-9397-08002B2CF9AE}" pid="3" name="KSOProductBuildVer">
    <vt:lpwstr>2052-6.7.1.8828</vt:lpwstr>
  </property>
</Properties>
</file>